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วัดผล 68\แบบฟอร์มวัดผล 68\แบบฟอร์ม 68\"/>
    </mc:Choice>
  </mc:AlternateContent>
  <xr:revisionPtr revIDLastSave="0" documentId="13_ncr:1_{615F9EDE-6ACD-4AAB-A75D-00B668966661}" xr6:coauthVersionLast="47" xr6:coauthVersionMax="47" xr10:uidLastSave="{00000000-0000-0000-0000-000000000000}"/>
  <bookViews>
    <workbookView xWindow="-108" yWindow="-108" windowWidth="23256" windowHeight="12456" tabRatio="917" xr2:uid="{00000000-000D-0000-FFFF-FFFF00000000}"/>
  </bookViews>
  <sheets>
    <sheet name="1 Basic information" sheetId="28" r:id="rId1"/>
    <sheet name="10 Cover" sheetId="35" r:id="rId2"/>
    <sheet name="2 Name" sheetId="29" r:id="rId3"/>
    <sheet name="3.Time" sheetId="40" r:id="rId4"/>
    <sheet name="4.Collect Points" sheetId="52" r:id="rId5"/>
    <sheet name="5.semester1" sheetId="53" r:id="rId6"/>
    <sheet name="6.semester2" sheetId="54" r:id="rId7"/>
    <sheet name="7.summative test" sheetId="55" r:id="rId8"/>
    <sheet name="Course Outline 1" sheetId="47" r:id="rId9"/>
    <sheet name="Course Outline2" sheetId="48" r:id="rId10"/>
    <sheet name="Course Outline12" sheetId="38" state="hidden" r:id="rId11"/>
    <sheet name="name" sheetId="34" state="hidden" r:id="rId12"/>
    <sheet name="Subject" sheetId="49" state="hidden" r:id="rId13"/>
    <sheet name="ตัวชี้วัด" sheetId="51" state="hidden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4" hidden="1">'4.Collect Points'!$A$1:$AP$59</definedName>
    <definedName name="_xlnm._FilterDatabase" localSheetId="5" hidden="1">'5.semester1'!#REF!</definedName>
    <definedName name="_xlnm._FilterDatabase" localSheetId="6" hidden="1">'6.semester2'!#REF!</definedName>
    <definedName name="_xlnm._FilterDatabase" localSheetId="7" hidden="1">'7.summative test'!#REF!</definedName>
    <definedName name="_xlnm.Print_Area" localSheetId="1">'10 Cover'!$A$1:$CC$41</definedName>
    <definedName name="_xlnm.Print_Area" localSheetId="2">'2 Name'!$A$1:$S$60</definedName>
    <definedName name="_xlnm.Print_Area" localSheetId="3">'3.Time'!$C$1:$HP$60</definedName>
    <definedName name="_xlnm.Print_Area" localSheetId="4">'4.Collect Points'!$C$1:$AY$59</definedName>
    <definedName name="_xlnm.Print_Area" localSheetId="5">'5.semester1'!$A$1:$CE$70</definedName>
    <definedName name="_xlnm.Print_Area" localSheetId="6">'6.semester2'!$A$1:$CE$70</definedName>
    <definedName name="_xlnm.Print_Area" localSheetId="7">'7.summative test'!$A$1:$N$66</definedName>
    <definedName name="_xlnm.Print_Area" localSheetId="8">'Course Outline 1'!$A$1:$BU$49</definedName>
    <definedName name="_xlnm.Print_Area" localSheetId="10">'Course Outline12'!$A$1:$BU$565</definedName>
    <definedName name="_xlnm.Print_Area" localSheetId="9">'Course Outline2'!$A$1:$BU$95</definedName>
    <definedName name="_xlnm.Print_Area" localSheetId="11">name!$A$1:$O$53</definedName>
    <definedName name="_xlnm.Print_Area" localSheetId="12">Subject!$A$1:$H$95</definedName>
    <definedName name="_xlnm.Print_Titles" localSheetId="12">Subject!$2:$2</definedName>
    <definedName name="เกรด0" localSheetId="4">'5.semester1'!#REF!</definedName>
    <definedName name="เกรด0" localSheetId="6">'6.semester2'!#REF!</definedName>
    <definedName name="เกรด0" localSheetId="7">'7.summative test'!$M$22</definedName>
    <definedName name="เกรด0" localSheetId="8">#REF!</definedName>
    <definedName name="เกรด0" localSheetId="9">#REF!</definedName>
    <definedName name="เกรด0" localSheetId="12">'[1]7.ประกาศผลสอบ'!$L$19</definedName>
    <definedName name="เกรด0" localSheetId="13">'[2]7.พัฒนาการ1'!#REF!</definedName>
    <definedName name="เกรด0">#REF!</definedName>
    <definedName name="เกรด1" localSheetId="4">'5.semester1'!#REF!</definedName>
    <definedName name="เกรด1" localSheetId="6">'6.semester2'!#REF!</definedName>
    <definedName name="เกรด1" localSheetId="7">'7.summative test'!$M$21</definedName>
    <definedName name="เกรด1" localSheetId="8">#REF!</definedName>
    <definedName name="เกรด1" localSheetId="9">#REF!</definedName>
    <definedName name="เกรด1" localSheetId="12">'[1]7.ประกาศผลสอบ'!$L$18</definedName>
    <definedName name="เกรด1" localSheetId="13">'[2]7.พัฒนาการ1'!#REF!</definedName>
    <definedName name="เกรด1">#REF!</definedName>
    <definedName name="เกรด1.5" localSheetId="4">'5.semester1'!#REF!</definedName>
    <definedName name="เกรด1.5" localSheetId="6">'6.semester2'!#REF!</definedName>
    <definedName name="เกรด1.5" localSheetId="7">'7.summative test'!$M$20</definedName>
    <definedName name="เกรด1.5" localSheetId="8">#REF!</definedName>
    <definedName name="เกรด1.5" localSheetId="9">#REF!</definedName>
    <definedName name="เกรด1.5" localSheetId="12">'[1]7.ประกาศผลสอบ'!$L$17</definedName>
    <definedName name="เกรด1.5" localSheetId="13">'[2]7.พัฒนาการ1'!#REF!</definedName>
    <definedName name="เกรด1.5">#REF!</definedName>
    <definedName name="เกรด2" localSheetId="4">'5.semester1'!#REF!</definedName>
    <definedName name="เกรด2" localSheetId="6">'6.semester2'!#REF!</definedName>
    <definedName name="เกรด2" localSheetId="7">'7.summative test'!$M$19</definedName>
    <definedName name="เกรด2" localSheetId="8">#REF!</definedName>
    <definedName name="เกรด2" localSheetId="9">#REF!</definedName>
    <definedName name="เกรด2" localSheetId="12">'[1]7.ประกาศผลสอบ'!$L$16</definedName>
    <definedName name="เกรด2" localSheetId="13">'[2]7.พัฒนาการ1'!#REF!</definedName>
    <definedName name="เกรด2">#REF!</definedName>
    <definedName name="เกรด2.5" localSheetId="4">'5.semester1'!#REF!</definedName>
    <definedName name="เกรด2.5" localSheetId="6">'6.semester2'!#REF!</definedName>
    <definedName name="เกรด2.5" localSheetId="7">'7.summative test'!$M$18</definedName>
    <definedName name="เกรด2.5" localSheetId="8">#REF!</definedName>
    <definedName name="เกรด2.5" localSheetId="9">#REF!</definedName>
    <definedName name="เกรด2.5" localSheetId="12">'[1]7.ประกาศผลสอบ'!$L$15</definedName>
    <definedName name="เกรด2.5" localSheetId="13">'[2]7.พัฒนาการ1'!#REF!</definedName>
    <definedName name="เกรด2.5">#REF!</definedName>
    <definedName name="เกรด3.5" localSheetId="4">'5.semester1'!#REF!</definedName>
    <definedName name="เกรด3.5" localSheetId="6">'6.semester2'!#REF!</definedName>
    <definedName name="เกรด3.5" localSheetId="7">'7.summative test'!$M$16</definedName>
    <definedName name="เกรด3.5" localSheetId="8">#REF!</definedName>
    <definedName name="เกรด3.5" localSheetId="9">#REF!</definedName>
    <definedName name="เกรด3.5" localSheetId="12">'[1]7.ประกาศผลสอบ'!$L$13</definedName>
    <definedName name="เกรด3.5" localSheetId="13">'[2]7.พัฒนาการ1'!#REF!</definedName>
    <definedName name="เกรด3.5">#REF!</definedName>
    <definedName name="เกรดสาม" localSheetId="4">'5.semester1'!#REF!</definedName>
    <definedName name="เกรดสาม" localSheetId="6">'6.semester2'!#REF!</definedName>
    <definedName name="เกรดสาม" localSheetId="7">'7.summative test'!$M$17</definedName>
    <definedName name="เกรดสาม" localSheetId="8">#REF!</definedName>
    <definedName name="เกรดสาม" localSheetId="9">#REF!</definedName>
    <definedName name="เกรดสาม" localSheetId="12">'[1]7.ประกาศผลสอบ'!$L$14</definedName>
    <definedName name="เกรดสาม" localSheetId="13">'[2]7.พัฒนาการ1'!#REF!</definedName>
    <definedName name="เกรดสาม">#REF!</definedName>
    <definedName name="เกรดสี่" localSheetId="4">'5.semester1'!#REF!</definedName>
    <definedName name="เกรดสี่" localSheetId="6">'6.semester2'!#REF!</definedName>
    <definedName name="เกรดสี่" localSheetId="7">'7.summative test'!$M$15</definedName>
    <definedName name="เกรดสี่" localSheetId="8">#REF!</definedName>
    <definedName name="เกรดสี่" localSheetId="9">#REF!</definedName>
    <definedName name="เกรดสี่" localSheetId="12">'[1]7.ประกาศผลสอบ'!$L$12</definedName>
    <definedName name="เกรดสี่" localSheetId="13">'[2]7.พัฒนาการ1'!#REF!</definedName>
    <definedName name="เกรดสี่">#REF!</definedName>
    <definedName name="ครูประจำชั้น1" localSheetId="7">'[3]1.ข้อมูลเบื้องต้น'!$D$17</definedName>
    <definedName name="ครูประจำชั้น1" localSheetId="12">'[1]1.ข้อมูลเบื้องต้น'!$D$17</definedName>
    <definedName name="ครูประจำชั้น1">'1 Basic information'!$D$15</definedName>
    <definedName name="ครูประจำชั้น2" localSheetId="4">'[4]1.ข้อมูลเบื้องต้น'!#REF!</definedName>
    <definedName name="ครูประจำชั้น2" localSheetId="6">'[4]1.ข้อมูลเบื้องต้น'!#REF!</definedName>
    <definedName name="ครูประจำชั้น2" localSheetId="7">'[3]1.ข้อมูลเบื้องต้น'!$D$19</definedName>
    <definedName name="ครูประจำชั้น2" localSheetId="8">'1 Basic information'!#REF!</definedName>
    <definedName name="ครูประจำชั้น2" localSheetId="9">'1 Basic information'!#REF!</definedName>
    <definedName name="ครูประจำชั้น2" localSheetId="12">'[1]1.ข้อมูลเบื้องต้น'!$D$19</definedName>
    <definedName name="ครูประจำชั้น2" localSheetId="13">'[2]1.ข้อมูลเบื้องต้น'!#REF!</definedName>
    <definedName name="ครูประจำชั้น2">'1 Basic information'!#REF!</definedName>
    <definedName name="ชั้น" localSheetId="4">'[4]1.ข้อมูลเบื้องต้น'!$C$5</definedName>
    <definedName name="ชั้น" localSheetId="7">'[3]1.ข้อมูลเบื้องต้น'!$C$5</definedName>
    <definedName name="ชั้น" localSheetId="12">'[1]1.ข้อมูลเบื้องต้น'!$C$5</definedName>
    <definedName name="ชั้น" localSheetId="13">'[2]1.ข้อมูลเบื้องต้น'!$C$5</definedName>
    <definedName name="ชั้น">'1 Basic information'!$C$5</definedName>
    <definedName name="เดือนอนุมัติ" localSheetId="4">'[4]1.ข้อมูลเบื้องต้น'!$E$25</definedName>
    <definedName name="เดือนอนุมัติ" localSheetId="7">'[3]1.ข้อมูลเบื้องต้น'!$E$27</definedName>
    <definedName name="เดือนอนุมัติ" localSheetId="12">'[1]1.ข้อมูลเบื้องต้น'!$E$27</definedName>
    <definedName name="เดือนอนุมัติ" localSheetId="13">'[2]1.ข้อมูลเบื้องต้น'!$E$25</definedName>
    <definedName name="เดือนอนุมัติ">'1 Basic information'!$E$23</definedName>
    <definedName name="ปีการศึกษา" localSheetId="4">'[4]1.ข้อมูลเบื้องต้น'!$F$5</definedName>
    <definedName name="ปีการศึกษา" localSheetId="7">'[3]1.ข้อมูลเบื้องต้น'!$F$5</definedName>
    <definedName name="ปีการศึกษา" localSheetId="12">'[1]1.ข้อมูลเบื้องต้น'!$F$5</definedName>
    <definedName name="ปีการศึกษา" localSheetId="13">'[2]1.ข้อมูลเบื้องต้น'!$F$5</definedName>
    <definedName name="ปีการศึกษา">'1 Basic information'!$F$5</definedName>
    <definedName name="ปีอนุมัติ" localSheetId="4">'[4]1.ข้อมูลเบื้องต้น'!$F$25</definedName>
    <definedName name="ปีอนุมัติ" localSheetId="7">'[3]1.ข้อมูลเบื้องต้น'!$F$27</definedName>
    <definedName name="ปีอนุมัติ" localSheetId="12">'[1]1.ข้อมูลเบื้องต้น'!$F$27</definedName>
    <definedName name="ปีอนุมัติ" localSheetId="13">'[2]1.ข้อมูลเบื้องต้น'!$F$25</definedName>
    <definedName name="ปีอนุมัติ">'1 Basic information'!$F$23</definedName>
    <definedName name="ผอ" localSheetId="4">'[4]1.ข้อมูลเบื้องต้น'!$D$23</definedName>
    <definedName name="ผอ" localSheetId="7">'[3]1.ข้อมูลเบื้องต้น'!$D$25</definedName>
    <definedName name="ผอ" localSheetId="12">'[1]1.ข้อมูลเบื้องต้น'!$D$25</definedName>
    <definedName name="ผอ" localSheetId="13">'[2]1.ข้อมูลเบื้องต้น'!$D$23</definedName>
    <definedName name="ผอ">'1 Basic information'!$D$21</definedName>
    <definedName name="ผู้สอน" localSheetId="4">'[4]1.ข้อมูลเบื้องต้น'!$D$13</definedName>
    <definedName name="ผู้สอน" localSheetId="7">'[3]1.ข้อมูลเบื้องต้น'!$D$15</definedName>
    <definedName name="ผู้สอน" localSheetId="12">'[1]1.ข้อมูลเบื้องต้น'!$D$15</definedName>
    <definedName name="ผู้สอน" localSheetId="13">'[2]1.ข้อมูลเบื้องต้น'!$D$13</definedName>
    <definedName name="ผู้สอน">'1 Basic information'!$D$13</definedName>
    <definedName name="ภาคเรียน" localSheetId="4">'[4]1.ข้อมูลเบื้องต้น'!#REF!</definedName>
    <definedName name="ภาคเรียน" localSheetId="6">'[4]1.ข้อมูลเบื้องต้น'!#REF!</definedName>
    <definedName name="ภาคเรียน" localSheetId="7">'[3]1.ข้อมูลเบื้องต้น'!$F$7</definedName>
    <definedName name="ภาคเรียน" localSheetId="8">'1 Basic information'!#REF!</definedName>
    <definedName name="ภาคเรียน" localSheetId="9">'1 Basic information'!#REF!</definedName>
    <definedName name="ภาคเรียน" localSheetId="12">'[1]1.ข้อมูลเบื้องต้น'!$F$7</definedName>
    <definedName name="ภาคเรียน" localSheetId="13">'[2]1.ข้อมูลเบื้องต้น'!#REF!</definedName>
    <definedName name="ภาคเรียน">'1 Basic information'!#REF!</definedName>
    <definedName name="มส" localSheetId="4">'5.semester1'!#REF!</definedName>
    <definedName name="มส" localSheetId="6">'6.semester2'!#REF!</definedName>
    <definedName name="มส" localSheetId="7">'7.summative test'!$M$23</definedName>
    <definedName name="มส" localSheetId="8">#REF!</definedName>
    <definedName name="มส" localSheetId="9">#REF!</definedName>
    <definedName name="มส" localSheetId="12">'[1]7.ประกาศผลสอบ'!$L$20</definedName>
    <definedName name="มส" localSheetId="13">'[2]7.พัฒนาการ1'!#REF!</definedName>
    <definedName name="มส">#REF!</definedName>
    <definedName name="ร" localSheetId="4">'5.semester1'!#REF!</definedName>
    <definedName name="ร" localSheetId="6">'6.semester2'!#REF!</definedName>
    <definedName name="ร" localSheetId="7">'7.summative test'!$M$24</definedName>
    <definedName name="ร" localSheetId="8">#REF!</definedName>
    <definedName name="ร" localSheetId="9">#REF!</definedName>
    <definedName name="ร" localSheetId="12">'[1]7.ประกาศผลสอบ'!$L$21</definedName>
    <definedName name="ร" localSheetId="13">'[2]7.พัฒนาการ1'!#REF!</definedName>
    <definedName name="ร">#REF!</definedName>
    <definedName name="รหัสวิชา" localSheetId="7">'[3]1.ข้อมูลเบื้องต้น'!$C$11</definedName>
    <definedName name="รหัสวิชา" localSheetId="12">'[1]1.ข้อมูลเบื้องต้น'!$C$11</definedName>
    <definedName name="รหัสวิชา" localSheetId="13">'[2]1.ข้อมูลเบื้องต้น'!$C$9</definedName>
    <definedName name="รหัสวิชา">'1 Basic information'!$C$9</definedName>
    <definedName name="รอง" localSheetId="4">'[4]1.ข้อมูลเบื้องต้น'!$D$21</definedName>
    <definedName name="รอง" localSheetId="7">'[3]1.ข้อมูลเบื้องต้น'!$D$23</definedName>
    <definedName name="รอง" localSheetId="12">'[1]1.ข้อมูลเบื้องต้น'!$D$23</definedName>
    <definedName name="รอง" localSheetId="13">'[2]1.ข้อมูลเบื้องต้น'!$D$21</definedName>
    <definedName name="รอง">'1 Basic information'!$D$19</definedName>
    <definedName name="รายวิชา" localSheetId="4">'[4]1.ข้อมูลเบื้องต้น'!$D$9</definedName>
    <definedName name="รายวิชา" localSheetId="7">'[3]1.ข้อมูลเบื้องต้น'!$E$11</definedName>
    <definedName name="รายวิชา" localSheetId="12">'[1]1.ข้อมูลเบื้องต้น'!$E$11</definedName>
    <definedName name="รายวิชา" localSheetId="13">'[2]1.ข้อมูลเบื้องต้น'!$E$9</definedName>
    <definedName name="รายวิชา">'1 Basic information'!$D$9</definedName>
    <definedName name="วัดผล" localSheetId="7">'[3]1.ข้อมูลเบื้องต้น'!$D$21</definedName>
    <definedName name="วัดผล" localSheetId="12">'[1]1.ข้อมูลเบื้องต้น'!$D$21</definedName>
    <definedName name="วัดผล">'1 Basic information'!$D$17</definedName>
    <definedName name="วันอนุมัติ" localSheetId="4">'[4]1.ข้อมูลเบื้องต้น'!$D$25</definedName>
    <definedName name="วันอนุมัติ" localSheetId="7">'[3]1.ข้อมูลเบื้องต้น'!$D$27</definedName>
    <definedName name="วันอนุมัติ" localSheetId="12">'[1]1.ข้อมูลเบื้องต้น'!$D$27</definedName>
    <definedName name="วันอนุมัติ" localSheetId="13">'[2]1.ข้อมูลเบื้องต้น'!$D$25</definedName>
    <definedName name="วันอนุมัติ">'1 Basic information'!$D$23</definedName>
    <definedName name="เวลาเรียน">'1 Basic information'!$F$11</definedName>
    <definedName name="หน่วยกิต" localSheetId="4">'[4]1.ข้อมูลเบื้องต้น'!$F$11</definedName>
    <definedName name="หน่วยกิต" localSheetId="7">'[3]1.ข้อมูลเบื้องต้น'!$F$13</definedName>
    <definedName name="หน่วยกิต" localSheetId="12">'[1]1.ข้อมูลเบื้องต้น'!$F$13</definedName>
    <definedName name="หน่วยกิต" localSheetId="13">'[2]1.ข้อมูลเบื้องต้น'!$F$11</definedName>
    <definedName name="หน่วยกิต">'1 Basic information'!$F$11</definedName>
  </definedNames>
  <calcPr calcId="191028"/>
</workbook>
</file>

<file path=xl/calcChain.xml><?xml version="1.0" encoding="utf-8"?>
<calcChain xmlns="http://schemas.openxmlformats.org/spreadsheetml/2006/main">
  <c r="F11" i="28" l="1"/>
  <c r="A26" i="40" l="1"/>
  <c r="B26" i="40"/>
  <c r="A27" i="40"/>
  <c r="A28" i="40"/>
  <c r="A29" i="40"/>
  <c r="A30" i="40"/>
  <c r="A31" i="40"/>
  <c r="A32" i="40"/>
  <c r="A33" i="40"/>
  <c r="A34" i="40"/>
  <c r="A35" i="40"/>
  <c r="A36" i="40"/>
  <c r="A37" i="40"/>
  <c r="A38" i="40"/>
  <c r="A39" i="40"/>
  <c r="A40" i="40"/>
  <c r="A41" i="40"/>
  <c r="A42" i="40"/>
  <c r="A43" i="40"/>
  <c r="A44" i="40"/>
  <c r="A45" i="40"/>
  <c r="A46" i="40"/>
  <c r="A47" i="40"/>
  <c r="A48" i="40"/>
  <c r="A49" i="40"/>
  <c r="A50" i="40"/>
  <c r="A51" i="40"/>
  <c r="A52" i="40"/>
  <c r="A53" i="40"/>
  <c r="A54" i="40"/>
  <c r="A55" i="40"/>
  <c r="A56" i="40"/>
  <c r="A57" i="40"/>
  <c r="A58" i="40"/>
  <c r="A59" i="40"/>
  <c r="A60" i="40"/>
  <c r="A10" i="52"/>
  <c r="A1" i="55"/>
  <c r="A2" i="55"/>
  <c r="F2" i="54" l="1"/>
  <c r="BY12" i="54"/>
  <c r="BY12" i="53"/>
  <c r="BY60" i="54"/>
  <c r="BY59" i="54"/>
  <c r="BY58" i="54"/>
  <c r="BY57" i="54"/>
  <c r="BY56" i="54"/>
  <c r="BY55" i="54"/>
  <c r="BY54" i="54"/>
  <c r="BY53" i="54"/>
  <c r="BY52" i="54"/>
  <c r="BY51" i="54"/>
  <c r="BY50" i="54"/>
  <c r="BY49" i="54"/>
  <c r="BY48" i="54"/>
  <c r="BY47" i="54"/>
  <c r="BY46" i="54"/>
  <c r="BY45" i="54"/>
  <c r="BY44" i="54"/>
  <c r="BY43" i="54"/>
  <c r="BY42" i="54"/>
  <c r="BY41" i="54"/>
  <c r="BY40" i="54"/>
  <c r="BY39" i="54"/>
  <c r="BY38" i="54"/>
  <c r="BY37" i="54"/>
  <c r="BY36" i="54"/>
  <c r="BY35" i="54"/>
  <c r="BY34" i="54"/>
  <c r="BY33" i="54"/>
  <c r="BY32" i="54"/>
  <c r="BY31" i="54"/>
  <c r="BY30" i="54"/>
  <c r="BY29" i="54"/>
  <c r="BY28" i="54"/>
  <c r="BY27" i="54"/>
  <c r="BY26" i="54"/>
  <c r="BY25" i="54"/>
  <c r="BY24" i="54"/>
  <c r="BY23" i="54"/>
  <c r="BY22" i="54"/>
  <c r="BY21" i="54"/>
  <c r="BY20" i="54"/>
  <c r="BY19" i="54"/>
  <c r="BY18" i="54"/>
  <c r="BY17" i="54"/>
  <c r="BY16" i="54"/>
  <c r="BY15" i="54"/>
  <c r="BY14" i="54"/>
  <c r="BY13" i="54"/>
  <c r="BB11" i="54" l="1"/>
  <c r="BB11" i="53"/>
  <c r="BB60" i="54"/>
  <c r="BB59" i="54"/>
  <c r="BB58" i="54"/>
  <c r="BB57" i="54"/>
  <c r="BB56" i="54"/>
  <c r="BB55" i="54"/>
  <c r="BB54" i="54"/>
  <c r="BB53" i="54"/>
  <c r="BB52" i="54"/>
  <c r="BB51" i="54"/>
  <c r="BB50" i="54"/>
  <c r="BB49" i="54"/>
  <c r="BB48" i="54"/>
  <c r="BB47" i="54"/>
  <c r="BB46" i="54"/>
  <c r="BB45" i="54"/>
  <c r="BB44" i="54"/>
  <c r="BB43" i="54"/>
  <c r="BB42" i="54"/>
  <c r="BB41" i="54"/>
  <c r="BB40" i="54"/>
  <c r="BB39" i="54"/>
  <c r="BB38" i="54"/>
  <c r="BB37" i="54"/>
  <c r="BB36" i="54"/>
  <c r="BB35" i="54"/>
  <c r="BB34" i="54"/>
  <c r="BB33" i="54"/>
  <c r="BB32" i="54"/>
  <c r="BB31" i="54"/>
  <c r="BB30" i="54"/>
  <c r="BB29" i="54"/>
  <c r="BB28" i="54"/>
  <c r="BB27" i="54"/>
  <c r="BB26" i="54"/>
  <c r="BB25" i="54"/>
  <c r="BB24" i="54"/>
  <c r="BB23" i="54"/>
  <c r="BB22" i="54"/>
  <c r="BB21" i="54"/>
  <c r="BB20" i="54"/>
  <c r="BB19" i="54"/>
  <c r="BB18" i="54"/>
  <c r="BB17" i="54"/>
  <c r="BB16" i="54"/>
  <c r="BB15" i="54"/>
  <c r="BB14" i="54"/>
  <c r="BB13" i="54"/>
  <c r="BB12" i="54"/>
  <c r="AS60" i="54"/>
  <c r="AS59" i="54"/>
  <c r="AS58" i="54"/>
  <c r="AS57" i="54"/>
  <c r="AS56" i="54"/>
  <c r="AS55" i="54"/>
  <c r="AS54" i="54"/>
  <c r="AS53" i="54"/>
  <c r="AS52" i="54"/>
  <c r="AS51" i="54"/>
  <c r="AS50" i="54"/>
  <c r="AS49" i="54"/>
  <c r="AS48" i="54"/>
  <c r="AS47" i="54"/>
  <c r="AS46" i="54"/>
  <c r="AS45" i="54"/>
  <c r="AS44" i="54"/>
  <c r="AS43" i="54"/>
  <c r="AS42" i="54"/>
  <c r="AS41" i="54"/>
  <c r="AS40" i="54"/>
  <c r="AS39" i="54"/>
  <c r="AS38" i="54"/>
  <c r="AS37" i="54"/>
  <c r="AS36" i="54"/>
  <c r="AS35" i="54"/>
  <c r="AS34" i="54"/>
  <c r="AS33" i="54"/>
  <c r="AS32" i="54"/>
  <c r="AS31" i="54"/>
  <c r="AS30" i="54"/>
  <c r="AS29" i="54"/>
  <c r="AS28" i="54"/>
  <c r="BK10" i="54"/>
  <c r="BY11" i="53"/>
  <c r="S11" i="53" l="1"/>
  <c r="AE60" i="53"/>
  <c r="S60" i="53"/>
  <c r="AE59" i="53"/>
  <c r="S59" i="53"/>
  <c r="AE58" i="53"/>
  <c r="S58" i="53"/>
  <c r="AE57" i="53"/>
  <c r="S57" i="53"/>
  <c r="AE56" i="53"/>
  <c r="S56" i="53"/>
  <c r="AE55" i="53"/>
  <c r="S55" i="53"/>
  <c r="AE54" i="53"/>
  <c r="S54" i="53"/>
  <c r="AE53" i="53"/>
  <c r="S53" i="53"/>
  <c r="AE52" i="53"/>
  <c r="S52" i="53"/>
  <c r="AE51" i="53"/>
  <c r="S51" i="53"/>
  <c r="AE50" i="53"/>
  <c r="S50" i="53"/>
  <c r="AE49" i="53"/>
  <c r="S49" i="53"/>
  <c r="AE48" i="53"/>
  <c r="S48" i="53"/>
  <c r="AE47" i="53"/>
  <c r="S47" i="53"/>
  <c r="AE46" i="53"/>
  <c r="S46" i="53"/>
  <c r="AE45" i="53"/>
  <c r="S45" i="53"/>
  <c r="AE44" i="53"/>
  <c r="S44" i="53"/>
  <c r="AE43" i="53"/>
  <c r="S43" i="53"/>
  <c r="AE42" i="53"/>
  <c r="S42" i="53"/>
  <c r="AE41" i="53"/>
  <c r="S41" i="53"/>
  <c r="AE40" i="53"/>
  <c r="S40" i="53"/>
  <c r="AE39" i="53"/>
  <c r="S39" i="53"/>
  <c r="AE38" i="53"/>
  <c r="S38" i="53"/>
  <c r="AE37" i="53"/>
  <c r="S37" i="53"/>
  <c r="AE36" i="53"/>
  <c r="S36" i="53"/>
  <c r="AE35" i="53"/>
  <c r="S35" i="53"/>
  <c r="AE34" i="53"/>
  <c r="S34" i="53"/>
  <c r="AE33" i="53"/>
  <c r="S33" i="53"/>
  <c r="AE32" i="53"/>
  <c r="S32" i="53"/>
  <c r="AE31" i="53"/>
  <c r="S31" i="53"/>
  <c r="AE30" i="53"/>
  <c r="S30" i="53"/>
  <c r="AE29" i="53"/>
  <c r="S29" i="53"/>
  <c r="AE28" i="53"/>
  <c r="S28" i="53"/>
  <c r="AE27" i="53"/>
  <c r="S27" i="53"/>
  <c r="AE26" i="53"/>
  <c r="S26" i="53"/>
  <c r="AE25" i="53"/>
  <c r="S25" i="53"/>
  <c r="AE24" i="53"/>
  <c r="S24" i="53"/>
  <c r="AE23" i="53"/>
  <c r="S23" i="53"/>
  <c r="AE22" i="53"/>
  <c r="S22" i="53"/>
  <c r="AE21" i="53"/>
  <c r="S21" i="53"/>
  <c r="AE20" i="53"/>
  <c r="S20" i="53"/>
  <c r="AE19" i="53"/>
  <c r="S19" i="53"/>
  <c r="AE18" i="53"/>
  <c r="S18" i="53"/>
  <c r="AE17" i="53"/>
  <c r="S17" i="53"/>
  <c r="AE16" i="53"/>
  <c r="S16" i="53"/>
  <c r="AE15" i="53"/>
  <c r="S15" i="53"/>
  <c r="AE14" i="53"/>
  <c r="S14" i="53"/>
  <c r="AE13" i="53"/>
  <c r="S13" i="53"/>
  <c r="AE12" i="53"/>
  <c r="S12" i="53"/>
  <c r="AE11" i="53"/>
  <c r="AE11" i="54"/>
  <c r="S11" i="54"/>
  <c r="K11" i="53"/>
  <c r="K12" i="53"/>
  <c r="K13" i="53"/>
  <c r="K14" i="53"/>
  <c r="K15" i="53"/>
  <c r="K16" i="53"/>
  <c r="K17" i="53"/>
  <c r="K18" i="53"/>
  <c r="K19" i="53"/>
  <c r="K20" i="53"/>
  <c r="K21" i="53"/>
  <c r="K22" i="53"/>
  <c r="K23" i="53"/>
  <c r="K24" i="53"/>
  <c r="K25" i="53"/>
  <c r="K26" i="53"/>
  <c r="K27" i="53"/>
  <c r="K28" i="53"/>
  <c r="K29" i="53"/>
  <c r="K30" i="53"/>
  <c r="K31" i="53"/>
  <c r="K32" i="53"/>
  <c r="K33" i="53"/>
  <c r="K34" i="53"/>
  <c r="K35" i="53"/>
  <c r="K36" i="53"/>
  <c r="K37" i="53"/>
  <c r="K38" i="53"/>
  <c r="K39" i="53"/>
  <c r="K40" i="53"/>
  <c r="K41" i="53"/>
  <c r="K42" i="53"/>
  <c r="K43" i="53"/>
  <c r="K44" i="53"/>
  <c r="K45" i="53"/>
  <c r="K46" i="53"/>
  <c r="K47" i="53"/>
  <c r="K48" i="53"/>
  <c r="K49" i="53"/>
  <c r="K50" i="53"/>
  <c r="K51" i="53"/>
  <c r="K52" i="53"/>
  <c r="K53" i="53"/>
  <c r="K54" i="53"/>
  <c r="K55" i="53"/>
  <c r="K56" i="53"/>
  <c r="K57" i="53"/>
  <c r="K58" i="53"/>
  <c r="K59" i="53"/>
  <c r="K60" i="53"/>
  <c r="K11" i="54"/>
  <c r="K12" i="54"/>
  <c r="K13" i="54"/>
  <c r="K14" i="54"/>
  <c r="K15" i="54"/>
  <c r="K16" i="54"/>
  <c r="K17" i="54"/>
  <c r="K18" i="54"/>
  <c r="K19" i="54"/>
  <c r="K20" i="54"/>
  <c r="K21" i="54"/>
  <c r="K22" i="54"/>
  <c r="K23" i="54"/>
  <c r="K24" i="54"/>
  <c r="K25" i="54"/>
  <c r="K26" i="54"/>
  <c r="K27" i="54"/>
  <c r="K28" i="54"/>
  <c r="K29" i="54"/>
  <c r="K30" i="54"/>
  <c r="K31" i="54"/>
  <c r="K32" i="54"/>
  <c r="K33" i="54"/>
  <c r="K34" i="54"/>
  <c r="K35" i="54"/>
  <c r="K36" i="54"/>
  <c r="K37" i="54"/>
  <c r="K38" i="54"/>
  <c r="K39" i="54"/>
  <c r="K40" i="54"/>
  <c r="K41" i="54"/>
  <c r="K42" i="54"/>
  <c r="K43" i="54"/>
  <c r="K44" i="54"/>
  <c r="K45" i="54"/>
  <c r="K46" i="54"/>
  <c r="K47" i="54"/>
  <c r="K48" i="54"/>
  <c r="K49" i="54"/>
  <c r="K50" i="54"/>
  <c r="K51" i="54"/>
  <c r="K52" i="54"/>
  <c r="K53" i="54"/>
  <c r="K54" i="54"/>
  <c r="K55" i="54"/>
  <c r="K56" i="54"/>
  <c r="K57" i="54"/>
  <c r="K58" i="54"/>
  <c r="K59" i="54"/>
  <c r="K60" i="54"/>
  <c r="AE60" i="54"/>
  <c r="S60" i="54"/>
  <c r="AE59" i="54"/>
  <c r="S59" i="54"/>
  <c r="AE58" i="54"/>
  <c r="S58" i="54"/>
  <c r="AE57" i="54"/>
  <c r="S57" i="54"/>
  <c r="AE56" i="54"/>
  <c r="S56" i="54"/>
  <c r="AE55" i="54"/>
  <c r="S55" i="54"/>
  <c r="AE54" i="54"/>
  <c r="S54" i="54"/>
  <c r="AE53" i="54"/>
  <c r="S53" i="54"/>
  <c r="AE52" i="54"/>
  <c r="S52" i="54"/>
  <c r="AE51" i="54"/>
  <c r="S51" i="54"/>
  <c r="AE50" i="54"/>
  <c r="S50" i="54"/>
  <c r="AE49" i="54"/>
  <c r="S49" i="54"/>
  <c r="AE48" i="54"/>
  <c r="S48" i="54"/>
  <c r="AE47" i="54"/>
  <c r="S47" i="54"/>
  <c r="AE46" i="54"/>
  <c r="S46" i="54"/>
  <c r="AE45" i="54"/>
  <c r="S45" i="54"/>
  <c r="AE44" i="54"/>
  <c r="S44" i="54"/>
  <c r="AE43" i="54"/>
  <c r="S43" i="54"/>
  <c r="AE42" i="54"/>
  <c r="S42" i="54"/>
  <c r="AE41" i="54"/>
  <c r="S41" i="54"/>
  <c r="AE40" i="54"/>
  <c r="S40" i="54"/>
  <c r="AE39" i="54"/>
  <c r="S39" i="54"/>
  <c r="AE38" i="54"/>
  <c r="S38" i="54"/>
  <c r="AE37" i="54"/>
  <c r="S37" i="54"/>
  <c r="AE36" i="54"/>
  <c r="S36" i="54"/>
  <c r="AE35" i="54"/>
  <c r="S35" i="54"/>
  <c r="AE34" i="54"/>
  <c r="S34" i="54"/>
  <c r="AE33" i="54"/>
  <c r="S33" i="54"/>
  <c r="AE32" i="54"/>
  <c r="S32" i="54"/>
  <c r="AE31" i="54"/>
  <c r="S31" i="54"/>
  <c r="AE30" i="54"/>
  <c r="S30" i="54"/>
  <c r="AE29" i="54"/>
  <c r="S29" i="54"/>
  <c r="AE28" i="54"/>
  <c r="S28" i="54"/>
  <c r="AE27" i="54"/>
  <c r="S27" i="54"/>
  <c r="AE26" i="54"/>
  <c r="S26" i="54"/>
  <c r="AE25" i="54"/>
  <c r="S25" i="54"/>
  <c r="AE24" i="54"/>
  <c r="S24" i="54"/>
  <c r="AE23" i="54"/>
  <c r="S23" i="54"/>
  <c r="AE22" i="54"/>
  <c r="S22" i="54"/>
  <c r="AE21" i="54"/>
  <c r="S21" i="54"/>
  <c r="AE20" i="54"/>
  <c r="S20" i="54"/>
  <c r="AE19" i="54"/>
  <c r="S19" i="54"/>
  <c r="AE18" i="54"/>
  <c r="S18" i="54"/>
  <c r="AE17" i="54"/>
  <c r="S17" i="54"/>
  <c r="AE16" i="54"/>
  <c r="S16" i="54"/>
  <c r="AE15" i="54"/>
  <c r="S15" i="54"/>
  <c r="AE14" i="54"/>
  <c r="S14" i="54"/>
  <c r="AE13" i="54"/>
  <c r="S13" i="54"/>
  <c r="AE12" i="54"/>
  <c r="S12" i="54"/>
  <c r="C11" i="55"/>
  <c r="B11" i="55"/>
  <c r="BY60" i="53"/>
  <c r="BY59" i="53"/>
  <c r="BY58" i="53"/>
  <c r="BY57" i="53"/>
  <c r="BY56" i="53"/>
  <c r="BY55" i="53"/>
  <c r="BY54" i="53"/>
  <c r="BY53" i="53"/>
  <c r="BY52" i="53"/>
  <c r="BY51" i="53"/>
  <c r="BY50" i="53"/>
  <c r="BY49" i="53"/>
  <c r="BY48" i="53"/>
  <c r="BY47" i="53"/>
  <c r="BY46" i="53"/>
  <c r="BY45" i="53"/>
  <c r="BY44" i="53"/>
  <c r="BY43" i="53"/>
  <c r="BY42" i="53"/>
  <c r="BY41" i="53"/>
  <c r="BY40" i="53"/>
  <c r="BY39" i="53"/>
  <c r="BY38" i="53"/>
  <c r="BY37" i="53"/>
  <c r="BY36" i="53"/>
  <c r="BY35" i="53"/>
  <c r="BY34" i="53"/>
  <c r="BY33" i="53"/>
  <c r="BY32" i="53"/>
  <c r="BY31" i="53"/>
  <c r="BY30" i="53"/>
  <c r="BY29" i="53"/>
  <c r="BY28" i="53"/>
  <c r="BY27" i="53"/>
  <c r="BY26" i="53"/>
  <c r="BY25" i="53"/>
  <c r="BY24" i="53"/>
  <c r="BY23" i="53"/>
  <c r="BY22" i="53"/>
  <c r="BY21" i="53"/>
  <c r="BY20" i="53"/>
  <c r="BY19" i="53"/>
  <c r="BY18" i="53"/>
  <c r="BY17" i="53"/>
  <c r="BY16" i="53"/>
  <c r="BY15" i="53"/>
  <c r="BY14" i="53"/>
  <c r="BY13" i="53"/>
  <c r="BB12" i="53"/>
  <c r="BB13" i="53"/>
  <c r="BB14" i="53"/>
  <c r="BB15" i="53"/>
  <c r="BB16" i="53"/>
  <c r="BB17" i="53"/>
  <c r="BB18" i="53"/>
  <c r="BB19" i="53"/>
  <c r="BB20" i="53"/>
  <c r="BB21" i="53"/>
  <c r="BB22" i="53"/>
  <c r="BB23" i="53"/>
  <c r="BB24" i="53"/>
  <c r="BB25" i="53"/>
  <c r="BB26" i="53"/>
  <c r="BB27" i="53"/>
  <c r="BB28" i="53"/>
  <c r="BB29" i="53"/>
  <c r="BB30" i="53"/>
  <c r="BB31" i="53"/>
  <c r="BB32" i="53"/>
  <c r="BB33" i="53"/>
  <c r="BB34" i="53"/>
  <c r="BB35" i="53"/>
  <c r="BB36" i="53"/>
  <c r="BB37" i="53"/>
  <c r="BB38" i="53"/>
  <c r="BB39" i="53"/>
  <c r="BB40" i="53"/>
  <c r="BB41" i="53"/>
  <c r="BB42" i="53"/>
  <c r="BB43" i="53"/>
  <c r="BB44" i="53"/>
  <c r="BB45" i="53"/>
  <c r="BB46" i="53"/>
  <c r="BB47" i="53"/>
  <c r="BB48" i="53"/>
  <c r="BB49" i="53"/>
  <c r="BB50" i="53"/>
  <c r="BB51" i="53"/>
  <c r="BB52" i="53"/>
  <c r="BB53" i="53"/>
  <c r="BB54" i="53"/>
  <c r="BB55" i="53"/>
  <c r="BB56" i="53"/>
  <c r="BB57" i="53"/>
  <c r="BB58" i="53"/>
  <c r="BB59" i="53"/>
  <c r="BB60" i="53"/>
  <c r="R10" i="52"/>
  <c r="AS11" i="53" s="1"/>
  <c r="AS24" i="53"/>
  <c r="AS25" i="53"/>
  <c r="AS26" i="53"/>
  <c r="AS27" i="53"/>
  <c r="AS28" i="53"/>
  <c r="AS29" i="53"/>
  <c r="AS30" i="53"/>
  <c r="AS31" i="53"/>
  <c r="AS32" i="53"/>
  <c r="AS33" i="53"/>
  <c r="AS34" i="53"/>
  <c r="AS35" i="53"/>
  <c r="AS36" i="53"/>
  <c r="AS37" i="53"/>
  <c r="AS38" i="53"/>
  <c r="AS39" i="53"/>
  <c r="AS40" i="53"/>
  <c r="AS41" i="53"/>
  <c r="AS42" i="53"/>
  <c r="AS43" i="53"/>
  <c r="AS44" i="53"/>
  <c r="AS45" i="53"/>
  <c r="AS46" i="53"/>
  <c r="AS47" i="53"/>
  <c r="AS48" i="53"/>
  <c r="AS49" i="53"/>
  <c r="AS50" i="53"/>
  <c r="AS51" i="53"/>
  <c r="AS52" i="53"/>
  <c r="AS53" i="53"/>
  <c r="AS54" i="53"/>
  <c r="AS55" i="53"/>
  <c r="AS56" i="53"/>
  <c r="AS57" i="53"/>
  <c r="AS58" i="53"/>
  <c r="AS59" i="53"/>
  <c r="AS60" i="53"/>
  <c r="BK10" i="53"/>
  <c r="C60" i="55"/>
  <c r="B60" i="55"/>
  <c r="C59" i="55"/>
  <c r="B59" i="55"/>
  <c r="C58" i="55"/>
  <c r="B58" i="55"/>
  <c r="C57" i="55"/>
  <c r="B57" i="55"/>
  <c r="C56" i="55"/>
  <c r="B56" i="55"/>
  <c r="C55" i="55"/>
  <c r="B55" i="55"/>
  <c r="C54" i="55"/>
  <c r="B54" i="55"/>
  <c r="C53" i="55"/>
  <c r="B53" i="55"/>
  <c r="C52" i="55"/>
  <c r="B52" i="55"/>
  <c r="C51" i="55"/>
  <c r="B51" i="55"/>
  <c r="C50" i="55"/>
  <c r="B50" i="55"/>
  <c r="C49" i="55"/>
  <c r="B49" i="55"/>
  <c r="C48" i="55"/>
  <c r="B48" i="55"/>
  <c r="C47" i="55"/>
  <c r="B47" i="55"/>
  <c r="C46" i="55"/>
  <c r="B46" i="55"/>
  <c r="C45" i="55"/>
  <c r="B45" i="55"/>
  <c r="C44" i="55"/>
  <c r="B44" i="55"/>
  <c r="C43" i="55"/>
  <c r="B43" i="55"/>
  <c r="C42" i="55"/>
  <c r="B42" i="55"/>
  <c r="C41" i="55"/>
  <c r="B41" i="55"/>
  <c r="C40" i="55"/>
  <c r="B40" i="55"/>
  <c r="C39" i="55"/>
  <c r="B39" i="55"/>
  <c r="C38" i="55"/>
  <c r="B38" i="55"/>
  <c r="C37" i="55"/>
  <c r="B37" i="55"/>
  <c r="C36" i="55"/>
  <c r="B36" i="55"/>
  <c r="C35" i="55"/>
  <c r="B35" i="55"/>
  <c r="C34" i="55"/>
  <c r="B34" i="55"/>
  <c r="C33" i="55"/>
  <c r="B33" i="55"/>
  <c r="C32" i="55"/>
  <c r="B32" i="55"/>
  <c r="C31" i="55"/>
  <c r="B31" i="55"/>
  <c r="C30" i="55"/>
  <c r="B30" i="55"/>
  <c r="C29" i="55"/>
  <c r="B29" i="55"/>
  <c r="C28" i="55"/>
  <c r="B28" i="55"/>
  <c r="C27" i="55"/>
  <c r="B27" i="55"/>
  <c r="C26" i="55"/>
  <c r="B26" i="55"/>
  <c r="C25" i="55"/>
  <c r="B25" i="55"/>
  <c r="C24" i="55"/>
  <c r="B24" i="55"/>
  <c r="C23" i="55"/>
  <c r="B23" i="55"/>
  <c r="C22" i="55"/>
  <c r="B22" i="55"/>
  <c r="C21" i="55"/>
  <c r="B21" i="55"/>
  <c r="C20" i="55"/>
  <c r="B20" i="55"/>
  <c r="C19" i="55"/>
  <c r="B19" i="55"/>
  <c r="C18" i="55"/>
  <c r="B18" i="55"/>
  <c r="C17" i="55"/>
  <c r="B17" i="55"/>
  <c r="C16" i="55"/>
  <c r="B16" i="55"/>
  <c r="C15" i="55"/>
  <c r="B15" i="55"/>
  <c r="C14" i="55"/>
  <c r="B14" i="55"/>
  <c r="C13" i="55"/>
  <c r="B13" i="55"/>
  <c r="C12" i="55"/>
  <c r="B12" i="55"/>
  <c r="B10" i="52"/>
  <c r="J28" i="55"/>
  <c r="J33" i="55"/>
  <c r="J40" i="55"/>
  <c r="J39" i="55"/>
  <c r="J38" i="55"/>
  <c r="J46" i="55" s="1"/>
  <c r="J45" i="55"/>
  <c r="K69" i="54"/>
  <c r="BE69" i="54"/>
  <c r="BE70" i="54"/>
  <c r="BE70" i="53"/>
  <c r="BE69" i="53"/>
  <c r="K69" i="53"/>
  <c r="F10" i="55"/>
  <c r="F1" i="54"/>
  <c r="F2" i="53"/>
  <c r="F1" i="53"/>
  <c r="R12" i="55" l="1"/>
  <c r="J37" i="55"/>
  <c r="J47" i="55"/>
  <c r="D12" i="54"/>
  <c r="D13" i="54" s="1"/>
  <c r="D15" i="54"/>
  <c r="BB61" i="54"/>
  <c r="D16" i="54"/>
  <c r="D17" i="54"/>
  <c r="D18" i="54"/>
  <c r="D19" i="54"/>
  <c r="D20" i="54"/>
  <c r="D21" i="54"/>
  <c r="D22" i="54"/>
  <c r="D23" i="54"/>
  <c r="D24" i="54"/>
  <c r="D25" i="54"/>
  <c r="AE68" i="54"/>
  <c r="AH69" i="54"/>
  <c r="AH70" i="54"/>
  <c r="D12" i="53"/>
  <c r="D13" i="53" s="1"/>
  <c r="D15" i="53"/>
  <c r="BB61" i="53"/>
  <c r="D16" i="53"/>
  <c r="D17" i="53"/>
  <c r="D18" i="53"/>
  <c r="D19" i="53"/>
  <c r="D20" i="53"/>
  <c r="D21" i="53"/>
  <c r="D22" i="53"/>
  <c r="D23" i="53"/>
  <c r="D24" i="53"/>
  <c r="D25" i="53"/>
  <c r="BR61" i="53"/>
  <c r="BR62" i="53"/>
  <c r="BR63" i="53"/>
  <c r="BR64" i="53"/>
  <c r="BR65" i="53"/>
  <c r="AE68" i="53"/>
  <c r="AH69" i="53"/>
  <c r="AH70" i="53"/>
  <c r="R13" i="55" l="1"/>
  <c r="M13" i="55" s="1"/>
  <c r="M12" i="55"/>
  <c r="BB62" i="53"/>
  <c r="BB64" i="53"/>
  <c r="BB63" i="53"/>
  <c r="BB62" i="54"/>
  <c r="BB64" i="54"/>
  <c r="BB63" i="54"/>
  <c r="R9" i="52" l="1"/>
  <c r="B59" i="52"/>
  <c r="A59" i="52"/>
  <c r="B58" i="52"/>
  <c r="A58" i="52"/>
  <c r="B57" i="52"/>
  <c r="A57" i="52"/>
  <c r="B56" i="52"/>
  <c r="A56" i="52"/>
  <c r="B55" i="52"/>
  <c r="A55" i="52"/>
  <c r="B54" i="52"/>
  <c r="A54" i="52"/>
  <c r="B53" i="52"/>
  <c r="A53" i="52"/>
  <c r="B52" i="52"/>
  <c r="A52" i="52"/>
  <c r="B51" i="52"/>
  <c r="A51" i="52"/>
  <c r="B50" i="52"/>
  <c r="A50" i="52"/>
  <c r="B49" i="52"/>
  <c r="A49" i="52"/>
  <c r="B48" i="52"/>
  <c r="A48" i="52"/>
  <c r="B47" i="52"/>
  <c r="A47" i="52"/>
  <c r="B46" i="52"/>
  <c r="A46" i="52"/>
  <c r="B45" i="52"/>
  <c r="A45" i="52"/>
  <c r="B44" i="52"/>
  <c r="A44" i="52"/>
  <c r="B43" i="52"/>
  <c r="A43" i="52"/>
  <c r="B42" i="52"/>
  <c r="A42" i="52"/>
  <c r="B41" i="52"/>
  <c r="A41" i="52"/>
  <c r="B40" i="52"/>
  <c r="A40" i="52"/>
  <c r="B39" i="52"/>
  <c r="A39" i="52"/>
  <c r="B38" i="52"/>
  <c r="A38" i="52"/>
  <c r="B37" i="52"/>
  <c r="A37" i="52"/>
  <c r="B36" i="52"/>
  <c r="A36" i="52"/>
  <c r="B35" i="52"/>
  <c r="A35" i="52"/>
  <c r="B34" i="52"/>
  <c r="A34" i="52"/>
  <c r="B33" i="52"/>
  <c r="A33" i="52"/>
  <c r="B32" i="52"/>
  <c r="A32" i="52"/>
  <c r="B31" i="52"/>
  <c r="A31" i="52"/>
  <c r="B30" i="52"/>
  <c r="A30" i="52"/>
  <c r="B29" i="52"/>
  <c r="A29" i="52"/>
  <c r="B28" i="52"/>
  <c r="A28" i="52"/>
  <c r="B27" i="52"/>
  <c r="A27" i="52"/>
  <c r="B26" i="52"/>
  <c r="A26" i="52"/>
  <c r="B25" i="52"/>
  <c r="A25" i="52"/>
  <c r="B24" i="52"/>
  <c r="A24" i="52"/>
  <c r="B23" i="52"/>
  <c r="A23" i="52"/>
  <c r="B22" i="52"/>
  <c r="A22" i="52"/>
  <c r="B21" i="52"/>
  <c r="A21" i="52"/>
  <c r="B20" i="52"/>
  <c r="A20" i="52"/>
  <c r="B19" i="52"/>
  <c r="A19" i="52"/>
  <c r="B18" i="52"/>
  <c r="A18" i="52"/>
  <c r="B17" i="52"/>
  <c r="A17" i="52"/>
  <c r="B16" i="52"/>
  <c r="A16" i="52"/>
  <c r="B15" i="52"/>
  <c r="A15" i="52"/>
  <c r="B14" i="52"/>
  <c r="A14" i="52"/>
  <c r="B13" i="52"/>
  <c r="A13" i="52"/>
  <c r="B12" i="52"/>
  <c r="A12" i="52"/>
  <c r="B11" i="52"/>
  <c r="A11" i="52"/>
  <c r="AK9" i="52"/>
  <c r="AL9" i="52" s="1"/>
  <c r="AK10" i="52"/>
  <c r="AS11" i="54" s="1"/>
  <c r="R11" i="52"/>
  <c r="AS12" i="53" s="1"/>
  <c r="AK11" i="52"/>
  <c r="AS12" i="54" s="1"/>
  <c r="R12" i="52"/>
  <c r="AK12" i="52"/>
  <c r="AS13" i="54" s="1"/>
  <c r="R13" i="52"/>
  <c r="AS14" i="53" s="1"/>
  <c r="AK13" i="52"/>
  <c r="AS14" i="54" s="1"/>
  <c r="R14" i="52"/>
  <c r="AK14" i="52"/>
  <c r="R15" i="52"/>
  <c r="AS16" i="53" s="1"/>
  <c r="AK15" i="52"/>
  <c r="AS16" i="54" s="1"/>
  <c r="R16" i="52"/>
  <c r="AS17" i="53" s="1"/>
  <c r="AK16" i="52"/>
  <c r="AS17" i="54" s="1"/>
  <c r="R17" i="52"/>
  <c r="AK17" i="52"/>
  <c r="R18" i="52"/>
  <c r="AK18" i="52"/>
  <c r="AS19" i="54" s="1"/>
  <c r="R19" i="52"/>
  <c r="AK19" i="52"/>
  <c r="R20" i="52"/>
  <c r="AS21" i="53" s="1"/>
  <c r="AK20" i="52"/>
  <c r="AS21" i="54" s="1"/>
  <c r="R21" i="52"/>
  <c r="AS22" i="53" s="1"/>
  <c r="AK21" i="52"/>
  <c r="AS22" i="54" s="1"/>
  <c r="R22" i="52"/>
  <c r="AS23" i="53" s="1"/>
  <c r="AK22" i="52"/>
  <c r="AS23" i="54" s="1"/>
  <c r="R23" i="52"/>
  <c r="AK23" i="52"/>
  <c r="AS24" i="54" s="1"/>
  <c r="R24" i="52"/>
  <c r="AK24" i="52"/>
  <c r="AS25" i="54" s="1"/>
  <c r="R25" i="52"/>
  <c r="AK25" i="52"/>
  <c r="AS26" i="54" s="1"/>
  <c r="R26" i="52"/>
  <c r="AK26" i="52"/>
  <c r="AS27" i="54" s="1"/>
  <c r="R27" i="52"/>
  <c r="AK27" i="52"/>
  <c r="R28" i="52"/>
  <c r="AK28" i="52"/>
  <c r="R29" i="52"/>
  <c r="AK29" i="52"/>
  <c r="R30" i="52"/>
  <c r="AK30" i="52"/>
  <c r="R31" i="52"/>
  <c r="AK31" i="52"/>
  <c r="R32" i="52"/>
  <c r="AK32" i="52"/>
  <c r="R33" i="52"/>
  <c r="AK33" i="52"/>
  <c r="R34" i="52"/>
  <c r="AK34" i="52"/>
  <c r="R35" i="52"/>
  <c r="AK35" i="52"/>
  <c r="R36" i="52"/>
  <c r="AK36" i="52"/>
  <c r="R37" i="52"/>
  <c r="AK37" i="52"/>
  <c r="R38" i="52"/>
  <c r="AK38" i="52"/>
  <c r="R39" i="52"/>
  <c r="AK39" i="52"/>
  <c r="R40" i="52"/>
  <c r="AK40" i="52"/>
  <c r="R41" i="52"/>
  <c r="AK41" i="52"/>
  <c r="R42" i="52"/>
  <c r="AK42" i="52"/>
  <c r="R43" i="52"/>
  <c r="AK43" i="52"/>
  <c r="R44" i="52"/>
  <c r="AK44" i="52"/>
  <c r="R45" i="52"/>
  <c r="AK45" i="52"/>
  <c r="R46" i="52"/>
  <c r="AK46" i="52"/>
  <c r="R47" i="52"/>
  <c r="AK47" i="52"/>
  <c r="R48" i="52"/>
  <c r="AK48" i="52"/>
  <c r="R49" i="52"/>
  <c r="AK49" i="52"/>
  <c r="R50" i="52"/>
  <c r="AK50" i="52"/>
  <c r="R51" i="52"/>
  <c r="AK51" i="52"/>
  <c r="R52" i="52"/>
  <c r="AK52" i="52"/>
  <c r="R53" i="52"/>
  <c r="AK53" i="52"/>
  <c r="R54" i="52"/>
  <c r="AK54" i="52"/>
  <c r="R55" i="52"/>
  <c r="AK55" i="52"/>
  <c r="R56" i="52"/>
  <c r="AK56" i="52"/>
  <c r="R57" i="52"/>
  <c r="AK57" i="52"/>
  <c r="R58" i="52"/>
  <c r="AK58" i="52"/>
  <c r="R59" i="52"/>
  <c r="AK59" i="52"/>
  <c r="D7" i="28"/>
  <c r="AS20" i="54" l="1"/>
  <c r="AM19" i="52"/>
  <c r="BK20" i="54" s="1"/>
  <c r="AS18" i="54"/>
  <c r="AM17" i="52"/>
  <c r="BK18" i="54" s="1"/>
  <c r="AS15" i="54"/>
  <c r="AS61" i="54" s="1"/>
  <c r="AM14" i="52"/>
  <c r="BK15" i="54" s="1"/>
  <c r="AS15" i="53"/>
  <c r="T14" i="52"/>
  <c r="BK15" i="53" s="1"/>
  <c r="AS20" i="53"/>
  <c r="T19" i="52"/>
  <c r="BK20" i="53" s="1"/>
  <c r="AS18" i="53"/>
  <c r="T17" i="52"/>
  <c r="BK18" i="53" s="1"/>
  <c r="AS10" i="54"/>
  <c r="AM29" i="52"/>
  <c r="BK30" i="54" s="1"/>
  <c r="AM22" i="52"/>
  <c r="BK23" i="54" s="1"/>
  <c r="AM31" i="52"/>
  <c r="BK32" i="54" s="1"/>
  <c r="AM52" i="52"/>
  <c r="BK53" i="54" s="1"/>
  <c r="AM50" i="52"/>
  <c r="BK51" i="54" s="1"/>
  <c r="AM38" i="52"/>
  <c r="BK39" i="54" s="1"/>
  <c r="AM26" i="52"/>
  <c r="BK27" i="54" s="1"/>
  <c r="AM20" i="52"/>
  <c r="BK21" i="54" s="1"/>
  <c r="AS10" i="53"/>
  <c r="AM36" i="52"/>
  <c r="BK37" i="54" s="1"/>
  <c r="AM24" i="52"/>
  <c r="BK25" i="54" s="1"/>
  <c r="AM12" i="52"/>
  <c r="BK13" i="54" s="1"/>
  <c r="AM55" i="52"/>
  <c r="BK56" i="54" s="1"/>
  <c r="AM33" i="52"/>
  <c r="BK34" i="54" s="1"/>
  <c r="AM21" i="52"/>
  <c r="BK22" i="54" s="1"/>
  <c r="AM56" i="52"/>
  <c r="BK57" i="54" s="1"/>
  <c r="AM44" i="52"/>
  <c r="BK45" i="54" s="1"/>
  <c r="S9" i="52"/>
  <c r="T24" i="52" s="1"/>
  <c r="BK25" i="53" s="1"/>
  <c r="I49" i="48"/>
  <c r="I2" i="48"/>
  <c r="I3" i="47"/>
  <c r="T48" i="52"/>
  <c r="BK49" i="53" s="1"/>
  <c r="T36" i="52"/>
  <c r="BK37" i="53" s="1"/>
  <c r="T20" i="52"/>
  <c r="BK21" i="53" s="1"/>
  <c r="T58" i="52"/>
  <c r="BK59" i="53" s="1"/>
  <c r="T46" i="52"/>
  <c r="BK47" i="53" s="1"/>
  <c r="T34" i="52"/>
  <c r="BK35" i="53" s="1"/>
  <c r="T22" i="52"/>
  <c r="BK23" i="53" s="1"/>
  <c r="T32" i="52"/>
  <c r="BK33" i="53" s="1"/>
  <c r="T44" i="52"/>
  <c r="BK45" i="53" s="1"/>
  <c r="T56" i="52"/>
  <c r="BK57" i="53" s="1"/>
  <c r="T55" i="52"/>
  <c r="BK56" i="53" s="1"/>
  <c r="T43" i="52"/>
  <c r="BK44" i="53" s="1"/>
  <c r="T31" i="52"/>
  <c r="BK32" i="53" s="1"/>
  <c r="T50" i="52"/>
  <c r="BK51" i="53" s="1"/>
  <c r="T54" i="52"/>
  <c r="BK55" i="53" s="1"/>
  <c r="T42" i="52"/>
  <c r="BK43" i="53" s="1"/>
  <c r="T37" i="52"/>
  <c r="BK38" i="53" s="1"/>
  <c r="T10" i="52"/>
  <c r="T53" i="52"/>
  <c r="BK54" i="53" s="1"/>
  <c r="T41" i="52"/>
  <c r="BK42" i="53" s="1"/>
  <c r="T29" i="52"/>
  <c r="BK30" i="53" s="1"/>
  <c r="T16" i="52"/>
  <c r="BK17" i="53" s="1"/>
  <c r="T38" i="52"/>
  <c r="BK39" i="53" s="1"/>
  <c r="T25" i="52"/>
  <c r="BK26" i="53" s="1"/>
  <c r="T52" i="52"/>
  <c r="BK53" i="53" s="1"/>
  <c r="T40" i="52"/>
  <c r="BK41" i="53" s="1"/>
  <c r="T28" i="52"/>
  <c r="BK29" i="53" s="1"/>
  <c r="T15" i="52"/>
  <c r="BK16" i="53" s="1"/>
  <c r="T51" i="52"/>
  <c r="BK52" i="53" s="1"/>
  <c r="T39" i="52"/>
  <c r="BK40" i="53" s="1"/>
  <c r="T27" i="52"/>
  <c r="BK28" i="53" s="1"/>
  <c r="T26" i="52"/>
  <c r="BK27" i="53" s="1"/>
  <c r="T11" i="52"/>
  <c r="BK12" i="53" s="1"/>
  <c r="AS19" i="53"/>
  <c r="T18" i="52"/>
  <c r="BK19" i="53" s="1"/>
  <c r="AS13" i="53"/>
  <c r="T12" i="52"/>
  <c r="BK13" i="53" s="1"/>
  <c r="AM30" i="52"/>
  <c r="BK31" i="54" s="1"/>
  <c r="AN9" i="52"/>
  <c r="AV19" i="52"/>
  <c r="AV37" i="52"/>
  <c r="U9" i="52"/>
  <c r="D11" i="28"/>
  <c r="T23" i="52" l="1"/>
  <c r="BK24" i="53" s="1"/>
  <c r="T21" i="52"/>
  <c r="BK22" i="53" s="1"/>
  <c r="T35" i="52"/>
  <c r="BK36" i="53" s="1"/>
  <c r="AV50" i="52"/>
  <c r="T33" i="52"/>
  <c r="BK34" i="53" s="1"/>
  <c r="T47" i="52"/>
  <c r="BK48" i="53" s="1"/>
  <c r="T45" i="52"/>
  <c r="BK46" i="53" s="1"/>
  <c r="T59" i="52"/>
  <c r="AV38" i="52"/>
  <c r="T30" i="52"/>
  <c r="BK31" i="53" s="1"/>
  <c r="T57" i="52"/>
  <c r="BK58" i="53" s="1"/>
  <c r="T49" i="52"/>
  <c r="BK50" i="53" s="1"/>
  <c r="T13" i="52"/>
  <c r="BK14" i="53" s="1"/>
  <c r="AS62" i="54"/>
  <c r="AS63" i="54"/>
  <c r="AS64" i="54"/>
  <c r="AS65" i="54"/>
  <c r="AS61" i="53"/>
  <c r="AS62" i="53" s="1"/>
  <c r="AM15" i="52"/>
  <c r="BK16" i="54" s="1"/>
  <c r="AM41" i="52"/>
  <c r="BK42" i="54" s="1"/>
  <c r="AM45" i="52"/>
  <c r="BK46" i="54" s="1"/>
  <c r="AM53" i="52"/>
  <c r="BK54" i="54" s="1"/>
  <c r="AM10" i="52"/>
  <c r="BK11" i="54" s="1"/>
  <c r="AM58" i="52"/>
  <c r="BK59" i="54" s="1"/>
  <c r="AM39" i="52"/>
  <c r="BK40" i="54" s="1"/>
  <c r="AM34" i="52"/>
  <c r="BK35" i="54" s="1"/>
  <c r="AM11" i="52"/>
  <c r="BK12" i="54" s="1"/>
  <c r="AM13" i="52"/>
  <c r="BK14" i="54" s="1"/>
  <c r="AM51" i="52"/>
  <c r="BK52" i="54" s="1"/>
  <c r="AM18" i="52"/>
  <c r="BK19" i="54" s="1"/>
  <c r="AM57" i="52"/>
  <c r="BK58" i="54" s="1"/>
  <c r="AM23" i="52"/>
  <c r="BK24" i="54" s="1"/>
  <c r="AM32" i="52"/>
  <c r="BK33" i="54" s="1"/>
  <c r="BB10" i="54"/>
  <c r="BB65" i="54" s="1"/>
  <c r="BB10" i="53"/>
  <c r="BB65" i="53" s="1"/>
  <c r="AM46" i="52"/>
  <c r="BK47" i="54" s="1"/>
  <c r="AM37" i="52"/>
  <c r="BK38" i="54" s="1"/>
  <c r="AM16" i="52"/>
  <c r="BK17" i="54" s="1"/>
  <c r="AM42" i="52"/>
  <c r="BK43" i="54" s="1"/>
  <c r="AM48" i="52"/>
  <c r="BK49" i="54" s="1"/>
  <c r="AM27" i="52"/>
  <c r="BK28" i="54" s="1"/>
  <c r="AM25" i="52"/>
  <c r="BK26" i="54" s="1"/>
  <c r="AM35" i="52"/>
  <c r="BK36" i="54" s="1"/>
  <c r="AM47" i="52"/>
  <c r="BK48" i="54" s="1"/>
  <c r="AM49" i="52"/>
  <c r="BK50" i="54" s="1"/>
  <c r="AM28" i="52"/>
  <c r="BK29" i="54" s="1"/>
  <c r="AM54" i="52"/>
  <c r="BK55" i="54" s="1"/>
  <c r="AM43" i="52"/>
  <c r="BK44" i="54" s="1"/>
  <c r="AM59" i="52"/>
  <c r="BK60" i="54" s="1"/>
  <c r="AM40" i="52"/>
  <c r="BK41" i="54" s="1"/>
  <c r="AS10" i="52"/>
  <c r="BR11" i="53" s="1"/>
  <c r="BK11" i="53"/>
  <c r="AV53" i="52"/>
  <c r="AW53" i="52" s="1"/>
  <c r="AW19" i="52"/>
  <c r="D20" i="55"/>
  <c r="E20" i="55" s="1"/>
  <c r="AW38" i="52"/>
  <c r="D39" i="55"/>
  <c r="E39" i="55" s="1"/>
  <c r="AW37" i="52"/>
  <c r="D38" i="55"/>
  <c r="E38" i="55" s="1"/>
  <c r="AW50" i="52"/>
  <c r="D51" i="55"/>
  <c r="E51" i="55" s="1"/>
  <c r="AS16" i="52"/>
  <c r="BR17" i="53" s="1"/>
  <c r="AX26" i="52"/>
  <c r="AY26" i="52" s="1"/>
  <c r="AX22" i="52"/>
  <c r="AY22" i="52" s="1"/>
  <c r="AX33" i="52"/>
  <c r="AY33" i="52" s="1"/>
  <c r="AS33" i="52"/>
  <c r="BR34" i="53" s="1"/>
  <c r="AS13" i="52"/>
  <c r="BR14" i="53" s="1"/>
  <c r="AV22" i="52"/>
  <c r="AS22" i="52"/>
  <c r="BR23" i="53" s="1"/>
  <c r="AS26" i="52"/>
  <c r="BR27" i="53" s="1"/>
  <c r="AS53" i="52"/>
  <c r="BR54" i="53" s="1"/>
  <c r="AX31" i="52"/>
  <c r="AY31" i="52" s="1"/>
  <c r="AX14" i="52"/>
  <c r="AY14" i="52" s="1"/>
  <c r="AS18" i="52"/>
  <c r="BR19" i="53" s="1"/>
  <c r="AS31" i="52"/>
  <c r="BR32" i="53" s="1"/>
  <c r="AV58" i="52"/>
  <c r="AS58" i="52"/>
  <c r="BR59" i="53" s="1"/>
  <c r="AX12" i="52"/>
  <c r="AS37" i="52"/>
  <c r="BR38" i="53" s="1"/>
  <c r="AS19" i="52"/>
  <c r="BR20" i="53" s="1"/>
  <c r="AS50" i="52"/>
  <c r="BR51" i="53" s="1"/>
  <c r="AX17" i="52"/>
  <c r="AY17" i="52" s="1"/>
  <c r="AX19" i="52"/>
  <c r="AY19" i="52" s="1"/>
  <c r="AS34" i="52"/>
  <c r="BR35" i="53" s="1"/>
  <c r="AS20" i="52"/>
  <c r="BR21" i="53" s="1"/>
  <c r="AV16" i="52"/>
  <c r="AV42" i="52"/>
  <c r="AS42" i="52"/>
  <c r="BR43" i="53" s="1"/>
  <c r="AS24" i="52"/>
  <c r="BR25" i="53" s="1"/>
  <c r="AS55" i="52"/>
  <c r="BR56" i="53" s="1"/>
  <c r="AX36" i="52"/>
  <c r="AY36" i="52" s="1"/>
  <c r="AX29" i="52"/>
  <c r="AY29" i="52" s="1"/>
  <c r="AS41" i="52"/>
  <c r="BR42" i="53" s="1"/>
  <c r="AS12" i="52"/>
  <c r="BR13" i="53" s="1"/>
  <c r="AS56" i="52"/>
  <c r="BR57" i="53" s="1"/>
  <c r="AS15" i="52"/>
  <c r="BR16" i="53" s="1"/>
  <c r="AV11" i="52"/>
  <c r="AS11" i="52"/>
  <c r="BR12" i="53" s="1"/>
  <c r="AS14" i="52"/>
  <c r="BR15" i="53" s="1"/>
  <c r="AS43" i="52"/>
  <c r="BR44" i="53" s="1"/>
  <c r="AX15" i="52"/>
  <c r="AY15" i="52" s="1"/>
  <c r="AX41" i="52"/>
  <c r="AY41" i="52" s="1"/>
  <c r="AX38" i="52"/>
  <c r="AY38" i="52" s="1"/>
  <c r="AX54" i="52"/>
  <c r="AY54" i="52" s="1"/>
  <c r="AS52" i="52"/>
  <c r="BR53" i="53" s="1"/>
  <c r="AS39" i="52"/>
  <c r="BR40" i="53" s="1"/>
  <c r="AX34" i="52"/>
  <c r="AY34" i="52" s="1"/>
  <c r="AX48" i="52"/>
  <c r="AY48" i="52" s="1"/>
  <c r="AX30" i="52"/>
  <c r="AY30" i="52" s="1"/>
  <c r="AS54" i="52"/>
  <c r="BR55" i="53" s="1"/>
  <c r="AV34" i="52"/>
  <c r="AV35" i="52"/>
  <c r="AS35" i="52"/>
  <c r="BR36" i="53" s="1"/>
  <c r="AS30" i="52"/>
  <c r="BR31" i="53" s="1"/>
  <c r="AX39" i="52"/>
  <c r="AY39" i="52" s="1"/>
  <c r="AX37" i="52"/>
  <c r="AY37" i="52" s="1"/>
  <c r="AX53" i="52"/>
  <c r="AY53" i="52" s="1"/>
  <c r="AX24" i="52"/>
  <c r="AY24" i="52" s="1"/>
  <c r="AS44" i="52"/>
  <c r="BR45" i="53" s="1"/>
  <c r="AS27" i="52"/>
  <c r="BR28" i="53" s="1"/>
  <c r="AS45" i="52"/>
  <c r="BR46" i="53" s="1"/>
  <c r="AS59" i="52"/>
  <c r="BR60" i="53" s="1"/>
  <c r="AS23" i="52"/>
  <c r="BR24" i="53" s="1"/>
  <c r="AV54" i="52"/>
  <c r="AV32" i="52"/>
  <c r="AS32" i="52"/>
  <c r="BR33" i="53" s="1"/>
  <c r="AS28" i="52"/>
  <c r="BR29" i="53" s="1"/>
  <c r="AV21" i="52"/>
  <c r="AS21" i="52"/>
  <c r="BR22" i="53" s="1"/>
  <c r="AX21" i="52"/>
  <c r="AY21" i="52" s="1"/>
  <c r="AX55" i="52"/>
  <c r="AY55" i="52" s="1"/>
  <c r="AX35" i="52"/>
  <c r="AY35" i="52" s="1"/>
  <c r="AS48" i="52"/>
  <c r="BR49" i="53" s="1"/>
  <c r="AS36" i="52"/>
  <c r="BR37" i="53" s="1"/>
  <c r="AS51" i="52"/>
  <c r="BR52" i="53" s="1"/>
  <c r="AS47" i="52"/>
  <c r="BR48" i="53" s="1"/>
  <c r="AV46" i="52"/>
  <c r="AS46" i="52"/>
  <c r="BR47" i="53" s="1"/>
  <c r="AX27" i="52"/>
  <c r="AY27" i="52" s="1"/>
  <c r="AX23" i="52"/>
  <c r="AY23" i="52" s="1"/>
  <c r="AX20" i="52"/>
  <c r="AY20" i="52" s="1"/>
  <c r="AS25" i="52"/>
  <c r="BR26" i="53" s="1"/>
  <c r="AS40" i="52"/>
  <c r="BR41" i="53" s="1"/>
  <c r="AV10" i="52"/>
  <c r="AS17" i="52"/>
  <c r="BR18" i="53" s="1"/>
  <c r="AV26" i="52"/>
  <c r="AS38" i="52"/>
  <c r="BR39" i="53" s="1"/>
  <c r="AS29" i="52"/>
  <c r="BR30" i="53" s="1"/>
  <c r="AX45" i="52"/>
  <c r="AY45" i="52" s="1"/>
  <c r="AX52" i="52"/>
  <c r="AY52" i="52" s="1"/>
  <c r="AX28" i="52"/>
  <c r="AY28" i="52" s="1"/>
  <c r="AV28" i="52"/>
  <c r="AV18" i="52"/>
  <c r="AV31" i="52"/>
  <c r="AO31" i="52" s="1"/>
  <c r="AP31" i="52" s="1"/>
  <c r="AQ31" i="52" s="1"/>
  <c r="AV39" i="52"/>
  <c r="AV57" i="52"/>
  <c r="AV29" i="52"/>
  <c r="AV45" i="52"/>
  <c r="AV27" i="52"/>
  <c r="AV55" i="52"/>
  <c r="AV47" i="52"/>
  <c r="AV43" i="52"/>
  <c r="AV24" i="52"/>
  <c r="AV51" i="52"/>
  <c r="AV30" i="52"/>
  <c r="AO30" i="52" s="1"/>
  <c r="AP30" i="52" s="1"/>
  <c r="AQ30" i="52" s="1"/>
  <c r="AV14" i="52"/>
  <c r="AV41" i="52"/>
  <c r="AV48" i="52"/>
  <c r="AV12" i="52"/>
  <c r="AV52" i="52"/>
  <c r="AV44" i="52"/>
  <c r="AV56" i="52"/>
  <c r="AV40" i="52"/>
  <c r="AV15" i="52"/>
  <c r="AV36" i="52"/>
  <c r="AV23" i="52"/>
  <c r="AV20" i="52"/>
  <c r="AV17" i="52"/>
  <c r="AO17" i="52" s="1"/>
  <c r="AP17" i="52" s="1"/>
  <c r="AQ17" i="52" s="1"/>
  <c r="AV13" i="52"/>
  <c r="AV25" i="52"/>
  <c r="AV33" i="52"/>
  <c r="AO33" i="52" s="1"/>
  <c r="AP33" i="52" s="1"/>
  <c r="AQ33" i="52" s="1"/>
  <c r="AX49" i="52" l="1"/>
  <c r="AY49" i="52" s="1"/>
  <c r="AX46" i="52"/>
  <c r="AY46" i="52" s="1"/>
  <c r="AO52" i="52"/>
  <c r="AP52" i="52" s="1"/>
  <c r="AQ52" i="52" s="1"/>
  <c r="AO29" i="52"/>
  <c r="AP29" i="52" s="1"/>
  <c r="AQ29" i="52" s="1"/>
  <c r="AO26" i="52"/>
  <c r="AP26" i="52" s="1"/>
  <c r="AQ26" i="52" s="1"/>
  <c r="AX47" i="52"/>
  <c r="AY47" i="52" s="1"/>
  <c r="AO41" i="52"/>
  <c r="AP41" i="52" s="1"/>
  <c r="AQ41" i="52" s="1"/>
  <c r="AO39" i="52"/>
  <c r="AP39" i="52" s="1"/>
  <c r="AQ39" i="52" s="1"/>
  <c r="AO28" i="52"/>
  <c r="AP28" i="52" s="1"/>
  <c r="AQ28" i="52" s="1"/>
  <c r="AX58" i="52"/>
  <c r="AY58" i="52" s="1"/>
  <c r="AX32" i="52"/>
  <c r="AY32" i="52" s="1"/>
  <c r="BK60" i="53"/>
  <c r="AV59" i="52"/>
  <c r="AS49" i="52"/>
  <c r="BR50" i="53" s="1"/>
  <c r="AV49" i="52"/>
  <c r="AO49" i="52" s="1"/>
  <c r="AP49" i="52" s="1"/>
  <c r="AQ49" i="52" s="1"/>
  <c r="BK61" i="53"/>
  <c r="BK62" i="53" s="1"/>
  <c r="D54" i="55"/>
  <c r="E54" i="55" s="1"/>
  <c r="AS57" i="52"/>
  <c r="BR58" i="53" s="1"/>
  <c r="AX10" i="52"/>
  <c r="AY10" i="52" s="1"/>
  <c r="BY11" i="54" s="1"/>
  <c r="AO20" i="52"/>
  <c r="AP20" i="52" s="1"/>
  <c r="AQ20" i="52" s="1"/>
  <c r="AO23" i="52"/>
  <c r="AP23" i="52" s="1"/>
  <c r="AQ23" i="52" s="1"/>
  <c r="AO15" i="52"/>
  <c r="AP15" i="52" s="1"/>
  <c r="AQ15" i="52" s="1"/>
  <c r="AW14" i="52"/>
  <c r="AO14" i="52"/>
  <c r="D15" i="55"/>
  <c r="E15" i="55" s="1"/>
  <c r="AO32" i="52"/>
  <c r="AP32" i="52" s="1"/>
  <c r="AQ32" i="52" s="1"/>
  <c r="AO19" i="52"/>
  <c r="AP19" i="52" s="1"/>
  <c r="AQ19" i="52" s="1"/>
  <c r="H20" i="55" s="1"/>
  <c r="AS63" i="53"/>
  <c r="AS64" i="53"/>
  <c r="AS65" i="53" s="1"/>
  <c r="AX18" i="52"/>
  <c r="AY18" i="52" s="1"/>
  <c r="AO36" i="52"/>
  <c r="AP36" i="52" s="1"/>
  <c r="AQ36" i="52" s="1"/>
  <c r="AO45" i="52"/>
  <c r="AP45" i="52" s="1"/>
  <c r="AQ45" i="52" s="1"/>
  <c r="H46" i="55" s="1"/>
  <c r="AO46" i="52"/>
  <c r="AP46" i="52" s="1"/>
  <c r="AQ46" i="52" s="1"/>
  <c r="AO48" i="52"/>
  <c r="AP48" i="52" s="1"/>
  <c r="AQ48" i="52" s="1"/>
  <c r="AO54" i="52"/>
  <c r="AP54" i="52" s="1"/>
  <c r="AQ54" i="52" s="1"/>
  <c r="AX51" i="52"/>
  <c r="AY51" i="52" s="1"/>
  <c r="AX13" i="52"/>
  <c r="AY13" i="52" s="1"/>
  <c r="AO35" i="52"/>
  <c r="AP35" i="52" s="1"/>
  <c r="AQ35" i="52" s="1"/>
  <c r="H36" i="55" s="1"/>
  <c r="AO37" i="52"/>
  <c r="AP37" i="52" s="1"/>
  <c r="AQ37" i="52" s="1"/>
  <c r="H38" i="55" s="1"/>
  <c r="BK61" i="54"/>
  <c r="AX16" i="52"/>
  <c r="AY16" i="52" s="1"/>
  <c r="AO34" i="52"/>
  <c r="AP34" i="52" s="1"/>
  <c r="AQ34" i="52" s="1"/>
  <c r="AO53" i="52"/>
  <c r="AP53" i="52" s="1"/>
  <c r="AQ53" i="52" s="1"/>
  <c r="AO38" i="52"/>
  <c r="AP38" i="52" s="1"/>
  <c r="AQ38" i="52" s="1"/>
  <c r="H39" i="55" s="1"/>
  <c r="AX43" i="52"/>
  <c r="AY43" i="52" s="1"/>
  <c r="AO22" i="52"/>
  <c r="AP22" i="52" s="1"/>
  <c r="AQ22" i="52" s="1"/>
  <c r="H23" i="55" s="1"/>
  <c r="AO47" i="52"/>
  <c r="AP47" i="52" s="1"/>
  <c r="AQ47" i="52" s="1"/>
  <c r="AX40" i="52"/>
  <c r="AY40" i="52" s="1"/>
  <c r="AO21" i="52"/>
  <c r="AP21" i="52" s="1"/>
  <c r="AQ21" i="52" s="1"/>
  <c r="AX11" i="52"/>
  <c r="AY11" i="52" s="1"/>
  <c r="D52" i="55"/>
  <c r="E52" i="55" s="1"/>
  <c r="AO51" i="52"/>
  <c r="AP51" i="52" s="1"/>
  <c r="AQ51" i="52" s="1"/>
  <c r="D25" i="55"/>
  <c r="E25" i="55" s="1"/>
  <c r="AO24" i="52"/>
  <c r="AP24" i="52" s="1"/>
  <c r="AQ24" i="52" s="1"/>
  <c r="D28" i="55"/>
  <c r="E28" i="55" s="1"/>
  <c r="AO27" i="52"/>
  <c r="AP27" i="52" s="1"/>
  <c r="AQ27" i="52" s="1"/>
  <c r="D44" i="55"/>
  <c r="E44" i="55" s="1"/>
  <c r="AO43" i="52"/>
  <c r="AP43" i="52" s="1"/>
  <c r="AQ43" i="52" s="1"/>
  <c r="D56" i="55"/>
  <c r="E56" i="55" s="1"/>
  <c r="AO55" i="52"/>
  <c r="AP55" i="52" s="1"/>
  <c r="AQ55" i="52" s="1"/>
  <c r="BK64" i="53"/>
  <c r="BK65" i="53" s="1"/>
  <c r="AO10" i="52"/>
  <c r="D11" i="55"/>
  <c r="E11" i="55" s="1"/>
  <c r="AY12" i="52"/>
  <c r="AO12" i="52"/>
  <c r="AP12" i="52" s="1"/>
  <c r="AQ12" i="52" s="1"/>
  <c r="D12" i="55"/>
  <c r="F29" i="55"/>
  <c r="AW48" i="52"/>
  <c r="D49" i="55"/>
  <c r="E49" i="55" s="1"/>
  <c r="AW34" i="52"/>
  <c r="D35" i="55"/>
  <c r="E35" i="55" s="1"/>
  <c r="AW35" i="52"/>
  <c r="D36" i="55"/>
  <c r="E36" i="55" s="1"/>
  <c r="AW41" i="52"/>
  <c r="D42" i="55"/>
  <c r="E42" i="55" s="1"/>
  <c r="AW31" i="52"/>
  <c r="D32" i="55"/>
  <c r="E32" i="55" s="1"/>
  <c r="AW57" i="52"/>
  <c r="D58" i="55"/>
  <c r="E58" i="55" s="1"/>
  <c r="F27" i="55"/>
  <c r="AW39" i="52"/>
  <c r="D40" i="55"/>
  <c r="E40" i="55" s="1"/>
  <c r="F50" i="55"/>
  <c r="AW23" i="52"/>
  <c r="D24" i="55"/>
  <c r="E24" i="55" s="1"/>
  <c r="AW36" i="52"/>
  <c r="D37" i="55"/>
  <c r="E37" i="55" s="1"/>
  <c r="AW30" i="52"/>
  <c r="D31" i="55"/>
  <c r="E31" i="55" s="1"/>
  <c r="AW18" i="52"/>
  <c r="D19" i="55"/>
  <c r="E19" i="55" s="1"/>
  <c r="AW16" i="52"/>
  <c r="D17" i="55"/>
  <c r="E17" i="55" s="1"/>
  <c r="AW13" i="52"/>
  <c r="D14" i="55"/>
  <c r="E14" i="55" s="1"/>
  <c r="AW47" i="52"/>
  <c r="D48" i="55"/>
  <c r="E48" i="55" s="1"/>
  <c r="AW46" i="52"/>
  <c r="D47" i="55"/>
  <c r="E47" i="55" s="1"/>
  <c r="AW58" i="52"/>
  <c r="D59" i="55"/>
  <c r="E59" i="55" s="1"/>
  <c r="F46" i="55"/>
  <c r="AW21" i="52"/>
  <c r="D22" i="55"/>
  <c r="E22" i="55" s="1"/>
  <c r="AW56" i="52"/>
  <c r="D57" i="55"/>
  <c r="E57" i="55" s="1"/>
  <c r="AW44" i="52"/>
  <c r="D45" i="55"/>
  <c r="E45" i="55" s="1"/>
  <c r="AW26" i="52"/>
  <c r="D27" i="55"/>
  <c r="E27" i="55" s="1"/>
  <c r="AW32" i="52"/>
  <c r="D33" i="55"/>
  <c r="E33" i="55" s="1"/>
  <c r="AW22" i="52"/>
  <c r="D23" i="55"/>
  <c r="E23" i="55" s="1"/>
  <c r="AW42" i="52"/>
  <c r="D43" i="55"/>
  <c r="E43" i="55" s="1"/>
  <c r="AW25" i="52"/>
  <c r="D26" i="55"/>
  <c r="E26" i="55" s="1"/>
  <c r="F38" i="55"/>
  <c r="AW17" i="52"/>
  <c r="D18" i="55"/>
  <c r="E18" i="55" s="1"/>
  <c r="AW52" i="52"/>
  <c r="D53" i="55"/>
  <c r="E53" i="55" s="1"/>
  <c r="AW54" i="52"/>
  <c r="D55" i="55"/>
  <c r="E55" i="55" s="1"/>
  <c r="AW49" i="52"/>
  <c r="D50" i="55"/>
  <c r="E50" i="55" s="1"/>
  <c r="AW29" i="52"/>
  <c r="D30" i="55"/>
  <c r="E30" i="55" s="1"/>
  <c r="AW33" i="52"/>
  <c r="D34" i="55"/>
  <c r="E34" i="55" s="1"/>
  <c r="AW28" i="52"/>
  <c r="D29" i="55"/>
  <c r="E29" i="55" s="1"/>
  <c r="AW15" i="52"/>
  <c r="D16" i="55"/>
  <c r="E16" i="55" s="1"/>
  <c r="AW40" i="52"/>
  <c r="D41" i="55"/>
  <c r="E41" i="55" s="1"/>
  <c r="F54" i="55"/>
  <c r="AW20" i="52"/>
  <c r="D21" i="55"/>
  <c r="E21" i="55" s="1"/>
  <c r="AW12" i="52"/>
  <c r="D13" i="55"/>
  <c r="E13" i="55" s="1"/>
  <c r="AW45" i="52"/>
  <c r="D46" i="55"/>
  <c r="E46" i="55" s="1"/>
  <c r="AW43" i="52"/>
  <c r="AX50" i="52"/>
  <c r="AO50" i="52" s="1"/>
  <c r="AP50" i="52" s="1"/>
  <c r="AQ50" i="52" s="1"/>
  <c r="AW10" i="52"/>
  <c r="AX25" i="52"/>
  <c r="AY25" i="52" s="1"/>
  <c r="AW55" i="52"/>
  <c r="AX57" i="52"/>
  <c r="AO57" i="52" s="1"/>
  <c r="AP57" i="52" s="1"/>
  <c r="AQ57" i="52" s="1"/>
  <c r="AW27" i="52"/>
  <c r="AX59" i="52"/>
  <c r="AO59" i="52" s="1"/>
  <c r="AP59" i="52" s="1"/>
  <c r="AQ59" i="52" s="1"/>
  <c r="AX56" i="52"/>
  <c r="AY56" i="52" s="1"/>
  <c r="AX44" i="52"/>
  <c r="AY44" i="52" s="1"/>
  <c r="AW51" i="52"/>
  <c r="AW24" i="52"/>
  <c r="AX42" i="52"/>
  <c r="AO42" i="52" s="1"/>
  <c r="AP42" i="52" s="1"/>
  <c r="AQ42" i="52" s="1"/>
  <c r="AW11" i="52"/>
  <c r="H27" i="55"/>
  <c r="H29" i="55"/>
  <c r="H35" i="55"/>
  <c r="T56" i="29"/>
  <c r="U56" i="29"/>
  <c r="V56" i="29"/>
  <c r="W56" i="29"/>
  <c r="X56" i="29"/>
  <c r="Y56" i="29"/>
  <c r="T57" i="29"/>
  <c r="U57" i="29"/>
  <c r="V57" i="29"/>
  <c r="W57" i="29"/>
  <c r="X57" i="29"/>
  <c r="Y57" i="29"/>
  <c r="T58" i="29"/>
  <c r="U58" i="29"/>
  <c r="V58" i="29"/>
  <c r="W58" i="29"/>
  <c r="X58" i="29"/>
  <c r="Y58" i="29"/>
  <c r="T59" i="29"/>
  <c r="U59" i="29"/>
  <c r="V59" i="29"/>
  <c r="W59" i="29"/>
  <c r="X59" i="29"/>
  <c r="Y59" i="29"/>
  <c r="T60" i="29"/>
  <c r="U60" i="29"/>
  <c r="V60" i="29"/>
  <c r="W60" i="29"/>
  <c r="X60" i="29"/>
  <c r="Y60" i="29"/>
  <c r="P49" i="34"/>
  <c r="P50" i="34"/>
  <c r="P51" i="34"/>
  <c r="P52" i="34"/>
  <c r="P53" i="34"/>
  <c r="B49" i="34"/>
  <c r="C49" i="34"/>
  <c r="D49" i="34"/>
  <c r="B50" i="34"/>
  <c r="C50" i="34"/>
  <c r="D50" i="34"/>
  <c r="B51" i="34"/>
  <c r="C51" i="34"/>
  <c r="D51" i="34"/>
  <c r="B52" i="34"/>
  <c r="C52" i="34"/>
  <c r="D52" i="34"/>
  <c r="B53" i="34"/>
  <c r="C53" i="34"/>
  <c r="D53" i="34"/>
  <c r="HR56" i="40"/>
  <c r="HS56" i="40"/>
  <c r="HT56" i="40"/>
  <c r="HU56" i="40"/>
  <c r="HV56" i="40"/>
  <c r="HW56" i="40"/>
  <c r="HX56" i="40"/>
  <c r="HY56" i="40"/>
  <c r="HZ56" i="40"/>
  <c r="IA56" i="40"/>
  <c r="IB56" i="40"/>
  <c r="IC56" i="40"/>
  <c r="ID56" i="40"/>
  <c r="IE56" i="40"/>
  <c r="IF56" i="40"/>
  <c r="IG56" i="40"/>
  <c r="IH56" i="40"/>
  <c r="II56" i="40"/>
  <c r="IJ56" i="40"/>
  <c r="IK56" i="40"/>
  <c r="IL56" i="40"/>
  <c r="IM56" i="40"/>
  <c r="IN56" i="40"/>
  <c r="IO56" i="40"/>
  <c r="IP56" i="40"/>
  <c r="IQ56" i="40"/>
  <c r="IR56" i="40"/>
  <c r="IS56" i="40"/>
  <c r="IT56" i="40"/>
  <c r="IU56" i="40"/>
  <c r="IV56" i="40"/>
  <c r="IW56" i="40"/>
  <c r="IX56" i="40"/>
  <c r="IY56" i="40"/>
  <c r="IZ56" i="40"/>
  <c r="JA56" i="40"/>
  <c r="JB56" i="40"/>
  <c r="JC56" i="40"/>
  <c r="JD56" i="40"/>
  <c r="JE56" i="40"/>
  <c r="JF56" i="40"/>
  <c r="JG56" i="40"/>
  <c r="JH56" i="40"/>
  <c r="JI56" i="40"/>
  <c r="JJ56" i="40"/>
  <c r="JK56" i="40"/>
  <c r="JL56" i="40"/>
  <c r="JM56" i="40"/>
  <c r="JN56" i="40"/>
  <c r="JO56" i="40"/>
  <c r="JP56" i="40"/>
  <c r="JQ56" i="40"/>
  <c r="JR56" i="40"/>
  <c r="JS56" i="40"/>
  <c r="JT56" i="40"/>
  <c r="JU56" i="40"/>
  <c r="JV56" i="40"/>
  <c r="JW56" i="40"/>
  <c r="JX56" i="40"/>
  <c r="JY56" i="40"/>
  <c r="JZ56" i="40"/>
  <c r="KA56" i="40"/>
  <c r="KB56" i="40"/>
  <c r="KC56" i="40"/>
  <c r="KD56" i="40"/>
  <c r="KE56" i="40"/>
  <c r="KF56" i="40"/>
  <c r="KG56" i="40"/>
  <c r="KH56" i="40"/>
  <c r="KI56" i="40"/>
  <c r="KJ56" i="40"/>
  <c r="KK56" i="40"/>
  <c r="KL56" i="40"/>
  <c r="KM56" i="40"/>
  <c r="KN56" i="40"/>
  <c r="KO56" i="40"/>
  <c r="KP56" i="40"/>
  <c r="KQ56" i="40"/>
  <c r="KR56" i="40"/>
  <c r="KS56" i="40"/>
  <c r="KT56" i="40"/>
  <c r="KU56" i="40"/>
  <c r="KV56" i="40"/>
  <c r="KW56" i="40"/>
  <c r="KX56" i="40"/>
  <c r="KY56" i="40"/>
  <c r="KZ56" i="40"/>
  <c r="LA56" i="40"/>
  <c r="LB56" i="40"/>
  <c r="LC56" i="40"/>
  <c r="LD56" i="40"/>
  <c r="LE56" i="40"/>
  <c r="LF56" i="40"/>
  <c r="LG56" i="40"/>
  <c r="LH56" i="40"/>
  <c r="LI56" i="40"/>
  <c r="LJ56" i="40"/>
  <c r="LK56" i="40"/>
  <c r="LL56" i="40"/>
  <c r="LM56" i="40"/>
  <c r="LN56" i="40"/>
  <c r="LO56" i="40"/>
  <c r="LP56" i="40"/>
  <c r="LQ56" i="40"/>
  <c r="LR56" i="40"/>
  <c r="LS56" i="40"/>
  <c r="LT56" i="40"/>
  <c r="LU56" i="40"/>
  <c r="LV56" i="40"/>
  <c r="LW56" i="40"/>
  <c r="LX56" i="40"/>
  <c r="LY56" i="40"/>
  <c r="LZ56" i="40"/>
  <c r="MA56" i="40"/>
  <c r="MB56" i="40"/>
  <c r="MC56" i="40"/>
  <c r="MD56" i="40"/>
  <c r="ME56" i="40"/>
  <c r="MF56" i="40"/>
  <c r="MG56" i="40"/>
  <c r="MH56" i="40"/>
  <c r="MI56" i="40"/>
  <c r="MJ56" i="40"/>
  <c r="MK56" i="40"/>
  <c r="ML56" i="40"/>
  <c r="MM56" i="40"/>
  <c r="MN56" i="40"/>
  <c r="MO56" i="40"/>
  <c r="MP56" i="40"/>
  <c r="MQ56" i="40"/>
  <c r="MR56" i="40"/>
  <c r="MS56" i="40"/>
  <c r="MT56" i="40"/>
  <c r="MU56" i="40"/>
  <c r="MV56" i="40"/>
  <c r="MW56" i="40"/>
  <c r="MX56" i="40"/>
  <c r="MY56" i="40"/>
  <c r="MZ56" i="40"/>
  <c r="NA56" i="40"/>
  <c r="NB56" i="40"/>
  <c r="NC56" i="40"/>
  <c r="ND56" i="40"/>
  <c r="NE56" i="40"/>
  <c r="NF56" i="40"/>
  <c r="NG56" i="40"/>
  <c r="NH56" i="40"/>
  <c r="NI56" i="40"/>
  <c r="NJ56" i="40"/>
  <c r="NK56" i="40"/>
  <c r="NL56" i="40"/>
  <c r="NM56" i="40"/>
  <c r="NN56" i="40"/>
  <c r="NO56" i="40"/>
  <c r="NP56" i="40"/>
  <c r="NQ56" i="40"/>
  <c r="NR56" i="40"/>
  <c r="NS56" i="40"/>
  <c r="NT56" i="40"/>
  <c r="NU56" i="40"/>
  <c r="NV56" i="40"/>
  <c r="NW56" i="40"/>
  <c r="NX56" i="40"/>
  <c r="NY56" i="40"/>
  <c r="NZ56" i="40"/>
  <c r="OA56" i="40"/>
  <c r="OB56" i="40"/>
  <c r="OC56" i="40"/>
  <c r="OD56" i="40"/>
  <c r="OE56" i="40"/>
  <c r="OF56" i="40"/>
  <c r="OG56" i="40"/>
  <c r="OH56" i="40"/>
  <c r="OI56" i="40"/>
  <c r="OJ56" i="40"/>
  <c r="OK56" i="40"/>
  <c r="OL56" i="40"/>
  <c r="OM56" i="40"/>
  <c r="ON56" i="40"/>
  <c r="OO56" i="40"/>
  <c r="OP56" i="40"/>
  <c r="OQ56" i="40"/>
  <c r="OR56" i="40"/>
  <c r="OS56" i="40"/>
  <c r="OT56" i="40"/>
  <c r="OU56" i="40"/>
  <c r="OV56" i="40"/>
  <c r="OW56" i="40"/>
  <c r="OX56" i="40"/>
  <c r="OY56" i="40"/>
  <c r="OZ56" i="40"/>
  <c r="PA56" i="40"/>
  <c r="PB56" i="40"/>
  <c r="PC56" i="40"/>
  <c r="PD56" i="40"/>
  <c r="PE56" i="40"/>
  <c r="PF56" i="40"/>
  <c r="PG56" i="40"/>
  <c r="PH56" i="40"/>
  <c r="PI56" i="40"/>
  <c r="HR57" i="40"/>
  <c r="HS57" i="40"/>
  <c r="HT57" i="40"/>
  <c r="HU57" i="40"/>
  <c r="HV57" i="40"/>
  <c r="HW57" i="40"/>
  <c r="HX57" i="40"/>
  <c r="HY57" i="40"/>
  <c r="HZ57" i="40"/>
  <c r="IA57" i="40"/>
  <c r="IB57" i="40"/>
  <c r="IC57" i="40"/>
  <c r="ID57" i="40"/>
  <c r="IE57" i="40"/>
  <c r="IF57" i="40"/>
  <c r="IG57" i="40"/>
  <c r="IH57" i="40"/>
  <c r="II57" i="40"/>
  <c r="IJ57" i="40"/>
  <c r="IK57" i="40"/>
  <c r="IL57" i="40"/>
  <c r="IM57" i="40"/>
  <c r="IN57" i="40"/>
  <c r="IO57" i="40"/>
  <c r="IP57" i="40"/>
  <c r="IQ57" i="40"/>
  <c r="IR57" i="40"/>
  <c r="IS57" i="40"/>
  <c r="IT57" i="40"/>
  <c r="IU57" i="40"/>
  <c r="IV57" i="40"/>
  <c r="IW57" i="40"/>
  <c r="IX57" i="40"/>
  <c r="IY57" i="40"/>
  <c r="IZ57" i="40"/>
  <c r="JA57" i="40"/>
  <c r="JB57" i="40"/>
  <c r="JC57" i="40"/>
  <c r="JD57" i="40"/>
  <c r="JE57" i="40"/>
  <c r="JF57" i="40"/>
  <c r="JG57" i="40"/>
  <c r="JH57" i="40"/>
  <c r="JI57" i="40"/>
  <c r="JJ57" i="40"/>
  <c r="JK57" i="40"/>
  <c r="JL57" i="40"/>
  <c r="JM57" i="40"/>
  <c r="JN57" i="40"/>
  <c r="JO57" i="40"/>
  <c r="JP57" i="40"/>
  <c r="JQ57" i="40"/>
  <c r="JR57" i="40"/>
  <c r="JS57" i="40"/>
  <c r="JT57" i="40"/>
  <c r="JU57" i="40"/>
  <c r="JV57" i="40"/>
  <c r="JW57" i="40"/>
  <c r="JX57" i="40"/>
  <c r="JY57" i="40"/>
  <c r="JZ57" i="40"/>
  <c r="KA57" i="40"/>
  <c r="KB57" i="40"/>
  <c r="KC57" i="40"/>
  <c r="KD57" i="40"/>
  <c r="KE57" i="40"/>
  <c r="KF57" i="40"/>
  <c r="KG57" i="40"/>
  <c r="KH57" i="40"/>
  <c r="KI57" i="40"/>
  <c r="KJ57" i="40"/>
  <c r="KK57" i="40"/>
  <c r="KL57" i="40"/>
  <c r="KM57" i="40"/>
  <c r="KN57" i="40"/>
  <c r="KO57" i="40"/>
  <c r="KP57" i="40"/>
  <c r="KQ57" i="40"/>
  <c r="KR57" i="40"/>
  <c r="KS57" i="40"/>
  <c r="KT57" i="40"/>
  <c r="KU57" i="40"/>
  <c r="KV57" i="40"/>
  <c r="KW57" i="40"/>
  <c r="KX57" i="40"/>
  <c r="KY57" i="40"/>
  <c r="KZ57" i="40"/>
  <c r="LA57" i="40"/>
  <c r="LB57" i="40"/>
  <c r="LC57" i="40"/>
  <c r="LD57" i="40"/>
  <c r="LE57" i="40"/>
  <c r="LF57" i="40"/>
  <c r="LG57" i="40"/>
  <c r="LH57" i="40"/>
  <c r="LI57" i="40"/>
  <c r="LJ57" i="40"/>
  <c r="LK57" i="40"/>
  <c r="LL57" i="40"/>
  <c r="LM57" i="40"/>
  <c r="LN57" i="40"/>
  <c r="LO57" i="40"/>
  <c r="LP57" i="40"/>
  <c r="LQ57" i="40"/>
  <c r="LR57" i="40"/>
  <c r="LS57" i="40"/>
  <c r="LT57" i="40"/>
  <c r="LU57" i="40"/>
  <c r="LV57" i="40"/>
  <c r="LW57" i="40"/>
  <c r="LX57" i="40"/>
  <c r="LY57" i="40"/>
  <c r="LZ57" i="40"/>
  <c r="MA57" i="40"/>
  <c r="MB57" i="40"/>
  <c r="MC57" i="40"/>
  <c r="MD57" i="40"/>
  <c r="ME57" i="40"/>
  <c r="MF57" i="40"/>
  <c r="MG57" i="40"/>
  <c r="MH57" i="40"/>
  <c r="MI57" i="40"/>
  <c r="MJ57" i="40"/>
  <c r="MK57" i="40"/>
  <c r="ML57" i="40"/>
  <c r="MM57" i="40"/>
  <c r="MN57" i="40"/>
  <c r="MO57" i="40"/>
  <c r="MP57" i="40"/>
  <c r="MQ57" i="40"/>
  <c r="MR57" i="40"/>
  <c r="MS57" i="40"/>
  <c r="MT57" i="40"/>
  <c r="MU57" i="40"/>
  <c r="MV57" i="40"/>
  <c r="MW57" i="40"/>
  <c r="MX57" i="40"/>
  <c r="MY57" i="40"/>
  <c r="MZ57" i="40"/>
  <c r="NA57" i="40"/>
  <c r="NB57" i="40"/>
  <c r="NC57" i="40"/>
  <c r="ND57" i="40"/>
  <c r="NE57" i="40"/>
  <c r="NF57" i="40"/>
  <c r="NG57" i="40"/>
  <c r="NH57" i="40"/>
  <c r="NI57" i="40"/>
  <c r="NJ57" i="40"/>
  <c r="NK57" i="40"/>
  <c r="NL57" i="40"/>
  <c r="NM57" i="40"/>
  <c r="NN57" i="40"/>
  <c r="NO57" i="40"/>
  <c r="NP57" i="40"/>
  <c r="NQ57" i="40"/>
  <c r="NR57" i="40"/>
  <c r="NS57" i="40"/>
  <c r="NT57" i="40"/>
  <c r="NU57" i="40"/>
  <c r="NV57" i="40"/>
  <c r="NW57" i="40"/>
  <c r="NX57" i="40"/>
  <c r="NY57" i="40"/>
  <c r="NZ57" i="40"/>
  <c r="OA57" i="40"/>
  <c r="OB57" i="40"/>
  <c r="OC57" i="40"/>
  <c r="OD57" i="40"/>
  <c r="OE57" i="40"/>
  <c r="OF57" i="40"/>
  <c r="OG57" i="40"/>
  <c r="OH57" i="40"/>
  <c r="OI57" i="40"/>
  <c r="OJ57" i="40"/>
  <c r="OK57" i="40"/>
  <c r="OL57" i="40"/>
  <c r="OM57" i="40"/>
  <c r="ON57" i="40"/>
  <c r="OO57" i="40"/>
  <c r="OP57" i="40"/>
  <c r="OQ57" i="40"/>
  <c r="OR57" i="40"/>
  <c r="OS57" i="40"/>
  <c r="OT57" i="40"/>
  <c r="OU57" i="40"/>
  <c r="OV57" i="40"/>
  <c r="OW57" i="40"/>
  <c r="OX57" i="40"/>
  <c r="OY57" i="40"/>
  <c r="OZ57" i="40"/>
  <c r="PA57" i="40"/>
  <c r="PB57" i="40"/>
  <c r="PC57" i="40"/>
  <c r="PD57" i="40"/>
  <c r="PE57" i="40"/>
  <c r="PF57" i="40"/>
  <c r="PG57" i="40"/>
  <c r="PH57" i="40"/>
  <c r="PI57" i="40"/>
  <c r="HR58" i="40"/>
  <c r="HS58" i="40"/>
  <c r="HT58" i="40"/>
  <c r="HU58" i="40"/>
  <c r="HV58" i="40"/>
  <c r="HW58" i="40"/>
  <c r="HX58" i="40"/>
  <c r="HY58" i="40"/>
  <c r="HZ58" i="40"/>
  <c r="IA58" i="40"/>
  <c r="IB58" i="40"/>
  <c r="IC58" i="40"/>
  <c r="ID58" i="40"/>
  <c r="IE58" i="40"/>
  <c r="IF58" i="40"/>
  <c r="IG58" i="40"/>
  <c r="IH58" i="40"/>
  <c r="II58" i="40"/>
  <c r="IJ58" i="40"/>
  <c r="IK58" i="40"/>
  <c r="IL58" i="40"/>
  <c r="IM58" i="40"/>
  <c r="IN58" i="40"/>
  <c r="IO58" i="40"/>
  <c r="IP58" i="40"/>
  <c r="IQ58" i="40"/>
  <c r="IR58" i="40"/>
  <c r="IS58" i="40"/>
  <c r="IT58" i="40"/>
  <c r="IU58" i="40"/>
  <c r="IV58" i="40"/>
  <c r="IW58" i="40"/>
  <c r="IX58" i="40"/>
  <c r="IY58" i="40"/>
  <c r="IZ58" i="40"/>
  <c r="JA58" i="40"/>
  <c r="JB58" i="40"/>
  <c r="JC58" i="40"/>
  <c r="JD58" i="40"/>
  <c r="JE58" i="40"/>
  <c r="JF58" i="40"/>
  <c r="JG58" i="40"/>
  <c r="JH58" i="40"/>
  <c r="JI58" i="40"/>
  <c r="JJ58" i="40"/>
  <c r="JK58" i="40"/>
  <c r="JL58" i="40"/>
  <c r="JM58" i="40"/>
  <c r="JN58" i="40"/>
  <c r="JO58" i="40"/>
  <c r="JP58" i="40"/>
  <c r="JQ58" i="40"/>
  <c r="JR58" i="40"/>
  <c r="JS58" i="40"/>
  <c r="JT58" i="40"/>
  <c r="JU58" i="40"/>
  <c r="JV58" i="40"/>
  <c r="JW58" i="40"/>
  <c r="JX58" i="40"/>
  <c r="JY58" i="40"/>
  <c r="JZ58" i="40"/>
  <c r="KA58" i="40"/>
  <c r="KB58" i="40"/>
  <c r="KC58" i="40"/>
  <c r="KD58" i="40"/>
  <c r="KE58" i="40"/>
  <c r="KF58" i="40"/>
  <c r="KG58" i="40"/>
  <c r="KH58" i="40"/>
  <c r="KI58" i="40"/>
  <c r="KJ58" i="40"/>
  <c r="KK58" i="40"/>
  <c r="KL58" i="40"/>
  <c r="KM58" i="40"/>
  <c r="KN58" i="40"/>
  <c r="KO58" i="40"/>
  <c r="KP58" i="40"/>
  <c r="KQ58" i="40"/>
  <c r="KR58" i="40"/>
  <c r="KS58" i="40"/>
  <c r="KT58" i="40"/>
  <c r="KU58" i="40"/>
  <c r="KV58" i="40"/>
  <c r="KW58" i="40"/>
  <c r="KX58" i="40"/>
  <c r="KY58" i="40"/>
  <c r="KZ58" i="40"/>
  <c r="LA58" i="40"/>
  <c r="LB58" i="40"/>
  <c r="LC58" i="40"/>
  <c r="LD58" i="40"/>
  <c r="LE58" i="40"/>
  <c r="LF58" i="40"/>
  <c r="LG58" i="40"/>
  <c r="LH58" i="40"/>
  <c r="LI58" i="40"/>
  <c r="LJ58" i="40"/>
  <c r="LK58" i="40"/>
  <c r="LL58" i="40"/>
  <c r="LM58" i="40"/>
  <c r="LN58" i="40"/>
  <c r="LO58" i="40"/>
  <c r="LP58" i="40"/>
  <c r="LQ58" i="40"/>
  <c r="LR58" i="40"/>
  <c r="LS58" i="40"/>
  <c r="LT58" i="40"/>
  <c r="LU58" i="40"/>
  <c r="LV58" i="40"/>
  <c r="LW58" i="40"/>
  <c r="LX58" i="40"/>
  <c r="LY58" i="40"/>
  <c r="LZ58" i="40"/>
  <c r="MA58" i="40"/>
  <c r="MB58" i="40"/>
  <c r="MC58" i="40"/>
  <c r="MD58" i="40"/>
  <c r="ME58" i="40"/>
  <c r="MF58" i="40"/>
  <c r="MG58" i="40"/>
  <c r="MH58" i="40"/>
  <c r="MI58" i="40"/>
  <c r="MJ58" i="40"/>
  <c r="MK58" i="40"/>
  <c r="ML58" i="40"/>
  <c r="MM58" i="40"/>
  <c r="MN58" i="40"/>
  <c r="MO58" i="40"/>
  <c r="MP58" i="40"/>
  <c r="MQ58" i="40"/>
  <c r="MR58" i="40"/>
  <c r="MS58" i="40"/>
  <c r="MT58" i="40"/>
  <c r="MU58" i="40"/>
  <c r="MV58" i="40"/>
  <c r="MW58" i="40"/>
  <c r="MX58" i="40"/>
  <c r="MY58" i="40"/>
  <c r="MZ58" i="40"/>
  <c r="NA58" i="40"/>
  <c r="NB58" i="40"/>
  <c r="NC58" i="40"/>
  <c r="ND58" i="40"/>
  <c r="NE58" i="40"/>
  <c r="NF58" i="40"/>
  <c r="NG58" i="40"/>
  <c r="NH58" i="40"/>
  <c r="NI58" i="40"/>
  <c r="NJ58" i="40"/>
  <c r="NK58" i="40"/>
  <c r="NL58" i="40"/>
  <c r="NM58" i="40"/>
  <c r="NN58" i="40"/>
  <c r="NO58" i="40"/>
  <c r="NP58" i="40"/>
  <c r="NQ58" i="40"/>
  <c r="NR58" i="40"/>
  <c r="NS58" i="40"/>
  <c r="NT58" i="40"/>
  <c r="NU58" i="40"/>
  <c r="NV58" i="40"/>
  <c r="NW58" i="40"/>
  <c r="NX58" i="40"/>
  <c r="NY58" i="40"/>
  <c r="NZ58" i="40"/>
  <c r="OA58" i="40"/>
  <c r="OB58" i="40"/>
  <c r="OC58" i="40"/>
  <c r="OD58" i="40"/>
  <c r="OE58" i="40"/>
  <c r="OF58" i="40"/>
  <c r="OG58" i="40"/>
  <c r="OH58" i="40"/>
  <c r="OI58" i="40"/>
  <c r="OJ58" i="40"/>
  <c r="OK58" i="40"/>
  <c r="OL58" i="40"/>
  <c r="OM58" i="40"/>
  <c r="ON58" i="40"/>
  <c r="OO58" i="40"/>
  <c r="OP58" i="40"/>
  <c r="OQ58" i="40"/>
  <c r="OR58" i="40"/>
  <c r="OS58" i="40"/>
  <c r="OT58" i="40"/>
  <c r="OU58" i="40"/>
  <c r="OV58" i="40"/>
  <c r="OW58" i="40"/>
  <c r="OX58" i="40"/>
  <c r="OY58" i="40"/>
  <c r="OZ58" i="40"/>
  <c r="PA58" i="40"/>
  <c r="PB58" i="40"/>
  <c r="PC58" i="40"/>
  <c r="PD58" i="40"/>
  <c r="PE58" i="40"/>
  <c r="PF58" i="40"/>
  <c r="PG58" i="40"/>
  <c r="PH58" i="40"/>
  <c r="PI58" i="40"/>
  <c r="HR59" i="40"/>
  <c r="HS59" i="40"/>
  <c r="HT59" i="40"/>
  <c r="HU59" i="40"/>
  <c r="HV59" i="40"/>
  <c r="HW59" i="40"/>
  <c r="HX59" i="40"/>
  <c r="HY59" i="40"/>
  <c r="HZ59" i="40"/>
  <c r="IA59" i="40"/>
  <c r="IB59" i="40"/>
  <c r="IC59" i="40"/>
  <c r="ID59" i="40"/>
  <c r="IE59" i="40"/>
  <c r="IF59" i="40"/>
  <c r="IG59" i="40"/>
  <c r="IH59" i="40"/>
  <c r="II59" i="40"/>
  <c r="IJ59" i="40"/>
  <c r="IK59" i="40"/>
  <c r="IL59" i="40"/>
  <c r="IM59" i="40"/>
  <c r="IN59" i="40"/>
  <c r="IO59" i="40"/>
  <c r="IP59" i="40"/>
  <c r="IQ59" i="40"/>
  <c r="IR59" i="40"/>
  <c r="IS59" i="40"/>
  <c r="IT59" i="40"/>
  <c r="IU59" i="40"/>
  <c r="IV59" i="40"/>
  <c r="IW59" i="40"/>
  <c r="IX59" i="40"/>
  <c r="IY59" i="40"/>
  <c r="IZ59" i="40"/>
  <c r="JA59" i="40"/>
  <c r="JB59" i="40"/>
  <c r="JC59" i="40"/>
  <c r="JD59" i="40"/>
  <c r="JE59" i="40"/>
  <c r="JF59" i="40"/>
  <c r="JG59" i="40"/>
  <c r="JH59" i="40"/>
  <c r="JI59" i="40"/>
  <c r="JJ59" i="40"/>
  <c r="JK59" i="40"/>
  <c r="JL59" i="40"/>
  <c r="JM59" i="40"/>
  <c r="JN59" i="40"/>
  <c r="JO59" i="40"/>
  <c r="JP59" i="40"/>
  <c r="JQ59" i="40"/>
  <c r="JR59" i="40"/>
  <c r="JS59" i="40"/>
  <c r="JT59" i="40"/>
  <c r="JU59" i="40"/>
  <c r="JV59" i="40"/>
  <c r="JW59" i="40"/>
  <c r="JX59" i="40"/>
  <c r="JY59" i="40"/>
  <c r="JZ59" i="40"/>
  <c r="KA59" i="40"/>
  <c r="KB59" i="40"/>
  <c r="KC59" i="40"/>
  <c r="KD59" i="40"/>
  <c r="KE59" i="40"/>
  <c r="KF59" i="40"/>
  <c r="KG59" i="40"/>
  <c r="KH59" i="40"/>
  <c r="KI59" i="40"/>
  <c r="KJ59" i="40"/>
  <c r="KK59" i="40"/>
  <c r="KL59" i="40"/>
  <c r="KM59" i="40"/>
  <c r="KN59" i="40"/>
  <c r="KO59" i="40"/>
  <c r="KP59" i="40"/>
  <c r="KQ59" i="40"/>
  <c r="KR59" i="40"/>
  <c r="KS59" i="40"/>
  <c r="KT59" i="40"/>
  <c r="KU59" i="40"/>
  <c r="KV59" i="40"/>
  <c r="KW59" i="40"/>
  <c r="KX59" i="40"/>
  <c r="KY59" i="40"/>
  <c r="KZ59" i="40"/>
  <c r="LA59" i="40"/>
  <c r="LB59" i="40"/>
  <c r="LC59" i="40"/>
  <c r="LD59" i="40"/>
  <c r="LE59" i="40"/>
  <c r="LF59" i="40"/>
  <c r="LG59" i="40"/>
  <c r="LH59" i="40"/>
  <c r="LI59" i="40"/>
  <c r="LJ59" i="40"/>
  <c r="LK59" i="40"/>
  <c r="LL59" i="40"/>
  <c r="LM59" i="40"/>
  <c r="LN59" i="40"/>
  <c r="LO59" i="40"/>
  <c r="LP59" i="40"/>
  <c r="LQ59" i="40"/>
  <c r="LR59" i="40"/>
  <c r="LS59" i="40"/>
  <c r="LT59" i="40"/>
  <c r="LU59" i="40"/>
  <c r="LV59" i="40"/>
  <c r="LW59" i="40"/>
  <c r="LX59" i="40"/>
  <c r="LY59" i="40"/>
  <c r="LZ59" i="40"/>
  <c r="MA59" i="40"/>
  <c r="MB59" i="40"/>
  <c r="MC59" i="40"/>
  <c r="MD59" i="40"/>
  <c r="ME59" i="40"/>
  <c r="MF59" i="40"/>
  <c r="MG59" i="40"/>
  <c r="MH59" i="40"/>
  <c r="MI59" i="40"/>
  <c r="MJ59" i="40"/>
  <c r="MK59" i="40"/>
  <c r="ML59" i="40"/>
  <c r="MM59" i="40"/>
  <c r="MN59" i="40"/>
  <c r="MO59" i="40"/>
  <c r="MP59" i="40"/>
  <c r="MQ59" i="40"/>
  <c r="MR59" i="40"/>
  <c r="MS59" i="40"/>
  <c r="MT59" i="40"/>
  <c r="MU59" i="40"/>
  <c r="MV59" i="40"/>
  <c r="MW59" i="40"/>
  <c r="MX59" i="40"/>
  <c r="MY59" i="40"/>
  <c r="MZ59" i="40"/>
  <c r="NA59" i="40"/>
  <c r="NB59" i="40"/>
  <c r="NC59" i="40"/>
  <c r="ND59" i="40"/>
  <c r="NE59" i="40"/>
  <c r="NF59" i="40"/>
  <c r="NG59" i="40"/>
  <c r="NH59" i="40"/>
  <c r="NI59" i="40"/>
  <c r="NJ59" i="40"/>
  <c r="NK59" i="40"/>
  <c r="NL59" i="40"/>
  <c r="NM59" i="40"/>
  <c r="NN59" i="40"/>
  <c r="NO59" i="40"/>
  <c r="NP59" i="40"/>
  <c r="NQ59" i="40"/>
  <c r="NR59" i="40"/>
  <c r="NS59" i="40"/>
  <c r="NT59" i="40"/>
  <c r="NU59" i="40"/>
  <c r="NV59" i="40"/>
  <c r="NW59" i="40"/>
  <c r="NX59" i="40"/>
  <c r="NY59" i="40"/>
  <c r="NZ59" i="40"/>
  <c r="OA59" i="40"/>
  <c r="OB59" i="40"/>
  <c r="OC59" i="40"/>
  <c r="OD59" i="40"/>
  <c r="OE59" i="40"/>
  <c r="OF59" i="40"/>
  <c r="OG59" i="40"/>
  <c r="OH59" i="40"/>
  <c r="OI59" i="40"/>
  <c r="OJ59" i="40"/>
  <c r="OK59" i="40"/>
  <c r="OL59" i="40"/>
  <c r="OM59" i="40"/>
  <c r="ON59" i="40"/>
  <c r="OO59" i="40"/>
  <c r="OP59" i="40"/>
  <c r="OQ59" i="40"/>
  <c r="OR59" i="40"/>
  <c r="OS59" i="40"/>
  <c r="OT59" i="40"/>
  <c r="OU59" i="40"/>
  <c r="OV59" i="40"/>
  <c r="OW59" i="40"/>
  <c r="OX59" i="40"/>
  <c r="OY59" i="40"/>
  <c r="OZ59" i="40"/>
  <c r="PA59" i="40"/>
  <c r="PB59" i="40"/>
  <c r="PC59" i="40"/>
  <c r="PD59" i="40"/>
  <c r="PE59" i="40"/>
  <c r="PF59" i="40"/>
  <c r="PG59" i="40"/>
  <c r="PH59" i="40"/>
  <c r="PI59" i="40"/>
  <c r="HR60" i="40"/>
  <c r="HS60" i="40"/>
  <c r="HT60" i="40"/>
  <c r="HU60" i="40"/>
  <c r="HV60" i="40"/>
  <c r="HW60" i="40"/>
  <c r="HX60" i="40"/>
  <c r="HY60" i="40"/>
  <c r="HZ60" i="40"/>
  <c r="IA60" i="40"/>
  <c r="IB60" i="40"/>
  <c r="IC60" i="40"/>
  <c r="ID60" i="40"/>
  <c r="IE60" i="40"/>
  <c r="IF60" i="40"/>
  <c r="IG60" i="40"/>
  <c r="IH60" i="40"/>
  <c r="II60" i="40"/>
  <c r="IJ60" i="40"/>
  <c r="IK60" i="40"/>
  <c r="IL60" i="40"/>
  <c r="IM60" i="40"/>
  <c r="IN60" i="40"/>
  <c r="IO60" i="40"/>
  <c r="IP60" i="40"/>
  <c r="IQ60" i="40"/>
  <c r="IR60" i="40"/>
  <c r="IS60" i="40"/>
  <c r="IT60" i="40"/>
  <c r="IU60" i="40"/>
  <c r="IV60" i="40"/>
  <c r="IW60" i="40"/>
  <c r="IX60" i="40"/>
  <c r="IY60" i="40"/>
  <c r="IZ60" i="40"/>
  <c r="JA60" i="40"/>
  <c r="JB60" i="40"/>
  <c r="JC60" i="40"/>
  <c r="JD60" i="40"/>
  <c r="JE60" i="40"/>
  <c r="JF60" i="40"/>
  <c r="JG60" i="40"/>
  <c r="JH60" i="40"/>
  <c r="JI60" i="40"/>
  <c r="JJ60" i="40"/>
  <c r="JK60" i="40"/>
  <c r="JL60" i="40"/>
  <c r="JM60" i="40"/>
  <c r="JN60" i="40"/>
  <c r="JO60" i="40"/>
  <c r="JP60" i="40"/>
  <c r="JQ60" i="40"/>
  <c r="JR60" i="40"/>
  <c r="JS60" i="40"/>
  <c r="JT60" i="40"/>
  <c r="JU60" i="40"/>
  <c r="JV60" i="40"/>
  <c r="JW60" i="40"/>
  <c r="JX60" i="40"/>
  <c r="JY60" i="40"/>
  <c r="JZ60" i="40"/>
  <c r="KA60" i="40"/>
  <c r="KB60" i="40"/>
  <c r="KC60" i="40"/>
  <c r="KD60" i="40"/>
  <c r="KE60" i="40"/>
  <c r="KF60" i="40"/>
  <c r="KG60" i="40"/>
  <c r="KH60" i="40"/>
  <c r="KI60" i="40"/>
  <c r="KJ60" i="40"/>
  <c r="KK60" i="40"/>
  <c r="KL60" i="40"/>
  <c r="KM60" i="40"/>
  <c r="KN60" i="40"/>
  <c r="KO60" i="40"/>
  <c r="KP60" i="40"/>
  <c r="KQ60" i="40"/>
  <c r="KR60" i="40"/>
  <c r="KS60" i="40"/>
  <c r="KT60" i="40"/>
  <c r="KU60" i="40"/>
  <c r="KV60" i="40"/>
  <c r="KW60" i="40"/>
  <c r="KX60" i="40"/>
  <c r="KY60" i="40"/>
  <c r="KZ60" i="40"/>
  <c r="LA60" i="40"/>
  <c r="LB60" i="40"/>
  <c r="LC60" i="40"/>
  <c r="LD60" i="40"/>
  <c r="LE60" i="40"/>
  <c r="LF60" i="40"/>
  <c r="LG60" i="40"/>
  <c r="LH60" i="40"/>
  <c r="LI60" i="40"/>
  <c r="LJ60" i="40"/>
  <c r="LK60" i="40"/>
  <c r="LL60" i="40"/>
  <c r="LM60" i="40"/>
  <c r="LN60" i="40"/>
  <c r="LO60" i="40"/>
  <c r="LP60" i="40"/>
  <c r="LQ60" i="40"/>
  <c r="LR60" i="40"/>
  <c r="LS60" i="40"/>
  <c r="LT60" i="40"/>
  <c r="LU60" i="40"/>
  <c r="LV60" i="40"/>
  <c r="LW60" i="40"/>
  <c r="LX60" i="40"/>
  <c r="LY60" i="40"/>
  <c r="LZ60" i="40"/>
  <c r="MA60" i="40"/>
  <c r="MB60" i="40"/>
  <c r="MC60" i="40"/>
  <c r="MD60" i="40"/>
  <c r="ME60" i="40"/>
  <c r="MF60" i="40"/>
  <c r="MG60" i="40"/>
  <c r="MH60" i="40"/>
  <c r="MI60" i="40"/>
  <c r="MJ60" i="40"/>
  <c r="MK60" i="40"/>
  <c r="ML60" i="40"/>
  <c r="MM60" i="40"/>
  <c r="MN60" i="40"/>
  <c r="MO60" i="40"/>
  <c r="MP60" i="40"/>
  <c r="MQ60" i="40"/>
  <c r="MR60" i="40"/>
  <c r="MS60" i="40"/>
  <c r="MT60" i="40"/>
  <c r="MU60" i="40"/>
  <c r="MV60" i="40"/>
  <c r="MW60" i="40"/>
  <c r="MX60" i="40"/>
  <c r="MY60" i="40"/>
  <c r="MZ60" i="40"/>
  <c r="NA60" i="40"/>
  <c r="NB60" i="40"/>
  <c r="NC60" i="40"/>
  <c r="ND60" i="40"/>
  <c r="NE60" i="40"/>
  <c r="NF60" i="40"/>
  <c r="NG60" i="40"/>
  <c r="NH60" i="40"/>
  <c r="NI60" i="40"/>
  <c r="NJ60" i="40"/>
  <c r="NK60" i="40"/>
  <c r="NL60" i="40"/>
  <c r="NM60" i="40"/>
  <c r="NN60" i="40"/>
  <c r="NO60" i="40"/>
  <c r="NP60" i="40"/>
  <c r="NQ60" i="40"/>
  <c r="NR60" i="40"/>
  <c r="NS60" i="40"/>
  <c r="NT60" i="40"/>
  <c r="NU60" i="40"/>
  <c r="NV60" i="40"/>
  <c r="NW60" i="40"/>
  <c r="NX60" i="40"/>
  <c r="NY60" i="40"/>
  <c r="NZ60" i="40"/>
  <c r="OA60" i="40"/>
  <c r="OB60" i="40"/>
  <c r="OC60" i="40"/>
  <c r="OD60" i="40"/>
  <c r="OE60" i="40"/>
  <c r="OF60" i="40"/>
  <c r="OG60" i="40"/>
  <c r="OH60" i="40"/>
  <c r="OI60" i="40"/>
  <c r="OJ60" i="40"/>
  <c r="OK60" i="40"/>
  <c r="OL60" i="40"/>
  <c r="OM60" i="40"/>
  <c r="ON60" i="40"/>
  <c r="OO60" i="40"/>
  <c r="OP60" i="40"/>
  <c r="OQ60" i="40"/>
  <c r="OR60" i="40"/>
  <c r="OS60" i="40"/>
  <c r="OT60" i="40"/>
  <c r="OU60" i="40"/>
  <c r="OV60" i="40"/>
  <c r="OW60" i="40"/>
  <c r="OX60" i="40"/>
  <c r="OY60" i="40"/>
  <c r="OZ60" i="40"/>
  <c r="PA60" i="40"/>
  <c r="PB60" i="40"/>
  <c r="PC60" i="40"/>
  <c r="PD60" i="40"/>
  <c r="PE60" i="40"/>
  <c r="PF60" i="40"/>
  <c r="PG60" i="40"/>
  <c r="PH60" i="40"/>
  <c r="PI60" i="40"/>
  <c r="HA56" i="40"/>
  <c r="HB56" i="40"/>
  <c r="HA57" i="40"/>
  <c r="HB57" i="40"/>
  <c r="HA58" i="40"/>
  <c r="HB58" i="40"/>
  <c r="HA59" i="40"/>
  <c r="HB59" i="40"/>
  <c r="HA60" i="40"/>
  <c r="HB60" i="40"/>
  <c r="GZ53" i="40"/>
  <c r="GZ60" i="40"/>
  <c r="GZ59" i="40"/>
  <c r="GZ58" i="40"/>
  <c r="GZ57" i="40"/>
  <c r="GZ56" i="40"/>
  <c r="B56" i="40"/>
  <c r="B57" i="40"/>
  <c r="B58" i="40"/>
  <c r="B59" i="40"/>
  <c r="B60" i="40"/>
  <c r="LN12" i="40"/>
  <c r="LO12" i="40"/>
  <c r="LP12" i="40"/>
  <c r="LQ12" i="40"/>
  <c r="LR12" i="40"/>
  <c r="LS12" i="40"/>
  <c r="LT12" i="40"/>
  <c r="LU12" i="40"/>
  <c r="LV12" i="40"/>
  <c r="LW12" i="40"/>
  <c r="LX12" i="40"/>
  <c r="LY12" i="40"/>
  <c r="LZ12" i="40"/>
  <c r="MA12" i="40"/>
  <c r="MB12" i="40"/>
  <c r="MC12" i="40"/>
  <c r="MD12" i="40"/>
  <c r="ME12" i="40"/>
  <c r="MF12" i="40"/>
  <c r="MG12" i="40"/>
  <c r="MH12" i="40"/>
  <c r="MI12" i="40"/>
  <c r="MJ12" i="40"/>
  <c r="MK12" i="40"/>
  <c r="ML12" i="40"/>
  <c r="MM12" i="40"/>
  <c r="MN12" i="40"/>
  <c r="MO12" i="40"/>
  <c r="MP12" i="40"/>
  <c r="MQ12" i="40"/>
  <c r="MR12" i="40"/>
  <c r="MS12" i="40"/>
  <c r="MT12" i="40"/>
  <c r="MU12" i="40"/>
  <c r="MV12" i="40"/>
  <c r="MW12" i="40"/>
  <c r="MX12" i="40"/>
  <c r="MY12" i="40"/>
  <c r="MZ12" i="40"/>
  <c r="NA12" i="40"/>
  <c r="NB12" i="40"/>
  <c r="NC12" i="40"/>
  <c r="ND12" i="40"/>
  <c r="NE12" i="40"/>
  <c r="NF12" i="40"/>
  <c r="NG12" i="40"/>
  <c r="NH12" i="40"/>
  <c r="NI12" i="40"/>
  <c r="NJ12" i="40"/>
  <c r="NK12" i="40"/>
  <c r="LN13" i="40"/>
  <c r="LO13" i="40"/>
  <c r="LP13" i="40"/>
  <c r="LQ13" i="40"/>
  <c r="LR13" i="40"/>
  <c r="LS13" i="40"/>
  <c r="LT13" i="40"/>
  <c r="LU13" i="40"/>
  <c r="LV13" i="40"/>
  <c r="LW13" i="40"/>
  <c r="LX13" i="40"/>
  <c r="LY13" i="40"/>
  <c r="LZ13" i="40"/>
  <c r="MA13" i="40"/>
  <c r="MB13" i="40"/>
  <c r="MC13" i="40"/>
  <c r="MD13" i="40"/>
  <c r="ME13" i="40"/>
  <c r="MF13" i="40"/>
  <c r="MG13" i="40"/>
  <c r="MH13" i="40"/>
  <c r="MI13" i="40"/>
  <c r="MJ13" i="40"/>
  <c r="MK13" i="40"/>
  <c r="ML13" i="40"/>
  <c r="MM13" i="40"/>
  <c r="MN13" i="40"/>
  <c r="MO13" i="40"/>
  <c r="MP13" i="40"/>
  <c r="MQ13" i="40"/>
  <c r="MR13" i="40"/>
  <c r="MS13" i="40"/>
  <c r="MT13" i="40"/>
  <c r="MU13" i="40"/>
  <c r="MV13" i="40"/>
  <c r="MW13" i="40"/>
  <c r="MX13" i="40"/>
  <c r="MY13" i="40"/>
  <c r="MZ13" i="40"/>
  <c r="NA13" i="40"/>
  <c r="NB13" i="40"/>
  <c r="NC13" i="40"/>
  <c r="ND13" i="40"/>
  <c r="NE13" i="40"/>
  <c r="NF13" i="40"/>
  <c r="NG13" i="40"/>
  <c r="NH13" i="40"/>
  <c r="NI13" i="40"/>
  <c r="NJ13" i="40"/>
  <c r="NK13" i="40"/>
  <c r="LN14" i="40"/>
  <c r="LO14" i="40"/>
  <c r="LP14" i="40"/>
  <c r="LQ14" i="40"/>
  <c r="LR14" i="40"/>
  <c r="LS14" i="40"/>
  <c r="LT14" i="40"/>
  <c r="LU14" i="40"/>
  <c r="LV14" i="40"/>
  <c r="LW14" i="40"/>
  <c r="LX14" i="40"/>
  <c r="LY14" i="40"/>
  <c r="LZ14" i="40"/>
  <c r="MA14" i="40"/>
  <c r="MB14" i="40"/>
  <c r="MC14" i="40"/>
  <c r="MD14" i="40"/>
  <c r="ME14" i="40"/>
  <c r="MF14" i="40"/>
  <c r="MG14" i="40"/>
  <c r="MH14" i="40"/>
  <c r="MI14" i="40"/>
  <c r="MJ14" i="40"/>
  <c r="MK14" i="40"/>
  <c r="ML14" i="40"/>
  <c r="MM14" i="40"/>
  <c r="MN14" i="40"/>
  <c r="MO14" i="40"/>
  <c r="MP14" i="40"/>
  <c r="MQ14" i="40"/>
  <c r="MR14" i="40"/>
  <c r="MS14" i="40"/>
  <c r="MT14" i="40"/>
  <c r="MU14" i="40"/>
  <c r="MV14" i="40"/>
  <c r="MW14" i="40"/>
  <c r="MX14" i="40"/>
  <c r="MY14" i="40"/>
  <c r="MZ14" i="40"/>
  <c r="NA14" i="40"/>
  <c r="NB14" i="40"/>
  <c r="NC14" i="40"/>
  <c r="ND14" i="40"/>
  <c r="NE14" i="40"/>
  <c r="NF14" i="40"/>
  <c r="NG14" i="40"/>
  <c r="NH14" i="40"/>
  <c r="NI14" i="40"/>
  <c r="NJ14" i="40"/>
  <c r="NK14" i="40"/>
  <c r="LN15" i="40"/>
  <c r="LO15" i="40"/>
  <c r="LP15" i="40"/>
  <c r="LQ15" i="40"/>
  <c r="LR15" i="40"/>
  <c r="LS15" i="40"/>
  <c r="LT15" i="40"/>
  <c r="LU15" i="40"/>
  <c r="LV15" i="40"/>
  <c r="LW15" i="40"/>
  <c r="LX15" i="40"/>
  <c r="LY15" i="40"/>
  <c r="LZ15" i="40"/>
  <c r="MA15" i="40"/>
  <c r="MB15" i="40"/>
  <c r="MC15" i="40"/>
  <c r="MD15" i="40"/>
  <c r="ME15" i="40"/>
  <c r="MF15" i="40"/>
  <c r="MG15" i="40"/>
  <c r="MH15" i="40"/>
  <c r="MI15" i="40"/>
  <c r="MJ15" i="40"/>
  <c r="MK15" i="40"/>
  <c r="ML15" i="40"/>
  <c r="MM15" i="40"/>
  <c r="MN15" i="40"/>
  <c r="MO15" i="40"/>
  <c r="MP15" i="40"/>
  <c r="MQ15" i="40"/>
  <c r="MR15" i="40"/>
  <c r="MS15" i="40"/>
  <c r="MT15" i="40"/>
  <c r="MU15" i="40"/>
  <c r="MV15" i="40"/>
  <c r="MW15" i="40"/>
  <c r="MX15" i="40"/>
  <c r="MY15" i="40"/>
  <c r="MZ15" i="40"/>
  <c r="NA15" i="40"/>
  <c r="NB15" i="40"/>
  <c r="NC15" i="40"/>
  <c r="ND15" i="40"/>
  <c r="NE15" i="40"/>
  <c r="NF15" i="40"/>
  <c r="NG15" i="40"/>
  <c r="NH15" i="40"/>
  <c r="NI15" i="40"/>
  <c r="NJ15" i="40"/>
  <c r="NK15" i="40"/>
  <c r="LN16" i="40"/>
  <c r="LO16" i="40"/>
  <c r="LP16" i="40"/>
  <c r="LQ16" i="40"/>
  <c r="LR16" i="40"/>
  <c r="LS16" i="40"/>
  <c r="LT16" i="40"/>
  <c r="LU16" i="40"/>
  <c r="LV16" i="40"/>
  <c r="LW16" i="40"/>
  <c r="LX16" i="40"/>
  <c r="LY16" i="40"/>
  <c r="LZ16" i="40"/>
  <c r="MA16" i="40"/>
  <c r="MB16" i="40"/>
  <c r="MC16" i="40"/>
  <c r="MD16" i="40"/>
  <c r="ME16" i="40"/>
  <c r="MF16" i="40"/>
  <c r="MG16" i="40"/>
  <c r="MH16" i="40"/>
  <c r="MI16" i="40"/>
  <c r="MJ16" i="40"/>
  <c r="MK16" i="40"/>
  <c r="ML16" i="40"/>
  <c r="MM16" i="40"/>
  <c r="MN16" i="40"/>
  <c r="MO16" i="40"/>
  <c r="MP16" i="40"/>
  <c r="MQ16" i="40"/>
  <c r="MR16" i="40"/>
  <c r="MS16" i="40"/>
  <c r="MT16" i="40"/>
  <c r="MU16" i="40"/>
  <c r="MV16" i="40"/>
  <c r="MW16" i="40"/>
  <c r="MX16" i="40"/>
  <c r="MY16" i="40"/>
  <c r="MZ16" i="40"/>
  <c r="NA16" i="40"/>
  <c r="NB16" i="40"/>
  <c r="NC16" i="40"/>
  <c r="ND16" i="40"/>
  <c r="NE16" i="40"/>
  <c r="NF16" i="40"/>
  <c r="NG16" i="40"/>
  <c r="NH16" i="40"/>
  <c r="NI16" i="40"/>
  <c r="NJ16" i="40"/>
  <c r="NK16" i="40"/>
  <c r="LN17" i="40"/>
  <c r="LO17" i="40"/>
  <c r="LP17" i="40"/>
  <c r="LQ17" i="40"/>
  <c r="LR17" i="40"/>
  <c r="LS17" i="40"/>
  <c r="LT17" i="40"/>
  <c r="LU17" i="40"/>
  <c r="LV17" i="40"/>
  <c r="LW17" i="40"/>
  <c r="LX17" i="40"/>
  <c r="LY17" i="40"/>
  <c r="LZ17" i="40"/>
  <c r="MA17" i="40"/>
  <c r="MB17" i="40"/>
  <c r="MC17" i="40"/>
  <c r="MD17" i="40"/>
  <c r="ME17" i="40"/>
  <c r="MF17" i="40"/>
  <c r="MG17" i="40"/>
  <c r="MH17" i="40"/>
  <c r="MI17" i="40"/>
  <c r="MJ17" i="40"/>
  <c r="MK17" i="40"/>
  <c r="ML17" i="40"/>
  <c r="MM17" i="40"/>
  <c r="MN17" i="40"/>
  <c r="MO17" i="40"/>
  <c r="MP17" i="40"/>
  <c r="MQ17" i="40"/>
  <c r="MR17" i="40"/>
  <c r="MS17" i="40"/>
  <c r="MT17" i="40"/>
  <c r="MU17" i="40"/>
  <c r="MV17" i="40"/>
  <c r="MW17" i="40"/>
  <c r="MX17" i="40"/>
  <c r="MY17" i="40"/>
  <c r="MZ17" i="40"/>
  <c r="NA17" i="40"/>
  <c r="NB17" i="40"/>
  <c r="NC17" i="40"/>
  <c r="ND17" i="40"/>
  <c r="NE17" i="40"/>
  <c r="NF17" i="40"/>
  <c r="NG17" i="40"/>
  <c r="NH17" i="40"/>
  <c r="NI17" i="40"/>
  <c r="NJ17" i="40"/>
  <c r="NK17" i="40"/>
  <c r="LN18" i="40"/>
  <c r="LO18" i="40"/>
  <c r="LP18" i="40"/>
  <c r="LQ18" i="40"/>
  <c r="LR18" i="40"/>
  <c r="LS18" i="40"/>
  <c r="LT18" i="40"/>
  <c r="LU18" i="40"/>
  <c r="LV18" i="40"/>
  <c r="LW18" i="40"/>
  <c r="LX18" i="40"/>
  <c r="LY18" i="40"/>
  <c r="LZ18" i="40"/>
  <c r="MA18" i="40"/>
  <c r="MB18" i="40"/>
  <c r="MC18" i="40"/>
  <c r="MD18" i="40"/>
  <c r="ME18" i="40"/>
  <c r="MF18" i="40"/>
  <c r="MG18" i="40"/>
  <c r="MH18" i="40"/>
  <c r="MI18" i="40"/>
  <c r="MJ18" i="40"/>
  <c r="MK18" i="40"/>
  <c r="ML18" i="40"/>
  <c r="MM18" i="40"/>
  <c r="MN18" i="40"/>
  <c r="MO18" i="40"/>
  <c r="MP18" i="40"/>
  <c r="MQ18" i="40"/>
  <c r="MR18" i="40"/>
  <c r="MS18" i="40"/>
  <c r="MT18" i="40"/>
  <c r="MU18" i="40"/>
  <c r="MV18" i="40"/>
  <c r="MW18" i="40"/>
  <c r="MX18" i="40"/>
  <c r="MY18" i="40"/>
  <c r="MZ18" i="40"/>
  <c r="NA18" i="40"/>
  <c r="NB18" i="40"/>
  <c r="NC18" i="40"/>
  <c r="ND18" i="40"/>
  <c r="NE18" i="40"/>
  <c r="NF18" i="40"/>
  <c r="NG18" i="40"/>
  <c r="NH18" i="40"/>
  <c r="NI18" i="40"/>
  <c r="NJ18" i="40"/>
  <c r="NK18" i="40"/>
  <c r="LN19" i="40"/>
  <c r="LO19" i="40"/>
  <c r="LP19" i="40"/>
  <c r="LQ19" i="40"/>
  <c r="LR19" i="40"/>
  <c r="LS19" i="40"/>
  <c r="LT19" i="40"/>
  <c r="LU19" i="40"/>
  <c r="LV19" i="40"/>
  <c r="LW19" i="40"/>
  <c r="LX19" i="40"/>
  <c r="LY19" i="40"/>
  <c r="LZ19" i="40"/>
  <c r="MA19" i="40"/>
  <c r="MB19" i="40"/>
  <c r="MC19" i="40"/>
  <c r="MD19" i="40"/>
  <c r="ME19" i="40"/>
  <c r="MF19" i="40"/>
  <c r="MG19" i="40"/>
  <c r="MH19" i="40"/>
  <c r="MI19" i="40"/>
  <c r="MJ19" i="40"/>
  <c r="MK19" i="40"/>
  <c r="ML19" i="40"/>
  <c r="MM19" i="40"/>
  <c r="MN19" i="40"/>
  <c r="MO19" i="40"/>
  <c r="MP19" i="40"/>
  <c r="MQ19" i="40"/>
  <c r="MR19" i="40"/>
  <c r="MS19" i="40"/>
  <c r="MT19" i="40"/>
  <c r="MU19" i="40"/>
  <c r="MV19" i="40"/>
  <c r="MW19" i="40"/>
  <c r="MX19" i="40"/>
  <c r="MY19" i="40"/>
  <c r="MZ19" i="40"/>
  <c r="NA19" i="40"/>
  <c r="NB19" i="40"/>
  <c r="NC19" i="40"/>
  <c r="ND19" i="40"/>
  <c r="NE19" i="40"/>
  <c r="NF19" i="40"/>
  <c r="NG19" i="40"/>
  <c r="NH19" i="40"/>
  <c r="NI19" i="40"/>
  <c r="NJ19" i="40"/>
  <c r="NK19" i="40"/>
  <c r="LN20" i="40"/>
  <c r="LO20" i="40"/>
  <c r="LP20" i="40"/>
  <c r="LQ20" i="40"/>
  <c r="LR20" i="40"/>
  <c r="LS20" i="40"/>
  <c r="LT20" i="40"/>
  <c r="LU20" i="40"/>
  <c r="LV20" i="40"/>
  <c r="LW20" i="40"/>
  <c r="LX20" i="40"/>
  <c r="LY20" i="40"/>
  <c r="LZ20" i="40"/>
  <c r="MA20" i="40"/>
  <c r="MB20" i="40"/>
  <c r="MC20" i="40"/>
  <c r="MD20" i="40"/>
  <c r="ME20" i="40"/>
  <c r="MF20" i="40"/>
  <c r="MG20" i="40"/>
  <c r="MH20" i="40"/>
  <c r="MI20" i="40"/>
  <c r="MJ20" i="40"/>
  <c r="MK20" i="40"/>
  <c r="ML20" i="40"/>
  <c r="MM20" i="40"/>
  <c r="MN20" i="40"/>
  <c r="MO20" i="40"/>
  <c r="MP20" i="40"/>
  <c r="MQ20" i="40"/>
  <c r="MR20" i="40"/>
  <c r="MS20" i="40"/>
  <c r="MT20" i="40"/>
  <c r="MU20" i="40"/>
  <c r="MV20" i="40"/>
  <c r="MW20" i="40"/>
  <c r="MX20" i="40"/>
  <c r="MY20" i="40"/>
  <c r="MZ20" i="40"/>
  <c r="NA20" i="40"/>
  <c r="NB20" i="40"/>
  <c r="NC20" i="40"/>
  <c r="ND20" i="40"/>
  <c r="NE20" i="40"/>
  <c r="NF20" i="40"/>
  <c r="NG20" i="40"/>
  <c r="NH20" i="40"/>
  <c r="NI20" i="40"/>
  <c r="NJ20" i="40"/>
  <c r="NK20" i="40"/>
  <c r="LN21" i="40"/>
  <c r="LO21" i="40"/>
  <c r="LP21" i="40"/>
  <c r="LQ21" i="40"/>
  <c r="LR21" i="40"/>
  <c r="LS21" i="40"/>
  <c r="LT21" i="40"/>
  <c r="LU21" i="40"/>
  <c r="LV21" i="40"/>
  <c r="LW21" i="40"/>
  <c r="LX21" i="40"/>
  <c r="LY21" i="40"/>
  <c r="LZ21" i="40"/>
  <c r="MA21" i="40"/>
  <c r="MB21" i="40"/>
  <c r="MC21" i="40"/>
  <c r="MD21" i="40"/>
  <c r="ME21" i="40"/>
  <c r="MF21" i="40"/>
  <c r="MG21" i="40"/>
  <c r="MH21" i="40"/>
  <c r="MI21" i="40"/>
  <c r="MJ21" i="40"/>
  <c r="MK21" i="40"/>
  <c r="ML21" i="40"/>
  <c r="MM21" i="40"/>
  <c r="MN21" i="40"/>
  <c r="MO21" i="40"/>
  <c r="MP21" i="40"/>
  <c r="MQ21" i="40"/>
  <c r="MR21" i="40"/>
  <c r="MS21" i="40"/>
  <c r="MT21" i="40"/>
  <c r="MU21" i="40"/>
  <c r="MV21" i="40"/>
  <c r="MW21" i="40"/>
  <c r="MX21" i="40"/>
  <c r="MY21" i="40"/>
  <c r="MZ21" i="40"/>
  <c r="NA21" i="40"/>
  <c r="NB21" i="40"/>
  <c r="NC21" i="40"/>
  <c r="ND21" i="40"/>
  <c r="NE21" i="40"/>
  <c r="NF21" i="40"/>
  <c r="NG21" i="40"/>
  <c r="NH21" i="40"/>
  <c r="NI21" i="40"/>
  <c r="NJ21" i="40"/>
  <c r="NK21" i="40"/>
  <c r="LN22" i="40"/>
  <c r="LO22" i="40"/>
  <c r="LP22" i="40"/>
  <c r="LQ22" i="40"/>
  <c r="LR22" i="40"/>
  <c r="LS22" i="40"/>
  <c r="LT22" i="40"/>
  <c r="LU22" i="40"/>
  <c r="LV22" i="40"/>
  <c r="LW22" i="40"/>
  <c r="LX22" i="40"/>
  <c r="LY22" i="40"/>
  <c r="LZ22" i="40"/>
  <c r="MA22" i="40"/>
  <c r="MB22" i="40"/>
  <c r="MC22" i="40"/>
  <c r="MD22" i="40"/>
  <c r="ME22" i="40"/>
  <c r="MF22" i="40"/>
  <c r="MG22" i="40"/>
  <c r="MH22" i="40"/>
  <c r="MI22" i="40"/>
  <c r="MJ22" i="40"/>
  <c r="MK22" i="40"/>
  <c r="ML22" i="40"/>
  <c r="MM22" i="40"/>
  <c r="MN22" i="40"/>
  <c r="MO22" i="40"/>
  <c r="MP22" i="40"/>
  <c r="MQ22" i="40"/>
  <c r="MR22" i="40"/>
  <c r="MS22" i="40"/>
  <c r="MT22" i="40"/>
  <c r="MU22" i="40"/>
  <c r="MV22" i="40"/>
  <c r="MW22" i="40"/>
  <c r="MX22" i="40"/>
  <c r="MY22" i="40"/>
  <c r="MZ22" i="40"/>
  <c r="NA22" i="40"/>
  <c r="NB22" i="40"/>
  <c r="NC22" i="40"/>
  <c r="ND22" i="40"/>
  <c r="NE22" i="40"/>
  <c r="NF22" i="40"/>
  <c r="NG22" i="40"/>
  <c r="NH22" i="40"/>
  <c r="NI22" i="40"/>
  <c r="NJ22" i="40"/>
  <c r="NK22" i="40"/>
  <c r="LN23" i="40"/>
  <c r="LO23" i="40"/>
  <c r="LP23" i="40"/>
  <c r="LQ23" i="40"/>
  <c r="LR23" i="40"/>
  <c r="LS23" i="40"/>
  <c r="LT23" i="40"/>
  <c r="LU23" i="40"/>
  <c r="LV23" i="40"/>
  <c r="LW23" i="40"/>
  <c r="LX23" i="40"/>
  <c r="LY23" i="40"/>
  <c r="LZ23" i="40"/>
  <c r="MA23" i="40"/>
  <c r="MB23" i="40"/>
  <c r="MC23" i="40"/>
  <c r="MD23" i="40"/>
  <c r="ME23" i="40"/>
  <c r="MF23" i="40"/>
  <c r="MG23" i="40"/>
  <c r="MH23" i="40"/>
  <c r="MI23" i="40"/>
  <c r="MJ23" i="40"/>
  <c r="MK23" i="40"/>
  <c r="ML23" i="40"/>
  <c r="MM23" i="40"/>
  <c r="MN23" i="40"/>
  <c r="MO23" i="40"/>
  <c r="MP23" i="40"/>
  <c r="MQ23" i="40"/>
  <c r="MR23" i="40"/>
  <c r="MS23" i="40"/>
  <c r="MT23" i="40"/>
  <c r="MU23" i="40"/>
  <c r="MV23" i="40"/>
  <c r="MW23" i="40"/>
  <c r="MX23" i="40"/>
  <c r="MY23" i="40"/>
  <c r="MZ23" i="40"/>
  <c r="NA23" i="40"/>
  <c r="NB23" i="40"/>
  <c r="NC23" i="40"/>
  <c r="ND23" i="40"/>
  <c r="NE23" i="40"/>
  <c r="NF23" i="40"/>
  <c r="NG23" i="40"/>
  <c r="NH23" i="40"/>
  <c r="NI23" i="40"/>
  <c r="NJ23" i="40"/>
  <c r="NK23" i="40"/>
  <c r="LN24" i="40"/>
  <c r="LO24" i="40"/>
  <c r="LP24" i="40"/>
  <c r="LQ24" i="40"/>
  <c r="LR24" i="40"/>
  <c r="LS24" i="40"/>
  <c r="LT24" i="40"/>
  <c r="LU24" i="40"/>
  <c r="LV24" i="40"/>
  <c r="LW24" i="40"/>
  <c r="LX24" i="40"/>
  <c r="LY24" i="40"/>
  <c r="LZ24" i="40"/>
  <c r="MA24" i="40"/>
  <c r="MB24" i="40"/>
  <c r="MC24" i="40"/>
  <c r="MD24" i="40"/>
  <c r="ME24" i="40"/>
  <c r="MF24" i="40"/>
  <c r="MG24" i="40"/>
  <c r="MH24" i="40"/>
  <c r="MI24" i="40"/>
  <c r="MJ24" i="40"/>
  <c r="MK24" i="40"/>
  <c r="ML24" i="40"/>
  <c r="MM24" i="40"/>
  <c r="MN24" i="40"/>
  <c r="MO24" i="40"/>
  <c r="MP24" i="40"/>
  <c r="MQ24" i="40"/>
  <c r="MR24" i="40"/>
  <c r="MS24" i="40"/>
  <c r="MT24" i="40"/>
  <c r="MU24" i="40"/>
  <c r="MV24" i="40"/>
  <c r="MW24" i="40"/>
  <c r="MX24" i="40"/>
  <c r="MY24" i="40"/>
  <c r="MZ24" i="40"/>
  <c r="NA24" i="40"/>
  <c r="NB24" i="40"/>
  <c r="NC24" i="40"/>
  <c r="ND24" i="40"/>
  <c r="NE24" i="40"/>
  <c r="NF24" i="40"/>
  <c r="NG24" i="40"/>
  <c r="NH24" i="40"/>
  <c r="NI24" i="40"/>
  <c r="NJ24" i="40"/>
  <c r="NK24" i="40"/>
  <c r="LN25" i="40"/>
  <c r="LO25" i="40"/>
  <c r="LP25" i="40"/>
  <c r="LQ25" i="40"/>
  <c r="LR25" i="40"/>
  <c r="LS25" i="40"/>
  <c r="LT25" i="40"/>
  <c r="LU25" i="40"/>
  <c r="LV25" i="40"/>
  <c r="LW25" i="40"/>
  <c r="LX25" i="40"/>
  <c r="LY25" i="40"/>
  <c r="LZ25" i="40"/>
  <c r="MA25" i="40"/>
  <c r="MB25" i="40"/>
  <c r="MC25" i="40"/>
  <c r="MD25" i="40"/>
  <c r="ME25" i="40"/>
  <c r="MF25" i="40"/>
  <c r="MG25" i="40"/>
  <c r="MH25" i="40"/>
  <c r="MI25" i="40"/>
  <c r="MJ25" i="40"/>
  <c r="MK25" i="40"/>
  <c r="ML25" i="40"/>
  <c r="MM25" i="40"/>
  <c r="MN25" i="40"/>
  <c r="MO25" i="40"/>
  <c r="MP25" i="40"/>
  <c r="MQ25" i="40"/>
  <c r="MR25" i="40"/>
  <c r="MS25" i="40"/>
  <c r="MT25" i="40"/>
  <c r="MU25" i="40"/>
  <c r="MV25" i="40"/>
  <c r="MW25" i="40"/>
  <c r="MX25" i="40"/>
  <c r="MY25" i="40"/>
  <c r="MZ25" i="40"/>
  <c r="NA25" i="40"/>
  <c r="NB25" i="40"/>
  <c r="NC25" i="40"/>
  <c r="ND25" i="40"/>
  <c r="NE25" i="40"/>
  <c r="NF25" i="40"/>
  <c r="NG25" i="40"/>
  <c r="NH25" i="40"/>
  <c r="NI25" i="40"/>
  <c r="NJ25" i="40"/>
  <c r="NK25" i="40"/>
  <c r="LN26" i="40"/>
  <c r="LO26" i="40"/>
  <c r="LP26" i="40"/>
  <c r="LQ26" i="40"/>
  <c r="LR26" i="40"/>
  <c r="LS26" i="40"/>
  <c r="LT26" i="40"/>
  <c r="LU26" i="40"/>
  <c r="LV26" i="40"/>
  <c r="LW26" i="40"/>
  <c r="LX26" i="40"/>
  <c r="LY26" i="40"/>
  <c r="LZ26" i="40"/>
  <c r="MA26" i="40"/>
  <c r="MB26" i="40"/>
  <c r="MC26" i="40"/>
  <c r="MD26" i="40"/>
  <c r="ME26" i="40"/>
  <c r="MF26" i="40"/>
  <c r="MG26" i="40"/>
  <c r="MH26" i="40"/>
  <c r="MI26" i="40"/>
  <c r="MJ26" i="40"/>
  <c r="MK26" i="40"/>
  <c r="ML26" i="40"/>
  <c r="MM26" i="40"/>
  <c r="MN26" i="40"/>
  <c r="MO26" i="40"/>
  <c r="MP26" i="40"/>
  <c r="MQ26" i="40"/>
  <c r="MR26" i="40"/>
  <c r="MS26" i="40"/>
  <c r="MT26" i="40"/>
  <c r="MU26" i="40"/>
  <c r="MV26" i="40"/>
  <c r="MW26" i="40"/>
  <c r="MX26" i="40"/>
  <c r="MY26" i="40"/>
  <c r="MZ26" i="40"/>
  <c r="NA26" i="40"/>
  <c r="NB26" i="40"/>
  <c r="NC26" i="40"/>
  <c r="ND26" i="40"/>
  <c r="NE26" i="40"/>
  <c r="NF26" i="40"/>
  <c r="NG26" i="40"/>
  <c r="NH26" i="40"/>
  <c r="NI26" i="40"/>
  <c r="NJ26" i="40"/>
  <c r="NK26" i="40"/>
  <c r="LN27" i="40"/>
  <c r="LO27" i="40"/>
  <c r="LP27" i="40"/>
  <c r="LQ27" i="40"/>
  <c r="LR27" i="40"/>
  <c r="LS27" i="40"/>
  <c r="LT27" i="40"/>
  <c r="LU27" i="40"/>
  <c r="LV27" i="40"/>
  <c r="LW27" i="40"/>
  <c r="LX27" i="40"/>
  <c r="LY27" i="40"/>
  <c r="LZ27" i="40"/>
  <c r="MA27" i="40"/>
  <c r="MB27" i="40"/>
  <c r="MC27" i="40"/>
  <c r="MD27" i="40"/>
  <c r="ME27" i="40"/>
  <c r="MF27" i="40"/>
  <c r="MG27" i="40"/>
  <c r="MH27" i="40"/>
  <c r="MI27" i="40"/>
  <c r="MJ27" i="40"/>
  <c r="MK27" i="40"/>
  <c r="ML27" i="40"/>
  <c r="MM27" i="40"/>
  <c r="MN27" i="40"/>
  <c r="MO27" i="40"/>
  <c r="MP27" i="40"/>
  <c r="MQ27" i="40"/>
  <c r="MR27" i="40"/>
  <c r="MS27" i="40"/>
  <c r="MT27" i="40"/>
  <c r="MU27" i="40"/>
  <c r="MV27" i="40"/>
  <c r="MW27" i="40"/>
  <c r="MX27" i="40"/>
  <c r="MY27" i="40"/>
  <c r="MZ27" i="40"/>
  <c r="NA27" i="40"/>
  <c r="NB27" i="40"/>
  <c r="NC27" i="40"/>
  <c r="ND27" i="40"/>
  <c r="NE27" i="40"/>
  <c r="NF27" i="40"/>
  <c r="NG27" i="40"/>
  <c r="NH27" i="40"/>
  <c r="NI27" i="40"/>
  <c r="NJ27" i="40"/>
  <c r="NK27" i="40"/>
  <c r="LN28" i="40"/>
  <c r="LO28" i="40"/>
  <c r="LP28" i="40"/>
  <c r="LQ28" i="40"/>
  <c r="LR28" i="40"/>
  <c r="LS28" i="40"/>
  <c r="LT28" i="40"/>
  <c r="LU28" i="40"/>
  <c r="LV28" i="40"/>
  <c r="LW28" i="40"/>
  <c r="LX28" i="40"/>
  <c r="LY28" i="40"/>
  <c r="LZ28" i="40"/>
  <c r="MA28" i="40"/>
  <c r="MB28" i="40"/>
  <c r="MC28" i="40"/>
  <c r="MD28" i="40"/>
  <c r="ME28" i="40"/>
  <c r="MF28" i="40"/>
  <c r="MG28" i="40"/>
  <c r="MH28" i="40"/>
  <c r="MI28" i="40"/>
  <c r="MJ28" i="40"/>
  <c r="MK28" i="40"/>
  <c r="ML28" i="40"/>
  <c r="MM28" i="40"/>
  <c r="MN28" i="40"/>
  <c r="MO28" i="40"/>
  <c r="MP28" i="40"/>
  <c r="MQ28" i="40"/>
  <c r="MR28" i="40"/>
  <c r="MS28" i="40"/>
  <c r="MT28" i="40"/>
  <c r="MU28" i="40"/>
  <c r="MV28" i="40"/>
  <c r="MW28" i="40"/>
  <c r="MX28" i="40"/>
  <c r="MY28" i="40"/>
  <c r="MZ28" i="40"/>
  <c r="NA28" i="40"/>
  <c r="NB28" i="40"/>
  <c r="NC28" i="40"/>
  <c r="ND28" i="40"/>
  <c r="NE28" i="40"/>
  <c r="NF28" i="40"/>
  <c r="NG28" i="40"/>
  <c r="NH28" i="40"/>
  <c r="NI28" i="40"/>
  <c r="NJ28" i="40"/>
  <c r="NK28" i="40"/>
  <c r="LN29" i="40"/>
  <c r="LO29" i="40"/>
  <c r="LP29" i="40"/>
  <c r="LQ29" i="40"/>
  <c r="LR29" i="40"/>
  <c r="LS29" i="40"/>
  <c r="LT29" i="40"/>
  <c r="LU29" i="40"/>
  <c r="LV29" i="40"/>
  <c r="LW29" i="40"/>
  <c r="LX29" i="40"/>
  <c r="LY29" i="40"/>
  <c r="LZ29" i="40"/>
  <c r="MA29" i="40"/>
  <c r="MB29" i="40"/>
  <c r="MC29" i="40"/>
  <c r="MD29" i="40"/>
  <c r="ME29" i="40"/>
  <c r="MF29" i="40"/>
  <c r="MG29" i="40"/>
  <c r="MH29" i="40"/>
  <c r="MI29" i="40"/>
  <c r="MJ29" i="40"/>
  <c r="MK29" i="40"/>
  <c r="ML29" i="40"/>
  <c r="MM29" i="40"/>
  <c r="MN29" i="40"/>
  <c r="MO29" i="40"/>
  <c r="MP29" i="40"/>
  <c r="MQ29" i="40"/>
  <c r="MR29" i="40"/>
  <c r="MS29" i="40"/>
  <c r="MT29" i="40"/>
  <c r="MU29" i="40"/>
  <c r="MV29" i="40"/>
  <c r="MW29" i="40"/>
  <c r="MX29" i="40"/>
  <c r="MY29" i="40"/>
  <c r="MZ29" i="40"/>
  <c r="NA29" i="40"/>
  <c r="NB29" i="40"/>
  <c r="NC29" i="40"/>
  <c r="ND29" i="40"/>
  <c r="NE29" i="40"/>
  <c r="NF29" i="40"/>
  <c r="NG29" i="40"/>
  <c r="NH29" i="40"/>
  <c r="NI29" i="40"/>
  <c r="NJ29" i="40"/>
  <c r="NK29" i="40"/>
  <c r="LN30" i="40"/>
  <c r="LO30" i="40"/>
  <c r="LP30" i="40"/>
  <c r="LQ30" i="40"/>
  <c r="LR30" i="40"/>
  <c r="LS30" i="40"/>
  <c r="LT30" i="40"/>
  <c r="LU30" i="40"/>
  <c r="LV30" i="40"/>
  <c r="LW30" i="40"/>
  <c r="LX30" i="40"/>
  <c r="LY30" i="40"/>
  <c r="LZ30" i="40"/>
  <c r="MA30" i="40"/>
  <c r="MB30" i="40"/>
  <c r="MC30" i="40"/>
  <c r="MD30" i="40"/>
  <c r="ME30" i="40"/>
  <c r="MF30" i="40"/>
  <c r="MG30" i="40"/>
  <c r="MH30" i="40"/>
  <c r="MI30" i="40"/>
  <c r="MJ30" i="40"/>
  <c r="MK30" i="40"/>
  <c r="ML30" i="40"/>
  <c r="MM30" i="40"/>
  <c r="MN30" i="40"/>
  <c r="MO30" i="40"/>
  <c r="MP30" i="40"/>
  <c r="MQ30" i="40"/>
  <c r="MR30" i="40"/>
  <c r="MS30" i="40"/>
  <c r="MT30" i="40"/>
  <c r="MU30" i="40"/>
  <c r="MV30" i="40"/>
  <c r="MW30" i="40"/>
  <c r="MX30" i="40"/>
  <c r="MY30" i="40"/>
  <c r="MZ30" i="40"/>
  <c r="NA30" i="40"/>
  <c r="NB30" i="40"/>
  <c r="NC30" i="40"/>
  <c r="ND30" i="40"/>
  <c r="NE30" i="40"/>
  <c r="NF30" i="40"/>
  <c r="NG30" i="40"/>
  <c r="NH30" i="40"/>
  <c r="NI30" i="40"/>
  <c r="NJ30" i="40"/>
  <c r="NK30" i="40"/>
  <c r="LN31" i="40"/>
  <c r="LO31" i="40"/>
  <c r="LP31" i="40"/>
  <c r="LQ31" i="40"/>
  <c r="LR31" i="40"/>
  <c r="LS31" i="40"/>
  <c r="LT31" i="40"/>
  <c r="LU31" i="40"/>
  <c r="LV31" i="40"/>
  <c r="LW31" i="40"/>
  <c r="LX31" i="40"/>
  <c r="LY31" i="40"/>
  <c r="LZ31" i="40"/>
  <c r="MA31" i="40"/>
  <c r="MB31" i="40"/>
  <c r="MC31" i="40"/>
  <c r="MD31" i="40"/>
  <c r="ME31" i="40"/>
  <c r="MF31" i="40"/>
  <c r="MG31" i="40"/>
  <c r="MH31" i="40"/>
  <c r="MI31" i="40"/>
  <c r="MJ31" i="40"/>
  <c r="MK31" i="40"/>
  <c r="ML31" i="40"/>
  <c r="MM31" i="40"/>
  <c r="MN31" i="40"/>
  <c r="MO31" i="40"/>
  <c r="MP31" i="40"/>
  <c r="MQ31" i="40"/>
  <c r="MR31" i="40"/>
  <c r="MS31" i="40"/>
  <c r="MT31" i="40"/>
  <c r="MU31" i="40"/>
  <c r="MV31" i="40"/>
  <c r="MW31" i="40"/>
  <c r="MX31" i="40"/>
  <c r="MY31" i="40"/>
  <c r="MZ31" i="40"/>
  <c r="NA31" i="40"/>
  <c r="NB31" i="40"/>
  <c r="NC31" i="40"/>
  <c r="ND31" i="40"/>
  <c r="NE31" i="40"/>
  <c r="NF31" i="40"/>
  <c r="NG31" i="40"/>
  <c r="NH31" i="40"/>
  <c r="NI31" i="40"/>
  <c r="NJ31" i="40"/>
  <c r="NK31" i="40"/>
  <c r="LN32" i="40"/>
  <c r="LO32" i="40"/>
  <c r="LP32" i="40"/>
  <c r="LQ32" i="40"/>
  <c r="LR32" i="40"/>
  <c r="LS32" i="40"/>
  <c r="LT32" i="40"/>
  <c r="LU32" i="40"/>
  <c r="LV32" i="40"/>
  <c r="LW32" i="40"/>
  <c r="LX32" i="40"/>
  <c r="LY32" i="40"/>
  <c r="LZ32" i="40"/>
  <c r="MA32" i="40"/>
  <c r="MB32" i="40"/>
  <c r="MC32" i="40"/>
  <c r="MD32" i="40"/>
  <c r="ME32" i="40"/>
  <c r="MF32" i="40"/>
  <c r="MG32" i="40"/>
  <c r="MH32" i="40"/>
  <c r="MI32" i="40"/>
  <c r="MJ32" i="40"/>
  <c r="MK32" i="40"/>
  <c r="ML32" i="40"/>
  <c r="MM32" i="40"/>
  <c r="MN32" i="40"/>
  <c r="MO32" i="40"/>
  <c r="MP32" i="40"/>
  <c r="MQ32" i="40"/>
  <c r="MR32" i="40"/>
  <c r="MS32" i="40"/>
  <c r="MT32" i="40"/>
  <c r="MU32" i="40"/>
  <c r="MV32" i="40"/>
  <c r="MW32" i="40"/>
  <c r="MX32" i="40"/>
  <c r="MY32" i="40"/>
  <c r="MZ32" i="40"/>
  <c r="NA32" i="40"/>
  <c r="NB32" i="40"/>
  <c r="NC32" i="40"/>
  <c r="ND32" i="40"/>
  <c r="NE32" i="40"/>
  <c r="NF32" i="40"/>
  <c r="NG32" i="40"/>
  <c r="NH32" i="40"/>
  <c r="NI32" i="40"/>
  <c r="NJ32" i="40"/>
  <c r="NK32" i="40"/>
  <c r="LN33" i="40"/>
  <c r="LO33" i="40"/>
  <c r="LP33" i="40"/>
  <c r="LQ33" i="40"/>
  <c r="LR33" i="40"/>
  <c r="LS33" i="40"/>
  <c r="LT33" i="40"/>
  <c r="LU33" i="40"/>
  <c r="LV33" i="40"/>
  <c r="LW33" i="40"/>
  <c r="LX33" i="40"/>
  <c r="LY33" i="40"/>
  <c r="LZ33" i="40"/>
  <c r="MA33" i="40"/>
  <c r="MB33" i="40"/>
  <c r="MC33" i="40"/>
  <c r="MD33" i="40"/>
  <c r="ME33" i="40"/>
  <c r="MF33" i="40"/>
  <c r="MG33" i="40"/>
  <c r="MH33" i="40"/>
  <c r="MI33" i="40"/>
  <c r="MJ33" i="40"/>
  <c r="MK33" i="40"/>
  <c r="ML33" i="40"/>
  <c r="MM33" i="40"/>
  <c r="MN33" i="40"/>
  <c r="MO33" i="40"/>
  <c r="MP33" i="40"/>
  <c r="MQ33" i="40"/>
  <c r="MR33" i="40"/>
  <c r="MS33" i="40"/>
  <c r="MT33" i="40"/>
  <c r="MU33" i="40"/>
  <c r="MV33" i="40"/>
  <c r="MW33" i="40"/>
  <c r="MX33" i="40"/>
  <c r="MY33" i="40"/>
  <c r="MZ33" i="40"/>
  <c r="NA33" i="40"/>
  <c r="NB33" i="40"/>
  <c r="NC33" i="40"/>
  <c r="ND33" i="40"/>
  <c r="NE33" i="40"/>
  <c r="NF33" i="40"/>
  <c r="NG33" i="40"/>
  <c r="NH33" i="40"/>
  <c r="NI33" i="40"/>
  <c r="NJ33" i="40"/>
  <c r="NK33" i="40"/>
  <c r="LN34" i="40"/>
  <c r="LO34" i="40"/>
  <c r="LP34" i="40"/>
  <c r="LQ34" i="40"/>
  <c r="LR34" i="40"/>
  <c r="LS34" i="40"/>
  <c r="LT34" i="40"/>
  <c r="LU34" i="40"/>
  <c r="LV34" i="40"/>
  <c r="LW34" i="40"/>
  <c r="LX34" i="40"/>
  <c r="LY34" i="40"/>
  <c r="LZ34" i="40"/>
  <c r="MA34" i="40"/>
  <c r="MB34" i="40"/>
  <c r="MC34" i="40"/>
  <c r="MD34" i="40"/>
  <c r="ME34" i="40"/>
  <c r="MF34" i="40"/>
  <c r="MG34" i="40"/>
  <c r="MH34" i="40"/>
  <c r="MI34" i="40"/>
  <c r="MJ34" i="40"/>
  <c r="MK34" i="40"/>
  <c r="ML34" i="40"/>
  <c r="MM34" i="40"/>
  <c r="MN34" i="40"/>
  <c r="MO34" i="40"/>
  <c r="MP34" i="40"/>
  <c r="MQ34" i="40"/>
  <c r="MR34" i="40"/>
  <c r="MS34" i="40"/>
  <c r="MT34" i="40"/>
  <c r="MU34" i="40"/>
  <c r="MV34" i="40"/>
  <c r="MW34" i="40"/>
  <c r="MX34" i="40"/>
  <c r="MY34" i="40"/>
  <c r="MZ34" i="40"/>
  <c r="NA34" i="40"/>
  <c r="NB34" i="40"/>
  <c r="NC34" i="40"/>
  <c r="ND34" i="40"/>
  <c r="NE34" i="40"/>
  <c r="NF34" i="40"/>
  <c r="NG34" i="40"/>
  <c r="NH34" i="40"/>
  <c r="NI34" i="40"/>
  <c r="NJ34" i="40"/>
  <c r="NK34" i="40"/>
  <c r="LN35" i="40"/>
  <c r="LO35" i="40"/>
  <c r="LP35" i="40"/>
  <c r="LQ35" i="40"/>
  <c r="LR35" i="40"/>
  <c r="LS35" i="40"/>
  <c r="LT35" i="40"/>
  <c r="LU35" i="40"/>
  <c r="LV35" i="40"/>
  <c r="LW35" i="40"/>
  <c r="LX35" i="40"/>
  <c r="LY35" i="40"/>
  <c r="LZ35" i="40"/>
  <c r="MA35" i="40"/>
  <c r="MB35" i="40"/>
  <c r="MC35" i="40"/>
  <c r="MD35" i="40"/>
  <c r="ME35" i="40"/>
  <c r="MF35" i="40"/>
  <c r="MG35" i="40"/>
  <c r="MH35" i="40"/>
  <c r="MI35" i="40"/>
  <c r="MJ35" i="40"/>
  <c r="MK35" i="40"/>
  <c r="ML35" i="40"/>
  <c r="MM35" i="40"/>
  <c r="MN35" i="40"/>
  <c r="MO35" i="40"/>
  <c r="MP35" i="40"/>
  <c r="MQ35" i="40"/>
  <c r="MR35" i="40"/>
  <c r="MS35" i="40"/>
  <c r="MT35" i="40"/>
  <c r="MU35" i="40"/>
  <c r="MV35" i="40"/>
  <c r="MW35" i="40"/>
  <c r="MX35" i="40"/>
  <c r="MY35" i="40"/>
  <c r="MZ35" i="40"/>
  <c r="NA35" i="40"/>
  <c r="NB35" i="40"/>
  <c r="NC35" i="40"/>
  <c r="ND35" i="40"/>
  <c r="NE35" i="40"/>
  <c r="NF35" i="40"/>
  <c r="NG35" i="40"/>
  <c r="NH35" i="40"/>
  <c r="NI35" i="40"/>
  <c r="NJ35" i="40"/>
  <c r="NK35" i="40"/>
  <c r="LN36" i="40"/>
  <c r="LO36" i="40"/>
  <c r="LP36" i="40"/>
  <c r="LQ36" i="40"/>
  <c r="LR36" i="40"/>
  <c r="LS36" i="40"/>
  <c r="LT36" i="40"/>
  <c r="LU36" i="40"/>
  <c r="LV36" i="40"/>
  <c r="LW36" i="40"/>
  <c r="LX36" i="40"/>
  <c r="LY36" i="40"/>
  <c r="LZ36" i="40"/>
  <c r="MA36" i="40"/>
  <c r="MB36" i="40"/>
  <c r="MC36" i="40"/>
  <c r="MD36" i="40"/>
  <c r="ME36" i="40"/>
  <c r="MF36" i="40"/>
  <c r="MG36" i="40"/>
  <c r="MH36" i="40"/>
  <c r="MI36" i="40"/>
  <c r="MJ36" i="40"/>
  <c r="MK36" i="40"/>
  <c r="ML36" i="40"/>
  <c r="MM36" i="40"/>
  <c r="MN36" i="40"/>
  <c r="MO36" i="40"/>
  <c r="MP36" i="40"/>
  <c r="MQ36" i="40"/>
  <c r="MR36" i="40"/>
  <c r="MS36" i="40"/>
  <c r="MT36" i="40"/>
  <c r="MU36" i="40"/>
  <c r="MV36" i="40"/>
  <c r="MW36" i="40"/>
  <c r="MX36" i="40"/>
  <c r="MY36" i="40"/>
  <c r="MZ36" i="40"/>
  <c r="NA36" i="40"/>
  <c r="NB36" i="40"/>
  <c r="NC36" i="40"/>
  <c r="ND36" i="40"/>
  <c r="NE36" i="40"/>
  <c r="NF36" i="40"/>
  <c r="NG36" i="40"/>
  <c r="NH36" i="40"/>
  <c r="NI36" i="40"/>
  <c r="NJ36" i="40"/>
  <c r="NK36" i="40"/>
  <c r="LN37" i="40"/>
  <c r="LO37" i="40"/>
  <c r="LP37" i="40"/>
  <c r="LQ37" i="40"/>
  <c r="LR37" i="40"/>
  <c r="LS37" i="40"/>
  <c r="LT37" i="40"/>
  <c r="LU37" i="40"/>
  <c r="LV37" i="40"/>
  <c r="LW37" i="40"/>
  <c r="LX37" i="40"/>
  <c r="LY37" i="40"/>
  <c r="LZ37" i="40"/>
  <c r="MA37" i="40"/>
  <c r="MB37" i="40"/>
  <c r="MC37" i="40"/>
  <c r="MD37" i="40"/>
  <c r="ME37" i="40"/>
  <c r="MF37" i="40"/>
  <c r="MG37" i="40"/>
  <c r="MH37" i="40"/>
  <c r="MI37" i="40"/>
  <c r="MJ37" i="40"/>
  <c r="MK37" i="40"/>
  <c r="ML37" i="40"/>
  <c r="MM37" i="40"/>
  <c r="MN37" i="40"/>
  <c r="MO37" i="40"/>
  <c r="MP37" i="40"/>
  <c r="MQ37" i="40"/>
  <c r="MR37" i="40"/>
  <c r="MS37" i="40"/>
  <c r="MT37" i="40"/>
  <c r="MU37" i="40"/>
  <c r="MV37" i="40"/>
  <c r="MW37" i="40"/>
  <c r="MX37" i="40"/>
  <c r="MY37" i="40"/>
  <c r="MZ37" i="40"/>
  <c r="NA37" i="40"/>
  <c r="NB37" i="40"/>
  <c r="NC37" i="40"/>
  <c r="ND37" i="40"/>
  <c r="NE37" i="40"/>
  <c r="NF37" i="40"/>
  <c r="NG37" i="40"/>
  <c r="NH37" i="40"/>
  <c r="NI37" i="40"/>
  <c r="NJ37" i="40"/>
  <c r="NK37" i="40"/>
  <c r="LN38" i="40"/>
  <c r="LO38" i="40"/>
  <c r="LP38" i="40"/>
  <c r="LQ38" i="40"/>
  <c r="LR38" i="40"/>
  <c r="LS38" i="40"/>
  <c r="LT38" i="40"/>
  <c r="LU38" i="40"/>
  <c r="LV38" i="40"/>
  <c r="LW38" i="40"/>
  <c r="LX38" i="40"/>
  <c r="LY38" i="40"/>
  <c r="LZ38" i="40"/>
  <c r="MA38" i="40"/>
  <c r="MB38" i="40"/>
  <c r="MC38" i="40"/>
  <c r="MD38" i="40"/>
  <c r="ME38" i="40"/>
  <c r="MF38" i="40"/>
  <c r="MG38" i="40"/>
  <c r="MH38" i="40"/>
  <c r="MI38" i="40"/>
  <c r="MJ38" i="40"/>
  <c r="MK38" i="40"/>
  <c r="ML38" i="40"/>
  <c r="MM38" i="40"/>
  <c r="MN38" i="40"/>
  <c r="MO38" i="40"/>
  <c r="MP38" i="40"/>
  <c r="MQ38" i="40"/>
  <c r="MR38" i="40"/>
  <c r="MS38" i="40"/>
  <c r="MT38" i="40"/>
  <c r="MU38" i="40"/>
  <c r="MV38" i="40"/>
  <c r="MW38" i="40"/>
  <c r="MX38" i="40"/>
  <c r="MY38" i="40"/>
  <c r="MZ38" i="40"/>
  <c r="NA38" i="40"/>
  <c r="NB38" i="40"/>
  <c r="NC38" i="40"/>
  <c r="ND38" i="40"/>
  <c r="NE38" i="40"/>
  <c r="NF38" i="40"/>
  <c r="NG38" i="40"/>
  <c r="NH38" i="40"/>
  <c r="NI38" i="40"/>
  <c r="NJ38" i="40"/>
  <c r="NK38" i="40"/>
  <c r="LN39" i="40"/>
  <c r="LO39" i="40"/>
  <c r="LP39" i="40"/>
  <c r="LQ39" i="40"/>
  <c r="LR39" i="40"/>
  <c r="LS39" i="40"/>
  <c r="LT39" i="40"/>
  <c r="LU39" i="40"/>
  <c r="LV39" i="40"/>
  <c r="LW39" i="40"/>
  <c r="LX39" i="40"/>
  <c r="LY39" i="40"/>
  <c r="LZ39" i="40"/>
  <c r="MA39" i="40"/>
  <c r="MB39" i="40"/>
  <c r="MC39" i="40"/>
  <c r="MD39" i="40"/>
  <c r="ME39" i="40"/>
  <c r="MF39" i="40"/>
  <c r="MG39" i="40"/>
  <c r="MH39" i="40"/>
  <c r="MI39" i="40"/>
  <c r="MJ39" i="40"/>
  <c r="MK39" i="40"/>
  <c r="ML39" i="40"/>
  <c r="MM39" i="40"/>
  <c r="MN39" i="40"/>
  <c r="MO39" i="40"/>
  <c r="MP39" i="40"/>
  <c r="MQ39" i="40"/>
  <c r="MR39" i="40"/>
  <c r="MS39" i="40"/>
  <c r="MT39" i="40"/>
  <c r="MU39" i="40"/>
  <c r="MV39" i="40"/>
  <c r="MW39" i="40"/>
  <c r="MX39" i="40"/>
  <c r="MY39" i="40"/>
  <c r="MZ39" i="40"/>
  <c r="NA39" i="40"/>
  <c r="NB39" i="40"/>
  <c r="NC39" i="40"/>
  <c r="ND39" i="40"/>
  <c r="NE39" i="40"/>
  <c r="NF39" i="40"/>
  <c r="NG39" i="40"/>
  <c r="NH39" i="40"/>
  <c r="NI39" i="40"/>
  <c r="NJ39" i="40"/>
  <c r="NK39" i="40"/>
  <c r="LN40" i="40"/>
  <c r="LO40" i="40"/>
  <c r="LP40" i="40"/>
  <c r="LQ40" i="40"/>
  <c r="LR40" i="40"/>
  <c r="LS40" i="40"/>
  <c r="LT40" i="40"/>
  <c r="LU40" i="40"/>
  <c r="LV40" i="40"/>
  <c r="LW40" i="40"/>
  <c r="LX40" i="40"/>
  <c r="LY40" i="40"/>
  <c r="LZ40" i="40"/>
  <c r="MA40" i="40"/>
  <c r="MB40" i="40"/>
  <c r="MC40" i="40"/>
  <c r="MD40" i="40"/>
  <c r="ME40" i="40"/>
  <c r="MF40" i="40"/>
  <c r="MG40" i="40"/>
  <c r="MH40" i="40"/>
  <c r="MI40" i="40"/>
  <c r="MJ40" i="40"/>
  <c r="MK40" i="40"/>
  <c r="ML40" i="40"/>
  <c r="MM40" i="40"/>
  <c r="MN40" i="40"/>
  <c r="MO40" i="40"/>
  <c r="MP40" i="40"/>
  <c r="MQ40" i="40"/>
  <c r="MR40" i="40"/>
  <c r="MS40" i="40"/>
  <c r="MT40" i="40"/>
  <c r="MU40" i="40"/>
  <c r="MV40" i="40"/>
  <c r="MW40" i="40"/>
  <c r="MX40" i="40"/>
  <c r="MY40" i="40"/>
  <c r="MZ40" i="40"/>
  <c r="NA40" i="40"/>
  <c r="NB40" i="40"/>
  <c r="NC40" i="40"/>
  <c r="ND40" i="40"/>
  <c r="NE40" i="40"/>
  <c r="NF40" i="40"/>
  <c r="NG40" i="40"/>
  <c r="NH40" i="40"/>
  <c r="NI40" i="40"/>
  <c r="NJ40" i="40"/>
  <c r="NK40" i="40"/>
  <c r="LN41" i="40"/>
  <c r="LO41" i="40"/>
  <c r="LP41" i="40"/>
  <c r="LQ41" i="40"/>
  <c r="LR41" i="40"/>
  <c r="LS41" i="40"/>
  <c r="LT41" i="40"/>
  <c r="LU41" i="40"/>
  <c r="LV41" i="40"/>
  <c r="LW41" i="40"/>
  <c r="LX41" i="40"/>
  <c r="LY41" i="40"/>
  <c r="LZ41" i="40"/>
  <c r="MA41" i="40"/>
  <c r="MB41" i="40"/>
  <c r="MC41" i="40"/>
  <c r="MD41" i="40"/>
  <c r="ME41" i="40"/>
  <c r="MF41" i="40"/>
  <c r="MG41" i="40"/>
  <c r="MH41" i="40"/>
  <c r="MI41" i="40"/>
  <c r="MJ41" i="40"/>
  <c r="MK41" i="40"/>
  <c r="ML41" i="40"/>
  <c r="MM41" i="40"/>
  <c r="MN41" i="40"/>
  <c r="MO41" i="40"/>
  <c r="MP41" i="40"/>
  <c r="MQ41" i="40"/>
  <c r="MR41" i="40"/>
  <c r="MS41" i="40"/>
  <c r="MT41" i="40"/>
  <c r="MU41" i="40"/>
  <c r="MV41" i="40"/>
  <c r="MW41" i="40"/>
  <c r="MX41" i="40"/>
  <c r="MY41" i="40"/>
  <c r="MZ41" i="40"/>
  <c r="NA41" i="40"/>
  <c r="NB41" i="40"/>
  <c r="NC41" i="40"/>
  <c r="ND41" i="40"/>
  <c r="NE41" i="40"/>
  <c r="NF41" i="40"/>
  <c r="NG41" i="40"/>
  <c r="NH41" i="40"/>
  <c r="NI41" i="40"/>
  <c r="NJ41" i="40"/>
  <c r="NK41" i="40"/>
  <c r="LN42" i="40"/>
  <c r="LO42" i="40"/>
  <c r="LP42" i="40"/>
  <c r="LQ42" i="40"/>
  <c r="LR42" i="40"/>
  <c r="LS42" i="40"/>
  <c r="LT42" i="40"/>
  <c r="LU42" i="40"/>
  <c r="LV42" i="40"/>
  <c r="LW42" i="40"/>
  <c r="LX42" i="40"/>
  <c r="LY42" i="40"/>
  <c r="LZ42" i="40"/>
  <c r="MA42" i="40"/>
  <c r="MB42" i="40"/>
  <c r="MC42" i="40"/>
  <c r="MD42" i="40"/>
  <c r="ME42" i="40"/>
  <c r="MF42" i="40"/>
  <c r="MG42" i="40"/>
  <c r="MH42" i="40"/>
  <c r="MI42" i="40"/>
  <c r="MJ42" i="40"/>
  <c r="MK42" i="40"/>
  <c r="ML42" i="40"/>
  <c r="MM42" i="40"/>
  <c r="MN42" i="40"/>
  <c r="MO42" i="40"/>
  <c r="MP42" i="40"/>
  <c r="MQ42" i="40"/>
  <c r="MR42" i="40"/>
  <c r="MS42" i="40"/>
  <c r="MT42" i="40"/>
  <c r="MU42" i="40"/>
  <c r="MV42" i="40"/>
  <c r="MW42" i="40"/>
  <c r="MX42" i="40"/>
  <c r="MY42" i="40"/>
  <c r="MZ42" i="40"/>
  <c r="NA42" i="40"/>
  <c r="NB42" i="40"/>
  <c r="NC42" i="40"/>
  <c r="ND42" i="40"/>
  <c r="NE42" i="40"/>
  <c r="NF42" i="40"/>
  <c r="NG42" i="40"/>
  <c r="NH42" i="40"/>
  <c r="NI42" i="40"/>
  <c r="NJ42" i="40"/>
  <c r="NK42" i="40"/>
  <c r="LN43" i="40"/>
  <c r="LO43" i="40"/>
  <c r="LP43" i="40"/>
  <c r="LQ43" i="40"/>
  <c r="LR43" i="40"/>
  <c r="LS43" i="40"/>
  <c r="LT43" i="40"/>
  <c r="LU43" i="40"/>
  <c r="LV43" i="40"/>
  <c r="LW43" i="40"/>
  <c r="LX43" i="40"/>
  <c r="LY43" i="40"/>
  <c r="LZ43" i="40"/>
  <c r="MA43" i="40"/>
  <c r="MB43" i="40"/>
  <c r="MC43" i="40"/>
  <c r="MD43" i="40"/>
  <c r="ME43" i="40"/>
  <c r="MF43" i="40"/>
  <c r="MG43" i="40"/>
  <c r="MH43" i="40"/>
  <c r="MI43" i="40"/>
  <c r="MJ43" i="40"/>
  <c r="MK43" i="40"/>
  <c r="ML43" i="40"/>
  <c r="MM43" i="40"/>
  <c r="MN43" i="40"/>
  <c r="MO43" i="40"/>
  <c r="MP43" i="40"/>
  <c r="MQ43" i="40"/>
  <c r="MR43" i="40"/>
  <c r="MS43" i="40"/>
  <c r="MT43" i="40"/>
  <c r="MU43" i="40"/>
  <c r="MV43" i="40"/>
  <c r="MW43" i="40"/>
  <c r="MX43" i="40"/>
  <c r="MY43" i="40"/>
  <c r="MZ43" i="40"/>
  <c r="NA43" i="40"/>
  <c r="NB43" i="40"/>
  <c r="NC43" i="40"/>
  <c r="ND43" i="40"/>
  <c r="NE43" i="40"/>
  <c r="NF43" i="40"/>
  <c r="NG43" i="40"/>
  <c r="NH43" i="40"/>
  <c r="NI43" i="40"/>
  <c r="NJ43" i="40"/>
  <c r="NK43" i="40"/>
  <c r="LN44" i="40"/>
  <c r="LO44" i="40"/>
  <c r="LP44" i="40"/>
  <c r="LQ44" i="40"/>
  <c r="LR44" i="40"/>
  <c r="LS44" i="40"/>
  <c r="LT44" i="40"/>
  <c r="LU44" i="40"/>
  <c r="LV44" i="40"/>
  <c r="LW44" i="40"/>
  <c r="LX44" i="40"/>
  <c r="LY44" i="40"/>
  <c r="LZ44" i="40"/>
  <c r="MA44" i="40"/>
  <c r="MB44" i="40"/>
  <c r="MC44" i="40"/>
  <c r="MD44" i="40"/>
  <c r="ME44" i="40"/>
  <c r="MF44" i="40"/>
  <c r="MG44" i="40"/>
  <c r="MH44" i="40"/>
  <c r="MI44" i="40"/>
  <c r="MJ44" i="40"/>
  <c r="MK44" i="40"/>
  <c r="ML44" i="40"/>
  <c r="MM44" i="40"/>
  <c r="MN44" i="40"/>
  <c r="MO44" i="40"/>
  <c r="MP44" i="40"/>
  <c r="MQ44" i="40"/>
  <c r="MR44" i="40"/>
  <c r="MS44" i="40"/>
  <c r="MT44" i="40"/>
  <c r="MU44" i="40"/>
  <c r="MV44" i="40"/>
  <c r="MW44" i="40"/>
  <c r="MX44" i="40"/>
  <c r="MY44" i="40"/>
  <c r="MZ44" i="40"/>
  <c r="NA44" i="40"/>
  <c r="NB44" i="40"/>
  <c r="NC44" i="40"/>
  <c r="ND44" i="40"/>
  <c r="NE44" i="40"/>
  <c r="NF44" i="40"/>
  <c r="NG44" i="40"/>
  <c r="NH44" i="40"/>
  <c r="NI44" i="40"/>
  <c r="NJ44" i="40"/>
  <c r="NK44" i="40"/>
  <c r="LN45" i="40"/>
  <c r="LO45" i="40"/>
  <c r="LP45" i="40"/>
  <c r="LQ45" i="40"/>
  <c r="LR45" i="40"/>
  <c r="LS45" i="40"/>
  <c r="LT45" i="40"/>
  <c r="LU45" i="40"/>
  <c r="LV45" i="40"/>
  <c r="LW45" i="40"/>
  <c r="LX45" i="40"/>
  <c r="LY45" i="40"/>
  <c r="LZ45" i="40"/>
  <c r="MA45" i="40"/>
  <c r="MB45" i="40"/>
  <c r="MC45" i="40"/>
  <c r="MD45" i="40"/>
  <c r="ME45" i="40"/>
  <c r="MF45" i="40"/>
  <c r="MG45" i="40"/>
  <c r="MH45" i="40"/>
  <c r="MI45" i="40"/>
  <c r="MJ45" i="40"/>
  <c r="MK45" i="40"/>
  <c r="ML45" i="40"/>
  <c r="MM45" i="40"/>
  <c r="MN45" i="40"/>
  <c r="MO45" i="40"/>
  <c r="MP45" i="40"/>
  <c r="MQ45" i="40"/>
  <c r="MR45" i="40"/>
  <c r="MS45" i="40"/>
  <c r="MT45" i="40"/>
  <c r="MU45" i="40"/>
  <c r="MV45" i="40"/>
  <c r="MW45" i="40"/>
  <c r="MX45" i="40"/>
  <c r="MY45" i="40"/>
  <c r="MZ45" i="40"/>
  <c r="NA45" i="40"/>
  <c r="NB45" i="40"/>
  <c r="NC45" i="40"/>
  <c r="ND45" i="40"/>
  <c r="NE45" i="40"/>
  <c r="NF45" i="40"/>
  <c r="NG45" i="40"/>
  <c r="NH45" i="40"/>
  <c r="NI45" i="40"/>
  <c r="NJ45" i="40"/>
  <c r="NK45" i="40"/>
  <c r="LN46" i="40"/>
  <c r="LO46" i="40"/>
  <c r="LP46" i="40"/>
  <c r="LQ46" i="40"/>
  <c r="LR46" i="40"/>
  <c r="LS46" i="40"/>
  <c r="LT46" i="40"/>
  <c r="LU46" i="40"/>
  <c r="LV46" i="40"/>
  <c r="LW46" i="40"/>
  <c r="LX46" i="40"/>
  <c r="LY46" i="40"/>
  <c r="LZ46" i="40"/>
  <c r="MA46" i="40"/>
  <c r="MB46" i="40"/>
  <c r="MC46" i="40"/>
  <c r="MD46" i="40"/>
  <c r="ME46" i="40"/>
  <c r="MF46" i="40"/>
  <c r="MG46" i="40"/>
  <c r="MH46" i="40"/>
  <c r="MI46" i="40"/>
  <c r="MJ46" i="40"/>
  <c r="MK46" i="40"/>
  <c r="ML46" i="40"/>
  <c r="MM46" i="40"/>
  <c r="MN46" i="40"/>
  <c r="MO46" i="40"/>
  <c r="MP46" i="40"/>
  <c r="MQ46" i="40"/>
  <c r="MR46" i="40"/>
  <c r="MS46" i="40"/>
  <c r="MT46" i="40"/>
  <c r="MU46" i="40"/>
  <c r="MV46" i="40"/>
  <c r="MW46" i="40"/>
  <c r="MX46" i="40"/>
  <c r="MY46" i="40"/>
  <c r="MZ46" i="40"/>
  <c r="NA46" i="40"/>
  <c r="NB46" i="40"/>
  <c r="NC46" i="40"/>
  <c r="ND46" i="40"/>
  <c r="NE46" i="40"/>
  <c r="NF46" i="40"/>
  <c r="NG46" i="40"/>
  <c r="NH46" i="40"/>
  <c r="NI46" i="40"/>
  <c r="NJ46" i="40"/>
  <c r="NK46" i="40"/>
  <c r="LN47" i="40"/>
  <c r="LO47" i="40"/>
  <c r="LP47" i="40"/>
  <c r="LQ47" i="40"/>
  <c r="LR47" i="40"/>
  <c r="LS47" i="40"/>
  <c r="LT47" i="40"/>
  <c r="LU47" i="40"/>
  <c r="LV47" i="40"/>
  <c r="LW47" i="40"/>
  <c r="LX47" i="40"/>
  <c r="LY47" i="40"/>
  <c r="LZ47" i="40"/>
  <c r="MA47" i="40"/>
  <c r="MB47" i="40"/>
  <c r="MC47" i="40"/>
  <c r="MD47" i="40"/>
  <c r="ME47" i="40"/>
  <c r="MF47" i="40"/>
  <c r="MG47" i="40"/>
  <c r="MH47" i="40"/>
  <c r="MI47" i="40"/>
  <c r="MJ47" i="40"/>
  <c r="MK47" i="40"/>
  <c r="ML47" i="40"/>
  <c r="MM47" i="40"/>
  <c r="MN47" i="40"/>
  <c r="MO47" i="40"/>
  <c r="MP47" i="40"/>
  <c r="MQ47" i="40"/>
  <c r="MR47" i="40"/>
  <c r="MS47" i="40"/>
  <c r="MT47" i="40"/>
  <c r="MU47" i="40"/>
  <c r="MV47" i="40"/>
  <c r="MW47" i="40"/>
  <c r="MX47" i="40"/>
  <c r="MY47" i="40"/>
  <c r="MZ47" i="40"/>
  <c r="NA47" i="40"/>
  <c r="NB47" i="40"/>
  <c r="NC47" i="40"/>
  <c r="ND47" i="40"/>
  <c r="NE47" i="40"/>
  <c r="NF47" i="40"/>
  <c r="NG47" i="40"/>
  <c r="NH47" i="40"/>
  <c r="NI47" i="40"/>
  <c r="NJ47" i="40"/>
  <c r="NK47" i="40"/>
  <c r="LN48" i="40"/>
  <c r="LO48" i="40"/>
  <c r="LP48" i="40"/>
  <c r="LQ48" i="40"/>
  <c r="LR48" i="40"/>
  <c r="LS48" i="40"/>
  <c r="LT48" i="40"/>
  <c r="LU48" i="40"/>
  <c r="LV48" i="40"/>
  <c r="LW48" i="40"/>
  <c r="LX48" i="40"/>
  <c r="LY48" i="40"/>
  <c r="LZ48" i="40"/>
  <c r="MA48" i="40"/>
  <c r="MB48" i="40"/>
  <c r="MC48" i="40"/>
  <c r="MD48" i="40"/>
  <c r="ME48" i="40"/>
  <c r="MF48" i="40"/>
  <c r="MG48" i="40"/>
  <c r="MH48" i="40"/>
  <c r="MI48" i="40"/>
  <c r="MJ48" i="40"/>
  <c r="MK48" i="40"/>
  <c r="ML48" i="40"/>
  <c r="MM48" i="40"/>
  <c r="MN48" i="40"/>
  <c r="MO48" i="40"/>
  <c r="MP48" i="40"/>
  <c r="MQ48" i="40"/>
  <c r="MR48" i="40"/>
  <c r="MS48" i="40"/>
  <c r="MT48" i="40"/>
  <c r="MU48" i="40"/>
  <c r="MV48" i="40"/>
  <c r="MW48" i="40"/>
  <c r="MX48" i="40"/>
  <c r="MY48" i="40"/>
  <c r="MZ48" i="40"/>
  <c r="NA48" i="40"/>
  <c r="NB48" i="40"/>
  <c r="NC48" i="40"/>
  <c r="ND48" i="40"/>
  <c r="NE48" i="40"/>
  <c r="NF48" i="40"/>
  <c r="NG48" i="40"/>
  <c r="NH48" i="40"/>
  <c r="NI48" i="40"/>
  <c r="NJ48" i="40"/>
  <c r="NK48" i="40"/>
  <c r="LN49" i="40"/>
  <c r="LO49" i="40"/>
  <c r="LP49" i="40"/>
  <c r="LQ49" i="40"/>
  <c r="LR49" i="40"/>
  <c r="LS49" i="40"/>
  <c r="LT49" i="40"/>
  <c r="LU49" i="40"/>
  <c r="LV49" i="40"/>
  <c r="LW49" i="40"/>
  <c r="LX49" i="40"/>
  <c r="LY49" i="40"/>
  <c r="LZ49" i="40"/>
  <c r="MA49" i="40"/>
  <c r="MB49" i="40"/>
  <c r="MC49" i="40"/>
  <c r="MD49" i="40"/>
  <c r="ME49" i="40"/>
  <c r="MF49" i="40"/>
  <c r="MG49" i="40"/>
  <c r="MH49" i="40"/>
  <c r="MI49" i="40"/>
  <c r="MJ49" i="40"/>
  <c r="MK49" i="40"/>
  <c r="ML49" i="40"/>
  <c r="MM49" i="40"/>
  <c r="MN49" i="40"/>
  <c r="MO49" i="40"/>
  <c r="MP49" i="40"/>
  <c r="MQ49" i="40"/>
  <c r="MR49" i="40"/>
  <c r="MS49" i="40"/>
  <c r="MT49" i="40"/>
  <c r="MU49" i="40"/>
  <c r="MV49" i="40"/>
  <c r="MW49" i="40"/>
  <c r="MX49" i="40"/>
  <c r="MY49" i="40"/>
  <c r="MZ49" i="40"/>
  <c r="NA49" i="40"/>
  <c r="NB49" i="40"/>
  <c r="NC49" i="40"/>
  <c r="ND49" i="40"/>
  <c r="NE49" i="40"/>
  <c r="NF49" i="40"/>
  <c r="NG49" i="40"/>
  <c r="NH49" i="40"/>
  <c r="NI49" i="40"/>
  <c r="NJ49" i="40"/>
  <c r="NK49" i="40"/>
  <c r="LN50" i="40"/>
  <c r="LO50" i="40"/>
  <c r="LP50" i="40"/>
  <c r="LQ50" i="40"/>
  <c r="LR50" i="40"/>
  <c r="LS50" i="40"/>
  <c r="LT50" i="40"/>
  <c r="LU50" i="40"/>
  <c r="LV50" i="40"/>
  <c r="LW50" i="40"/>
  <c r="LX50" i="40"/>
  <c r="LY50" i="40"/>
  <c r="LZ50" i="40"/>
  <c r="MA50" i="40"/>
  <c r="MB50" i="40"/>
  <c r="MC50" i="40"/>
  <c r="MD50" i="40"/>
  <c r="ME50" i="40"/>
  <c r="MF50" i="40"/>
  <c r="MG50" i="40"/>
  <c r="MH50" i="40"/>
  <c r="MI50" i="40"/>
  <c r="MJ50" i="40"/>
  <c r="MK50" i="40"/>
  <c r="ML50" i="40"/>
  <c r="MM50" i="40"/>
  <c r="MN50" i="40"/>
  <c r="MO50" i="40"/>
  <c r="MP50" i="40"/>
  <c r="MQ50" i="40"/>
  <c r="MR50" i="40"/>
  <c r="MS50" i="40"/>
  <c r="MT50" i="40"/>
  <c r="MU50" i="40"/>
  <c r="MV50" i="40"/>
  <c r="MW50" i="40"/>
  <c r="MX50" i="40"/>
  <c r="MY50" i="40"/>
  <c r="MZ50" i="40"/>
  <c r="NA50" i="40"/>
  <c r="NB50" i="40"/>
  <c r="NC50" i="40"/>
  <c r="ND50" i="40"/>
  <c r="NE50" i="40"/>
  <c r="NF50" i="40"/>
  <c r="NG50" i="40"/>
  <c r="NH50" i="40"/>
  <c r="NI50" i="40"/>
  <c r="NJ50" i="40"/>
  <c r="NK50" i="40"/>
  <c r="LN51" i="40"/>
  <c r="LO51" i="40"/>
  <c r="LP51" i="40"/>
  <c r="LQ51" i="40"/>
  <c r="LR51" i="40"/>
  <c r="LS51" i="40"/>
  <c r="LT51" i="40"/>
  <c r="LU51" i="40"/>
  <c r="LV51" i="40"/>
  <c r="LW51" i="40"/>
  <c r="LX51" i="40"/>
  <c r="LY51" i="40"/>
  <c r="LZ51" i="40"/>
  <c r="MA51" i="40"/>
  <c r="MB51" i="40"/>
  <c r="MC51" i="40"/>
  <c r="MD51" i="40"/>
  <c r="ME51" i="40"/>
  <c r="MF51" i="40"/>
  <c r="MG51" i="40"/>
  <c r="MH51" i="40"/>
  <c r="MI51" i="40"/>
  <c r="MJ51" i="40"/>
  <c r="MK51" i="40"/>
  <c r="ML51" i="40"/>
  <c r="MM51" i="40"/>
  <c r="MN51" i="40"/>
  <c r="MO51" i="40"/>
  <c r="MP51" i="40"/>
  <c r="MQ51" i="40"/>
  <c r="MR51" i="40"/>
  <c r="MS51" i="40"/>
  <c r="MT51" i="40"/>
  <c r="MU51" i="40"/>
  <c r="MV51" i="40"/>
  <c r="MW51" i="40"/>
  <c r="MX51" i="40"/>
  <c r="MY51" i="40"/>
  <c r="MZ51" i="40"/>
  <c r="NA51" i="40"/>
  <c r="NB51" i="40"/>
  <c r="NC51" i="40"/>
  <c r="ND51" i="40"/>
  <c r="NE51" i="40"/>
  <c r="NF51" i="40"/>
  <c r="NG51" i="40"/>
  <c r="NH51" i="40"/>
  <c r="NI51" i="40"/>
  <c r="NJ51" i="40"/>
  <c r="NK51" i="40"/>
  <c r="LN52" i="40"/>
  <c r="LO52" i="40"/>
  <c r="LP52" i="40"/>
  <c r="LQ52" i="40"/>
  <c r="LR52" i="40"/>
  <c r="LS52" i="40"/>
  <c r="LT52" i="40"/>
  <c r="LU52" i="40"/>
  <c r="LV52" i="40"/>
  <c r="LW52" i="40"/>
  <c r="LX52" i="40"/>
  <c r="LY52" i="40"/>
  <c r="LZ52" i="40"/>
  <c r="MA52" i="40"/>
  <c r="MB52" i="40"/>
  <c r="MC52" i="40"/>
  <c r="MD52" i="40"/>
  <c r="ME52" i="40"/>
  <c r="MF52" i="40"/>
  <c r="MG52" i="40"/>
  <c r="MH52" i="40"/>
  <c r="MI52" i="40"/>
  <c r="MJ52" i="40"/>
  <c r="MK52" i="40"/>
  <c r="ML52" i="40"/>
  <c r="MM52" i="40"/>
  <c r="MN52" i="40"/>
  <c r="MO52" i="40"/>
  <c r="MP52" i="40"/>
  <c r="MQ52" i="40"/>
  <c r="MR52" i="40"/>
  <c r="MS52" i="40"/>
  <c r="MT52" i="40"/>
  <c r="MU52" i="40"/>
  <c r="MV52" i="40"/>
  <c r="MW52" i="40"/>
  <c r="MX52" i="40"/>
  <c r="MY52" i="40"/>
  <c r="MZ52" i="40"/>
  <c r="NA52" i="40"/>
  <c r="NB52" i="40"/>
  <c r="NC52" i="40"/>
  <c r="ND52" i="40"/>
  <c r="NE52" i="40"/>
  <c r="NF52" i="40"/>
  <c r="NG52" i="40"/>
  <c r="NH52" i="40"/>
  <c r="NI52" i="40"/>
  <c r="NJ52" i="40"/>
  <c r="NK52" i="40"/>
  <c r="LN53" i="40"/>
  <c r="LO53" i="40"/>
  <c r="LP53" i="40"/>
  <c r="LQ53" i="40"/>
  <c r="LR53" i="40"/>
  <c r="LS53" i="40"/>
  <c r="LT53" i="40"/>
  <c r="LU53" i="40"/>
  <c r="LV53" i="40"/>
  <c r="LW53" i="40"/>
  <c r="LX53" i="40"/>
  <c r="LY53" i="40"/>
  <c r="LZ53" i="40"/>
  <c r="MA53" i="40"/>
  <c r="MB53" i="40"/>
  <c r="MC53" i="40"/>
  <c r="MD53" i="40"/>
  <c r="ME53" i="40"/>
  <c r="MF53" i="40"/>
  <c r="MG53" i="40"/>
  <c r="MH53" i="40"/>
  <c r="MI53" i="40"/>
  <c r="MJ53" i="40"/>
  <c r="MK53" i="40"/>
  <c r="ML53" i="40"/>
  <c r="MM53" i="40"/>
  <c r="MN53" i="40"/>
  <c r="MO53" i="40"/>
  <c r="MP53" i="40"/>
  <c r="MQ53" i="40"/>
  <c r="MR53" i="40"/>
  <c r="MS53" i="40"/>
  <c r="MT53" i="40"/>
  <c r="MU53" i="40"/>
  <c r="MV53" i="40"/>
  <c r="MW53" i="40"/>
  <c r="MX53" i="40"/>
  <c r="MY53" i="40"/>
  <c r="MZ53" i="40"/>
  <c r="NA53" i="40"/>
  <c r="NB53" i="40"/>
  <c r="NC53" i="40"/>
  <c r="ND53" i="40"/>
  <c r="NE53" i="40"/>
  <c r="NF53" i="40"/>
  <c r="NG53" i="40"/>
  <c r="NH53" i="40"/>
  <c r="NI53" i="40"/>
  <c r="NJ53" i="40"/>
  <c r="NK53" i="40"/>
  <c r="LN54" i="40"/>
  <c r="LO54" i="40"/>
  <c r="LP54" i="40"/>
  <c r="LQ54" i="40"/>
  <c r="LR54" i="40"/>
  <c r="LS54" i="40"/>
  <c r="LT54" i="40"/>
  <c r="LU54" i="40"/>
  <c r="LV54" i="40"/>
  <c r="LW54" i="40"/>
  <c r="LX54" i="40"/>
  <c r="LY54" i="40"/>
  <c r="LZ54" i="40"/>
  <c r="MA54" i="40"/>
  <c r="MB54" i="40"/>
  <c r="MC54" i="40"/>
  <c r="MD54" i="40"/>
  <c r="ME54" i="40"/>
  <c r="MF54" i="40"/>
  <c r="MG54" i="40"/>
  <c r="MH54" i="40"/>
  <c r="MI54" i="40"/>
  <c r="MJ54" i="40"/>
  <c r="MK54" i="40"/>
  <c r="ML54" i="40"/>
  <c r="MM54" i="40"/>
  <c r="MN54" i="40"/>
  <c r="MO54" i="40"/>
  <c r="MP54" i="40"/>
  <c r="MQ54" i="40"/>
  <c r="MR54" i="40"/>
  <c r="MS54" i="40"/>
  <c r="MT54" i="40"/>
  <c r="MU54" i="40"/>
  <c r="MV54" i="40"/>
  <c r="MW54" i="40"/>
  <c r="MX54" i="40"/>
  <c r="MY54" i="40"/>
  <c r="MZ54" i="40"/>
  <c r="NA54" i="40"/>
  <c r="NB54" i="40"/>
  <c r="NC54" i="40"/>
  <c r="ND54" i="40"/>
  <c r="NE54" i="40"/>
  <c r="NF54" i="40"/>
  <c r="NG54" i="40"/>
  <c r="NH54" i="40"/>
  <c r="NI54" i="40"/>
  <c r="NJ54" i="40"/>
  <c r="NK54" i="40"/>
  <c r="LN55" i="40"/>
  <c r="LO55" i="40"/>
  <c r="LP55" i="40"/>
  <c r="LQ55" i="40"/>
  <c r="LR55" i="40"/>
  <c r="LS55" i="40"/>
  <c r="LT55" i="40"/>
  <c r="LU55" i="40"/>
  <c r="LV55" i="40"/>
  <c r="LW55" i="40"/>
  <c r="LX55" i="40"/>
  <c r="LY55" i="40"/>
  <c r="LZ55" i="40"/>
  <c r="MA55" i="40"/>
  <c r="MB55" i="40"/>
  <c r="MC55" i="40"/>
  <c r="MD55" i="40"/>
  <c r="ME55" i="40"/>
  <c r="MF55" i="40"/>
  <c r="MG55" i="40"/>
  <c r="MH55" i="40"/>
  <c r="MI55" i="40"/>
  <c r="MJ55" i="40"/>
  <c r="MK55" i="40"/>
  <c r="ML55" i="40"/>
  <c r="MM55" i="40"/>
  <c r="MN55" i="40"/>
  <c r="MO55" i="40"/>
  <c r="MP55" i="40"/>
  <c r="MQ55" i="40"/>
  <c r="MR55" i="40"/>
  <c r="MS55" i="40"/>
  <c r="MT55" i="40"/>
  <c r="MU55" i="40"/>
  <c r="MV55" i="40"/>
  <c r="MW55" i="40"/>
  <c r="MX55" i="40"/>
  <c r="MY55" i="40"/>
  <c r="MZ55" i="40"/>
  <c r="NA55" i="40"/>
  <c r="NB55" i="40"/>
  <c r="NC55" i="40"/>
  <c r="ND55" i="40"/>
  <c r="NE55" i="40"/>
  <c r="NF55" i="40"/>
  <c r="NG55" i="40"/>
  <c r="NH55" i="40"/>
  <c r="NI55" i="40"/>
  <c r="NJ55" i="40"/>
  <c r="NK55" i="40"/>
  <c r="LO11" i="40"/>
  <c r="LP11" i="40"/>
  <c r="LQ11" i="40"/>
  <c r="LR11" i="40"/>
  <c r="LS11" i="40"/>
  <c r="LT11" i="40"/>
  <c r="LU11" i="40"/>
  <c r="LV11" i="40"/>
  <c r="LW11" i="40"/>
  <c r="LX11" i="40"/>
  <c r="LY11" i="40"/>
  <c r="LZ11" i="40"/>
  <c r="MA11" i="40"/>
  <c r="MB11" i="40"/>
  <c r="MC11" i="40"/>
  <c r="MD11" i="40"/>
  <c r="ME11" i="40"/>
  <c r="MF11" i="40"/>
  <c r="MG11" i="40"/>
  <c r="MH11" i="40"/>
  <c r="MI11" i="40"/>
  <c r="MJ11" i="40"/>
  <c r="MK11" i="40"/>
  <c r="ML11" i="40"/>
  <c r="MM11" i="40"/>
  <c r="MN11" i="40"/>
  <c r="MO11" i="40"/>
  <c r="MP11" i="40"/>
  <c r="MQ11" i="40"/>
  <c r="MR11" i="40"/>
  <c r="MS11" i="40"/>
  <c r="MT11" i="40"/>
  <c r="MU11" i="40"/>
  <c r="MV11" i="40"/>
  <c r="MW11" i="40"/>
  <c r="MX11" i="40"/>
  <c r="MY11" i="40"/>
  <c r="MZ11" i="40"/>
  <c r="NA11" i="40"/>
  <c r="NB11" i="40"/>
  <c r="NC11" i="40"/>
  <c r="ND11" i="40"/>
  <c r="NE11" i="40"/>
  <c r="NF11" i="40"/>
  <c r="NG11" i="40"/>
  <c r="NH11" i="40"/>
  <c r="NI11" i="40"/>
  <c r="NJ11" i="40"/>
  <c r="NK11" i="40"/>
  <c r="JP12" i="40"/>
  <c r="JQ12" i="40"/>
  <c r="JR12" i="40"/>
  <c r="JS12" i="40"/>
  <c r="JT12" i="40"/>
  <c r="JU12" i="40"/>
  <c r="JV12" i="40"/>
  <c r="JW12" i="40"/>
  <c r="JX12" i="40"/>
  <c r="JY12" i="40"/>
  <c r="JZ12" i="40"/>
  <c r="KA12" i="40"/>
  <c r="KB12" i="40"/>
  <c r="KC12" i="40"/>
  <c r="KD12" i="40"/>
  <c r="KE12" i="40"/>
  <c r="KF12" i="40"/>
  <c r="KG12" i="40"/>
  <c r="KH12" i="40"/>
  <c r="KI12" i="40"/>
  <c r="KJ12" i="40"/>
  <c r="KK12" i="40"/>
  <c r="KL12" i="40"/>
  <c r="KM12" i="40"/>
  <c r="KN12" i="40"/>
  <c r="KO12" i="40"/>
  <c r="KP12" i="40"/>
  <c r="KQ12" i="40"/>
  <c r="KR12" i="40"/>
  <c r="KS12" i="40"/>
  <c r="KT12" i="40"/>
  <c r="KU12" i="40"/>
  <c r="KV12" i="40"/>
  <c r="KW12" i="40"/>
  <c r="KX12" i="40"/>
  <c r="KY12" i="40"/>
  <c r="KZ12" i="40"/>
  <c r="LA12" i="40"/>
  <c r="LB12" i="40"/>
  <c r="LC12" i="40"/>
  <c r="LD12" i="40"/>
  <c r="LE12" i="40"/>
  <c r="LF12" i="40"/>
  <c r="LG12" i="40"/>
  <c r="LH12" i="40"/>
  <c r="LI12" i="40"/>
  <c r="LJ12" i="40"/>
  <c r="LK12" i="40"/>
  <c r="LL12" i="40"/>
  <c r="LM12" i="40"/>
  <c r="JP13" i="40"/>
  <c r="JQ13" i="40"/>
  <c r="JR13" i="40"/>
  <c r="JS13" i="40"/>
  <c r="JT13" i="40"/>
  <c r="JU13" i="40"/>
  <c r="JV13" i="40"/>
  <c r="JW13" i="40"/>
  <c r="JX13" i="40"/>
  <c r="JY13" i="40"/>
  <c r="JZ13" i="40"/>
  <c r="KA13" i="40"/>
  <c r="KB13" i="40"/>
  <c r="KC13" i="40"/>
  <c r="KD13" i="40"/>
  <c r="KE13" i="40"/>
  <c r="KF13" i="40"/>
  <c r="KG13" i="40"/>
  <c r="KH13" i="40"/>
  <c r="KI13" i="40"/>
  <c r="KJ13" i="40"/>
  <c r="KK13" i="40"/>
  <c r="KL13" i="40"/>
  <c r="KM13" i="40"/>
  <c r="KN13" i="40"/>
  <c r="KO13" i="40"/>
  <c r="KP13" i="40"/>
  <c r="KQ13" i="40"/>
  <c r="KR13" i="40"/>
  <c r="KS13" i="40"/>
  <c r="KT13" i="40"/>
  <c r="KU13" i="40"/>
  <c r="KV13" i="40"/>
  <c r="KW13" i="40"/>
  <c r="KX13" i="40"/>
  <c r="KY13" i="40"/>
  <c r="KZ13" i="40"/>
  <c r="LA13" i="40"/>
  <c r="LB13" i="40"/>
  <c r="LC13" i="40"/>
  <c r="LD13" i="40"/>
  <c r="LE13" i="40"/>
  <c r="LF13" i="40"/>
  <c r="LG13" i="40"/>
  <c r="LH13" i="40"/>
  <c r="LI13" i="40"/>
  <c r="LJ13" i="40"/>
  <c r="LK13" i="40"/>
  <c r="LL13" i="40"/>
  <c r="LM13" i="40"/>
  <c r="JP14" i="40"/>
  <c r="JQ14" i="40"/>
  <c r="JR14" i="40"/>
  <c r="JS14" i="40"/>
  <c r="JT14" i="40"/>
  <c r="JU14" i="40"/>
  <c r="JV14" i="40"/>
  <c r="JW14" i="40"/>
  <c r="JX14" i="40"/>
  <c r="JY14" i="40"/>
  <c r="JZ14" i="40"/>
  <c r="KA14" i="40"/>
  <c r="KB14" i="40"/>
  <c r="KC14" i="40"/>
  <c r="KD14" i="40"/>
  <c r="KE14" i="40"/>
  <c r="KF14" i="40"/>
  <c r="KG14" i="40"/>
  <c r="KH14" i="40"/>
  <c r="KI14" i="40"/>
  <c r="KJ14" i="40"/>
  <c r="KK14" i="40"/>
  <c r="KL14" i="40"/>
  <c r="KM14" i="40"/>
  <c r="KN14" i="40"/>
  <c r="KO14" i="40"/>
  <c r="KP14" i="40"/>
  <c r="KQ14" i="40"/>
  <c r="KR14" i="40"/>
  <c r="KS14" i="40"/>
  <c r="KT14" i="40"/>
  <c r="KU14" i="40"/>
  <c r="KV14" i="40"/>
  <c r="KW14" i="40"/>
  <c r="KX14" i="40"/>
  <c r="KY14" i="40"/>
  <c r="KZ14" i="40"/>
  <c r="LA14" i="40"/>
  <c r="LB14" i="40"/>
  <c r="LC14" i="40"/>
  <c r="LD14" i="40"/>
  <c r="LE14" i="40"/>
  <c r="LF14" i="40"/>
  <c r="LG14" i="40"/>
  <c r="LH14" i="40"/>
  <c r="LI14" i="40"/>
  <c r="LJ14" i="40"/>
  <c r="LK14" i="40"/>
  <c r="LL14" i="40"/>
  <c r="LM14" i="40"/>
  <c r="JP15" i="40"/>
  <c r="JQ15" i="40"/>
  <c r="JR15" i="40"/>
  <c r="JS15" i="40"/>
  <c r="JT15" i="40"/>
  <c r="JU15" i="40"/>
  <c r="JV15" i="40"/>
  <c r="JW15" i="40"/>
  <c r="JX15" i="40"/>
  <c r="JY15" i="40"/>
  <c r="JZ15" i="40"/>
  <c r="KA15" i="40"/>
  <c r="KB15" i="40"/>
  <c r="KC15" i="40"/>
  <c r="KD15" i="40"/>
  <c r="KE15" i="40"/>
  <c r="KF15" i="40"/>
  <c r="KG15" i="40"/>
  <c r="KH15" i="40"/>
  <c r="KI15" i="40"/>
  <c r="KJ15" i="40"/>
  <c r="KK15" i="40"/>
  <c r="KL15" i="40"/>
  <c r="KM15" i="40"/>
  <c r="KN15" i="40"/>
  <c r="KO15" i="40"/>
  <c r="KP15" i="40"/>
  <c r="KQ15" i="40"/>
  <c r="KR15" i="40"/>
  <c r="KS15" i="40"/>
  <c r="KT15" i="40"/>
  <c r="KU15" i="40"/>
  <c r="KV15" i="40"/>
  <c r="KW15" i="40"/>
  <c r="KX15" i="40"/>
  <c r="KY15" i="40"/>
  <c r="KZ15" i="40"/>
  <c r="LA15" i="40"/>
  <c r="LB15" i="40"/>
  <c r="LC15" i="40"/>
  <c r="LD15" i="40"/>
  <c r="LE15" i="40"/>
  <c r="LF15" i="40"/>
  <c r="LG15" i="40"/>
  <c r="LH15" i="40"/>
  <c r="LI15" i="40"/>
  <c r="LJ15" i="40"/>
  <c r="LK15" i="40"/>
  <c r="LL15" i="40"/>
  <c r="LM15" i="40"/>
  <c r="JP16" i="40"/>
  <c r="JQ16" i="40"/>
  <c r="JR16" i="40"/>
  <c r="JS16" i="40"/>
  <c r="JT16" i="40"/>
  <c r="JU16" i="40"/>
  <c r="JV16" i="40"/>
  <c r="JW16" i="40"/>
  <c r="JX16" i="40"/>
  <c r="JY16" i="40"/>
  <c r="JZ16" i="40"/>
  <c r="KA16" i="40"/>
  <c r="KB16" i="40"/>
  <c r="KC16" i="40"/>
  <c r="KD16" i="40"/>
  <c r="KE16" i="40"/>
  <c r="KF16" i="40"/>
  <c r="KG16" i="40"/>
  <c r="KH16" i="40"/>
  <c r="KI16" i="40"/>
  <c r="KJ16" i="40"/>
  <c r="KK16" i="40"/>
  <c r="KL16" i="40"/>
  <c r="KM16" i="40"/>
  <c r="KN16" i="40"/>
  <c r="KO16" i="40"/>
  <c r="KP16" i="40"/>
  <c r="KQ16" i="40"/>
  <c r="KR16" i="40"/>
  <c r="KS16" i="40"/>
  <c r="KT16" i="40"/>
  <c r="KU16" i="40"/>
  <c r="KV16" i="40"/>
  <c r="KW16" i="40"/>
  <c r="KX16" i="40"/>
  <c r="KY16" i="40"/>
  <c r="KZ16" i="40"/>
  <c r="LA16" i="40"/>
  <c r="LB16" i="40"/>
  <c r="LC16" i="40"/>
  <c r="LD16" i="40"/>
  <c r="LE16" i="40"/>
  <c r="LF16" i="40"/>
  <c r="LG16" i="40"/>
  <c r="LH16" i="40"/>
  <c r="LI16" i="40"/>
  <c r="LJ16" i="40"/>
  <c r="LK16" i="40"/>
  <c r="LL16" i="40"/>
  <c r="LM16" i="40"/>
  <c r="JP17" i="40"/>
  <c r="JQ17" i="40"/>
  <c r="JR17" i="40"/>
  <c r="JS17" i="40"/>
  <c r="JT17" i="40"/>
  <c r="JU17" i="40"/>
  <c r="JV17" i="40"/>
  <c r="JW17" i="40"/>
  <c r="JX17" i="40"/>
  <c r="JY17" i="40"/>
  <c r="JZ17" i="40"/>
  <c r="KA17" i="40"/>
  <c r="KB17" i="40"/>
  <c r="KC17" i="40"/>
  <c r="KD17" i="40"/>
  <c r="KE17" i="40"/>
  <c r="KF17" i="40"/>
  <c r="KG17" i="40"/>
  <c r="KH17" i="40"/>
  <c r="KI17" i="40"/>
  <c r="KJ17" i="40"/>
  <c r="KK17" i="40"/>
  <c r="KL17" i="40"/>
  <c r="KM17" i="40"/>
  <c r="KN17" i="40"/>
  <c r="KO17" i="40"/>
  <c r="KP17" i="40"/>
  <c r="KQ17" i="40"/>
  <c r="KR17" i="40"/>
  <c r="KS17" i="40"/>
  <c r="KT17" i="40"/>
  <c r="KU17" i="40"/>
  <c r="KV17" i="40"/>
  <c r="KW17" i="40"/>
  <c r="KX17" i="40"/>
  <c r="KY17" i="40"/>
  <c r="KZ17" i="40"/>
  <c r="LA17" i="40"/>
  <c r="LB17" i="40"/>
  <c r="LC17" i="40"/>
  <c r="LD17" i="40"/>
  <c r="LE17" i="40"/>
  <c r="LF17" i="40"/>
  <c r="LG17" i="40"/>
  <c r="LH17" i="40"/>
  <c r="LI17" i="40"/>
  <c r="LJ17" i="40"/>
  <c r="LK17" i="40"/>
  <c r="LL17" i="40"/>
  <c r="LM17" i="40"/>
  <c r="JP18" i="40"/>
  <c r="JQ18" i="40"/>
  <c r="JR18" i="40"/>
  <c r="JS18" i="40"/>
  <c r="JT18" i="40"/>
  <c r="JU18" i="40"/>
  <c r="JV18" i="40"/>
  <c r="JW18" i="40"/>
  <c r="JX18" i="40"/>
  <c r="JY18" i="40"/>
  <c r="JZ18" i="40"/>
  <c r="KA18" i="40"/>
  <c r="KB18" i="40"/>
  <c r="KC18" i="40"/>
  <c r="KD18" i="40"/>
  <c r="KE18" i="40"/>
  <c r="KF18" i="40"/>
  <c r="KG18" i="40"/>
  <c r="KH18" i="40"/>
  <c r="KI18" i="40"/>
  <c r="KJ18" i="40"/>
  <c r="KK18" i="40"/>
  <c r="KL18" i="40"/>
  <c r="KM18" i="40"/>
  <c r="KN18" i="40"/>
  <c r="KO18" i="40"/>
  <c r="KP18" i="40"/>
  <c r="KQ18" i="40"/>
  <c r="KR18" i="40"/>
  <c r="KS18" i="40"/>
  <c r="KT18" i="40"/>
  <c r="KU18" i="40"/>
  <c r="KV18" i="40"/>
  <c r="KW18" i="40"/>
  <c r="KX18" i="40"/>
  <c r="KY18" i="40"/>
  <c r="KZ18" i="40"/>
  <c r="LA18" i="40"/>
  <c r="LB18" i="40"/>
  <c r="LC18" i="40"/>
  <c r="LD18" i="40"/>
  <c r="LE18" i="40"/>
  <c r="LF18" i="40"/>
  <c r="LG18" i="40"/>
  <c r="LH18" i="40"/>
  <c r="LI18" i="40"/>
  <c r="LJ18" i="40"/>
  <c r="LK18" i="40"/>
  <c r="LL18" i="40"/>
  <c r="LM18" i="40"/>
  <c r="JP19" i="40"/>
  <c r="JQ19" i="40"/>
  <c r="JR19" i="40"/>
  <c r="JS19" i="40"/>
  <c r="JT19" i="40"/>
  <c r="JU19" i="40"/>
  <c r="JV19" i="40"/>
  <c r="JW19" i="40"/>
  <c r="JX19" i="40"/>
  <c r="JY19" i="40"/>
  <c r="JZ19" i="40"/>
  <c r="KA19" i="40"/>
  <c r="KB19" i="40"/>
  <c r="KC19" i="40"/>
  <c r="KD19" i="40"/>
  <c r="KE19" i="40"/>
  <c r="KF19" i="40"/>
  <c r="KG19" i="40"/>
  <c r="KH19" i="40"/>
  <c r="KI19" i="40"/>
  <c r="KJ19" i="40"/>
  <c r="KK19" i="40"/>
  <c r="KL19" i="40"/>
  <c r="KM19" i="40"/>
  <c r="KN19" i="40"/>
  <c r="KO19" i="40"/>
  <c r="KP19" i="40"/>
  <c r="KQ19" i="40"/>
  <c r="KR19" i="40"/>
  <c r="KS19" i="40"/>
  <c r="KT19" i="40"/>
  <c r="KU19" i="40"/>
  <c r="KV19" i="40"/>
  <c r="KW19" i="40"/>
  <c r="KX19" i="40"/>
  <c r="KY19" i="40"/>
  <c r="KZ19" i="40"/>
  <c r="LA19" i="40"/>
  <c r="LB19" i="40"/>
  <c r="LC19" i="40"/>
  <c r="LD19" i="40"/>
  <c r="LE19" i="40"/>
  <c r="LF19" i="40"/>
  <c r="LG19" i="40"/>
  <c r="LH19" i="40"/>
  <c r="LI19" i="40"/>
  <c r="LJ19" i="40"/>
  <c r="LK19" i="40"/>
  <c r="LL19" i="40"/>
  <c r="LM19" i="40"/>
  <c r="JP20" i="40"/>
  <c r="JQ20" i="40"/>
  <c r="JR20" i="40"/>
  <c r="JS20" i="40"/>
  <c r="JT20" i="40"/>
  <c r="JU20" i="40"/>
  <c r="JV20" i="40"/>
  <c r="JW20" i="40"/>
  <c r="JX20" i="40"/>
  <c r="JY20" i="40"/>
  <c r="JZ20" i="40"/>
  <c r="KA20" i="40"/>
  <c r="KB20" i="40"/>
  <c r="KC20" i="40"/>
  <c r="KD20" i="40"/>
  <c r="KE20" i="40"/>
  <c r="KF20" i="40"/>
  <c r="KG20" i="40"/>
  <c r="KH20" i="40"/>
  <c r="KI20" i="40"/>
  <c r="KJ20" i="40"/>
  <c r="KK20" i="40"/>
  <c r="KL20" i="40"/>
  <c r="KM20" i="40"/>
  <c r="KN20" i="40"/>
  <c r="KO20" i="40"/>
  <c r="KP20" i="40"/>
  <c r="KQ20" i="40"/>
  <c r="KR20" i="40"/>
  <c r="KS20" i="40"/>
  <c r="KT20" i="40"/>
  <c r="KU20" i="40"/>
  <c r="KV20" i="40"/>
  <c r="KW20" i="40"/>
  <c r="KX20" i="40"/>
  <c r="KY20" i="40"/>
  <c r="KZ20" i="40"/>
  <c r="LA20" i="40"/>
  <c r="LB20" i="40"/>
  <c r="LC20" i="40"/>
  <c r="LD20" i="40"/>
  <c r="LE20" i="40"/>
  <c r="LF20" i="40"/>
  <c r="LG20" i="40"/>
  <c r="LH20" i="40"/>
  <c r="LI20" i="40"/>
  <c r="LJ20" i="40"/>
  <c r="LK20" i="40"/>
  <c r="LL20" i="40"/>
  <c r="LM20" i="40"/>
  <c r="JP21" i="40"/>
  <c r="JQ21" i="40"/>
  <c r="JR21" i="40"/>
  <c r="JS21" i="40"/>
  <c r="JT21" i="40"/>
  <c r="JU21" i="40"/>
  <c r="JV21" i="40"/>
  <c r="JW21" i="40"/>
  <c r="JX21" i="40"/>
  <c r="JY21" i="40"/>
  <c r="JZ21" i="40"/>
  <c r="KA21" i="40"/>
  <c r="KB21" i="40"/>
  <c r="KC21" i="40"/>
  <c r="KD21" i="40"/>
  <c r="KE21" i="40"/>
  <c r="KF21" i="40"/>
  <c r="KG21" i="40"/>
  <c r="KH21" i="40"/>
  <c r="KI21" i="40"/>
  <c r="KJ21" i="40"/>
  <c r="KK21" i="40"/>
  <c r="KL21" i="40"/>
  <c r="KM21" i="40"/>
  <c r="KN21" i="40"/>
  <c r="KO21" i="40"/>
  <c r="KP21" i="40"/>
  <c r="KQ21" i="40"/>
  <c r="KR21" i="40"/>
  <c r="KS21" i="40"/>
  <c r="KT21" i="40"/>
  <c r="KU21" i="40"/>
  <c r="KV21" i="40"/>
  <c r="KW21" i="40"/>
  <c r="KX21" i="40"/>
  <c r="KY21" i="40"/>
  <c r="KZ21" i="40"/>
  <c r="LA21" i="40"/>
  <c r="LB21" i="40"/>
  <c r="LC21" i="40"/>
  <c r="LD21" i="40"/>
  <c r="LE21" i="40"/>
  <c r="LF21" i="40"/>
  <c r="LG21" i="40"/>
  <c r="LH21" i="40"/>
  <c r="LI21" i="40"/>
  <c r="LJ21" i="40"/>
  <c r="LK21" i="40"/>
  <c r="LL21" i="40"/>
  <c r="LM21" i="40"/>
  <c r="JP22" i="40"/>
  <c r="JQ22" i="40"/>
  <c r="JR22" i="40"/>
  <c r="JS22" i="40"/>
  <c r="JT22" i="40"/>
  <c r="JU22" i="40"/>
  <c r="JV22" i="40"/>
  <c r="JW22" i="40"/>
  <c r="JX22" i="40"/>
  <c r="JY22" i="40"/>
  <c r="JZ22" i="40"/>
  <c r="KA22" i="40"/>
  <c r="KB22" i="40"/>
  <c r="KC22" i="40"/>
  <c r="KD22" i="40"/>
  <c r="KE22" i="40"/>
  <c r="KF22" i="40"/>
  <c r="KG22" i="40"/>
  <c r="KH22" i="40"/>
  <c r="KI22" i="40"/>
  <c r="KJ22" i="40"/>
  <c r="KK22" i="40"/>
  <c r="KL22" i="40"/>
  <c r="KM22" i="40"/>
  <c r="KN22" i="40"/>
  <c r="KO22" i="40"/>
  <c r="KP22" i="40"/>
  <c r="KQ22" i="40"/>
  <c r="KR22" i="40"/>
  <c r="KS22" i="40"/>
  <c r="KT22" i="40"/>
  <c r="KU22" i="40"/>
  <c r="KV22" i="40"/>
  <c r="KW22" i="40"/>
  <c r="KX22" i="40"/>
  <c r="KY22" i="40"/>
  <c r="KZ22" i="40"/>
  <c r="LA22" i="40"/>
  <c r="LB22" i="40"/>
  <c r="LC22" i="40"/>
  <c r="LD22" i="40"/>
  <c r="LE22" i="40"/>
  <c r="LF22" i="40"/>
  <c r="LG22" i="40"/>
  <c r="LH22" i="40"/>
  <c r="LI22" i="40"/>
  <c r="LJ22" i="40"/>
  <c r="LK22" i="40"/>
  <c r="LL22" i="40"/>
  <c r="LM22" i="40"/>
  <c r="JP23" i="40"/>
  <c r="JQ23" i="40"/>
  <c r="JR23" i="40"/>
  <c r="JS23" i="40"/>
  <c r="JT23" i="40"/>
  <c r="JU23" i="40"/>
  <c r="JV23" i="40"/>
  <c r="JW23" i="40"/>
  <c r="JX23" i="40"/>
  <c r="JY23" i="40"/>
  <c r="JZ23" i="40"/>
  <c r="KA23" i="40"/>
  <c r="KB23" i="40"/>
  <c r="KC23" i="40"/>
  <c r="KD23" i="40"/>
  <c r="KE23" i="40"/>
  <c r="KF23" i="40"/>
  <c r="KG23" i="40"/>
  <c r="KH23" i="40"/>
  <c r="KI23" i="40"/>
  <c r="KJ23" i="40"/>
  <c r="KK23" i="40"/>
  <c r="KL23" i="40"/>
  <c r="KM23" i="40"/>
  <c r="KN23" i="40"/>
  <c r="KO23" i="40"/>
  <c r="KP23" i="40"/>
  <c r="KQ23" i="40"/>
  <c r="KR23" i="40"/>
  <c r="KS23" i="40"/>
  <c r="KT23" i="40"/>
  <c r="KU23" i="40"/>
  <c r="KV23" i="40"/>
  <c r="KW23" i="40"/>
  <c r="KX23" i="40"/>
  <c r="KY23" i="40"/>
  <c r="KZ23" i="40"/>
  <c r="LA23" i="40"/>
  <c r="LB23" i="40"/>
  <c r="LC23" i="40"/>
  <c r="LD23" i="40"/>
  <c r="LE23" i="40"/>
  <c r="LF23" i="40"/>
  <c r="LG23" i="40"/>
  <c r="LH23" i="40"/>
  <c r="LI23" i="40"/>
  <c r="LJ23" i="40"/>
  <c r="LK23" i="40"/>
  <c r="LL23" i="40"/>
  <c r="LM23" i="40"/>
  <c r="JP24" i="40"/>
  <c r="JQ24" i="40"/>
  <c r="JR24" i="40"/>
  <c r="JS24" i="40"/>
  <c r="JT24" i="40"/>
  <c r="JU24" i="40"/>
  <c r="JV24" i="40"/>
  <c r="JW24" i="40"/>
  <c r="JX24" i="40"/>
  <c r="JY24" i="40"/>
  <c r="JZ24" i="40"/>
  <c r="KA24" i="40"/>
  <c r="KB24" i="40"/>
  <c r="KC24" i="40"/>
  <c r="KD24" i="40"/>
  <c r="KE24" i="40"/>
  <c r="KF24" i="40"/>
  <c r="KG24" i="40"/>
  <c r="KH24" i="40"/>
  <c r="KI24" i="40"/>
  <c r="KJ24" i="40"/>
  <c r="KK24" i="40"/>
  <c r="KL24" i="40"/>
  <c r="KM24" i="40"/>
  <c r="KN24" i="40"/>
  <c r="KO24" i="40"/>
  <c r="KP24" i="40"/>
  <c r="KQ24" i="40"/>
  <c r="KR24" i="40"/>
  <c r="KS24" i="40"/>
  <c r="KT24" i="40"/>
  <c r="KU24" i="40"/>
  <c r="KV24" i="40"/>
  <c r="KW24" i="40"/>
  <c r="KX24" i="40"/>
  <c r="KY24" i="40"/>
  <c r="KZ24" i="40"/>
  <c r="LA24" i="40"/>
  <c r="LB24" i="40"/>
  <c r="LC24" i="40"/>
  <c r="LD24" i="40"/>
  <c r="LE24" i="40"/>
  <c r="LF24" i="40"/>
  <c r="LG24" i="40"/>
  <c r="LH24" i="40"/>
  <c r="LI24" i="40"/>
  <c r="LJ24" i="40"/>
  <c r="LK24" i="40"/>
  <c r="LL24" i="40"/>
  <c r="LM24" i="40"/>
  <c r="JP25" i="40"/>
  <c r="JQ25" i="40"/>
  <c r="JR25" i="40"/>
  <c r="JS25" i="40"/>
  <c r="JT25" i="40"/>
  <c r="JU25" i="40"/>
  <c r="JV25" i="40"/>
  <c r="JW25" i="40"/>
  <c r="JX25" i="40"/>
  <c r="JY25" i="40"/>
  <c r="JZ25" i="40"/>
  <c r="KA25" i="40"/>
  <c r="KB25" i="40"/>
  <c r="KC25" i="40"/>
  <c r="KD25" i="40"/>
  <c r="KE25" i="40"/>
  <c r="KF25" i="40"/>
  <c r="KG25" i="40"/>
  <c r="KH25" i="40"/>
  <c r="KI25" i="40"/>
  <c r="KJ25" i="40"/>
  <c r="KK25" i="40"/>
  <c r="KL25" i="40"/>
  <c r="KM25" i="40"/>
  <c r="KN25" i="40"/>
  <c r="KO25" i="40"/>
  <c r="KP25" i="40"/>
  <c r="KQ25" i="40"/>
  <c r="KR25" i="40"/>
  <c r="KS25" i="40"/>
  <c r="KT25" i="40"/>
  <c r="KU25" i="40"/>
  <c r="KV25" i="40"/>
  <c r="KW25" i="40"/>
  <c r="KX25" i="40"/>
  <c r="KY25" i="40"/>
  <c r="KZ25" i="40"/>
  <c r="LA25" i="40"/>
  <c r="LB25" i="40"/>
  <c r="LC25" i="40"/>
  <c r="LD25" i="40"/>
  <c r="LE25" i="40"/>
  <c r="LF25" i="40"/>
  <c r="LG25" i="40"/>
  <c r="LH25" i="40"/>
  <c r="LI25" i="40"/>
  <c r="LJ25" i="40"/>
  <c r="LK25" i="40"/>
  <c r="LL25" i="40"/>
  <c r="LM25" i="40"/>
  <c r="JP26" i="40"/>
  <c r="JQ26" i="40"/>
  <c r="JR26" i="40"/>
  <c r="JS26" i="40"/>
  <c r="JT26" i="40"/>
  <c r="JU26" i="40"/>
  <c r="JV26" i="40"/>
  <c r="JW26" i="40"/>
  <c r="JX26" i="40"/>
  <c r="JY26" i="40"/>
  <c r="JZ26" i="40"/>
  <c r="KA26" i="40"/>
  <c r="KB26" i="40"/>
  <c r="KC26" i="40"/>
  <c r="KD26" i="40"/>
  <c r="KE26" i="40"/>
  <c r="KF26" i="40"/>
  <c r="KG26" i="40"/>
  <c r="KH26" i="40"/>
  <c r="KI26" i="40"/>
  <c r="KJ26" i="40"/>
  <c r="KK26" i="40"/>
  <c r="KL26" i="40"/>
  <c r="KM26" i="40"/>
  <c r="KN26" i="40"/>
  <c r="KO26" i="40"/>
  <c r="KP26" i="40"/>
  <c r="KQ26" i="40"/>
  <c r="KR26" i="40"/>
  <c r="KS26" i="40"/>
  <c r="KT26" i="40"/>
  <c r="KU26" i="40"/>
  <c r="KV26" i="40"/>
  <c r="KW26" i="40"/>
  <c r="KX26" i="40"/>
  <c r="KY26" i="40"/>
  <c r="KZ26" i="40"/>
  <c r="LA26" i="40"/>
  <c r="LB26" i="40"/>
  <c r="LC26" i="40"/>
  <c r="LD26" i="40"/>
  <c r="LE26" i="40"/>
  <c r="LF26" i="40"/>
  <c r="LG26" i="40"/>
  <c r="LH26" i="40"/>
  <c r="LI26" i="40"/>
  <c r="LJ26" i="40"/>
  <c r="LK26" i="40"/>
  <c r="LL26" i="40"/>
  <c r="LM26" i="40"/>
  <c r="JP27" i="40"/>
  <c r="JQ27" i="40"/>
  <c r="JR27" i="40"/>
  <c r="JS27" i="40"/>
  <c r="JT27" i="40"/>
  <c r="JU27" i="40"/>
  <c r="JV27" i="40"/>
  <c r="JW27" i="40"/>
  <c r="JX27" i="40"/>
  <c r="JY27" i="40"/>
  <c r="JZ27" i="40"/>
  <c r="KA27" i="40"/>
  <c r="KB27" i="40"/>
  <c r="KC27" i="40"/>
  <c r="KD27" i="40"/>
  <c r="KE27" i="40"/>
  <c r="KF27" i="40"/>
  <c r="KG27" i="40"/>
  <c r="KH27" i="40"/>
  <c r="KI27" i="40"/>
  <c r="KJ27" i="40"/>
  <c r="KK27" i="40"/>
  <c r="KL27" i="40"/>
  <c r="KM27" i="40"/>
  <c r="KN27" i="40"/>
  <c r="KO27" i="40"/>
  <c r="KP27" i="40"/>
  <c r="KQ27" i="40"/>
  <c r="KR27" i="40"/>
  <c r="KS27" i="40"/>
  <c r="KT27" i="40"/>
  <c r="KU27" i="40"/>
  <c r="KV27" i="40"/>
  <c r="KW27" i="40"/>
  <c r="KX27" i="40"/>
  <c r="KY27" i="40"/>
  <c r="KZ27" i="40"/>
  <c r="LA27" i="40"/>
  <c r="LB27" i="40"/>
  <c r="LC27" i="40"/>
  <c r="LD27" i="40"/>
  <c r="LE27" i="40"/>
  <c r="LF27" i="40"/>
  <c r="LG27" i="40"/>
  <c r="LH27" i="40"/>
  <c r="LI27" i="40"/>
  <c r="LJ27" i="40"/>
  <c r="LK27" i="40"/>
  <c r="LL27" i="40"/>
  <c r="LM27" i="40"/>
  <c r="JP28" i="40"/>
  <c r="JQ28" i="40"/>
  <c r="JR28" i="40"/>
  <c r="JS28" i="40"/>
  <c r="JT28" i="40"/>
  <c r="JU28" i="40"/>
  <c r="JV28" i="40"/>
  <c r="JW28" i="40"/>
  <c r="JX28" i="40"/>
  <c r="JY28" i="40"/>
  <c r="JZ28" i="40"/>
  <c r="KA28" i="40"/>
  <c r="KB28" i="40"/>
  <c r="KC28" i="40"/>
  <c r="KD28" i="40"/>
  <c r="KE28" i="40"/>
  <c r="KF28" i="40"/>
  <c r="KG28" i="40"/>
  <c r="KH28" i="40"/>
  <c r="KI28" i="40"/>
  <c r="KJ28" i="40"/>
  <c r="KK28" i="40"/>
  <c r="KL28" i="40"/>
  <c r="KM28" i="40"/>
  <c r="KN28" i="40"/>
  <c r="KO28" i="40"/>
  <c r="KP28" i="40"/>
  <c r="KQ28" i="40"/>
  <c r="KR28" i="40"/>
  <c r="KS28" i="40"/>
  <c r="KT28" i="40"/>
  <c r="KU28" i="40"/>
  <c r="KV28" i="40"/>
  <c r="KW28" i="40"/>
  <c r="KX28" i="40"/>
  <c r="KY28" i="40"/>
  <c r="KZ28" i="40"/>
  <c r="LA28" i="40"/>
  <c r="LB28" i="40"/>
  <c r="LC28" i="40"/>
  <c r="LD28" i="40"/>
  <c r="LE28" i="40"/>
  <c r="LF28" i="40"/>
  <c r="LG28" i="40"/>
  <c r="LH28" i="40"/>
  <c r="LI28" i="40"/>
  <c r="LJ28" i="40"/>
  <c r="LK28" i="40"/>
  <c r="LL28" i="40"/>
  <c r="LM28" i="40"/>
  <c r="JP29" i="40"/>
  <c r="JQ29" i="40"/>
  <c r="JR29" i="40"/>
  <c r="JS29" i="40"/>
  <c r="JT29" i="40"/>
  <c r="JU29" i="40"/>
  <c r="JV29" i="40"/>
  <c r="JW29" i="40"/>
  <c r="JX29" i="40"/>
  <c r="JY29" i="40"/>
  <c r="JZ29" i="40"/>
  <c r="KA29" i="40"/>
  <c r="KB29" i="40"/>
  <c r="KC29" i="40"/>
  <c r="KD29" i="40"/>
  <c r="KE29" i="40"/>
  <c r="KF29" i="40"/>
  <c r="KG29" i="40"/>
  <c r="KH29" i="40"/>
  <c r="KI29" i="40"/>
  <c r="KJ29" i="40"/>
  <c r="KK29" i="40"/>
  <c r="KL29" i="40"/>
  <c r="KM29" i="40"/>
  <c r="KN29" i="40"/>
  <c r="KO29" i="40"/>
  <c r="KP29" i="40"/>
  <c r="KQ29" i="40"/>
  <c r="KR29" i="40"/>
  <c r="KS29" i="40"/>
  <c r="KT29" i="40"/>
  <c r="KU29" i="40"/>
  <c r="KV29" i="40"/>
  <c r="KW29" i="40"/>
  <c r="KX29" i="40"/>
  <c r="KY29" i="40"/>
  <c r="KZ29" i="40"/>
  <c r="LA29" i="40"/>
  <c r="LB29" i="40"/>
  <c r="LC29" i="40"/>
  <c r="LD29" i="40"/>
  <c r="LE29" i="40"/>
  <c r="LF29" i="40"/>
  <c r="LG29" i="40"/>
  <c r="LH29" i="40"/>
  <c r="LI29" i="40"/>
  <c r="LJ29" i="40"/>
  <c r="LK29" i="40"/>
  <c r="LL29" i="40"/>
  <c r="LM29" i="40"/>
  <c r="JP30" i="40"/>
  <c r="JQ30" i="40"/>
  <c r="JR30" i="40"/>
  <c r="JS30" i="40"/>
  <c r="JT30" i="40"/>
  <c r="JU30" i="40"/>
  <c r="JV30" i="40"/>
  <c r="JW30" i="40"/>
  <c r="JX30" i="40"/>
  <c r="JY30" i="40"/>
  <c r="JZ30" i="40"/>
  <c r="KA30" i="40"/>
  <c r="KB30" i="40"/>
  <c r="KC30" i="40"/>
  <c r="KD30" i="40"/>
  <c r="KE30" i="40"/>
  <c r="KF30" i="40"/>
  <c r="KG30" i="40"/>
  <c r="KH30" i="40"/>
  <c r="KI30" i="40"/>
  <c r="KJ30" i="40"/>
  <c r="KK30" i="40"/>
  <c r="KL30" i="40"/>
  <c r="KM30" i="40"/>
  <c r="KN30" i="40"/>
  <c r="KO30" i="40"/>
  <c r="KP30" i="40"/>
  <c r="KQ30" i="40"/>
  <c r="KR30" i="40"/>
  <c r="KS30" i="40"/>
  <c r="KT30" i="40"/>
  <c r="KU30" i="40"/>
  <c r="KV30" i="40"/>
  <c r="KW30" i="40"/>
  <c r="KX30" i="40"/>
  <c r="KY30" i="40"/>
  <c r="KZ30" i="40"/>
  <c r="LA30" i="40"/>
  <c r="LB30" i="40"/>
  <c r="LC30" i="40"/>
  <c r="LD30" i="40"/>
  <c r="LE30" i="40"/>
  <c r="LF30" i="40"/>
  <c r="LG30" i="40"/>
  <c r="LH30" i="40"/>
  <c r="LI30" i="40"/>
  <c r="LJ30" i="40"/>
  <c r="LK30" i="40"/>
  <c r="LL30" i="40"/>
  <c r="LM30" i="40"/>
  <c r="JP31" i="40"/>
  <c r="JQ31" i="40"/>
  <c r="JR31" i="40"/>
  <c r="JS31" i="40"/>
  <c r="JT31" i="40"/>
  <c r="JU31" i="40"/>
  <c r="JV31" i="40"/>
  <c r="JW31" i="40"/>
  <c r="JX31" i="40"/>
  <c r="JY31" i="40"/>
  <c r="JZ31" i="40"/>
  <c r="KA31" i="40"/>
  <c r="KB31" i="40"/>
  <c r="KC31" i="40"/>
  <c r="KD31" i="40"/>
  <c r="KE31" i="40"/>
  <c r="KF31" i="40"/>
  <c r="KG31" i="40"/>
  <c r="KH31" i="40"/>
  <c r="KI31" i="40"/>
  <c r="KJ31" i="40"/>
  <c r="KK31" i="40"/>
  <c r="KL31" i="40"/>
  <c r="KM31" i="40"/>
  <c r="KN31" i="40"/>
  <c r="KO31" i="40"/>
  <c r="KP31" i="40"/>
  <c r="KQ31" i="40"/>
  <c r="KR31" i="40"/>
  <c r="KS31" i="40"/>
  <c r="KT31" i="40"/>
  <c r="KU31" i="40"/>
  <c r="KV31" i="40"/>
  <c r="KW31" i="40"/>
  <c r="KX31" i="40"/>
  <c r="KY31" i="40"/>
  <c r="KZ31" i="40"/>
  <c r="LA31" i="40"/>
  <c r="LB31" i="40"/>
  <c r="LC31" i="40"/>
  <c r="LD31" i="40"/>
  <c r="LE31" i="40"/>
  <c r="LF31" i="40"/>
  <c r="LG31" i="40"/>
  <c r="LH31" i="40"/>
  <c r="LI31" i="40"/>
  <c r="LJ31" i="40"/>
  <c r="LK31" i="40"/>
  <c r="LL31" i="40"/>
  <c r="LM31" i="40"/>
  <c r="JP32" i="40"/>
  <c r="JQ32" i="40"/>
  <c r="JR32" i="40"/>
  <c r="JS32" i="40"/>
  <c r="JT32" i="40"/>
  <c r="JU32" i="40"/>
  <c r="JV32" i="40"/>
  <c r="JW32" i="40"/>
  <c r="JX32" i="40"/>
  <c r="JY32" i="40"/>
  <c r="JZ32" i="40"/>
  <c r="KA32" i="40"/>
  <c r="KB32" i="40"/>
  <c r="KC32" i="40"/>
  <c r="KD32" i="40"/>
  <c r="KE32" i="40"/>
  <c r="KF32" i="40"/>
  <c r="KG32" i="40"/>
  <c r="KH32" i="40"/>
  <c r="KI32" i="40"/>
  <c r="KJ32" i="40"/>
  <c r="KK32" i="40"/>
  <c r="KL32" i="40"/>
  <c r="KM32" i="40"/>
  <c r="KN32" i="40"/>
  <c r="KO32" i="40"/>
  <c r="KP32" i="40"/>
  <c r="KQ32" i="40"/>
  <c r="KR32" i="40"/>
  <c r="KS32" i="40"/>
  <c r="KT32" i="40"/>
  <c r="KU32" i="40"/>
  <c r="KV32" i="40"/>
  <c r="KW32" i="40"/>
  <c r="KX32" i="40"/>
  <c r="KY32" i="40"/>
  <c r="KZ32" i="40"/>
  <c r="LA32" i="40"/>
  <c r="LB32" i="40"/>
  <c r="LC32" i="40"/>
  <c r="LD32" i="40"/>
  <c r="LE32" i="40"/>
  <c r="LF32" i="40"/>
  <c r="LG32" i="40"/>
  <c r="LH32" i="40"/>
  <c r="LI32" i="40"/>
  <c r="LJ32" i="40"/>
  <c r="LK32" i="40"/>
  <c r="LL32" i="40"/>
  <c r="LM32" i="40"/>
  <c r="JP33" i="40"/>
  <c r="JQ33" i="40"/>
  <c r="JR33" i="40"/>
  <c r="JS33" i="40"/>
  <c r="JT33" i="40"/>
  <c r="JU33" i="40"/>
  <c r="JV33" i="40"/>
  <c r="JW33" i="40"/>
  <c r="JX33" i="40"/>
  <c r="JY33" i="40"/>
  <c r="JZ33" i="40"/>
  <c r="KA33" i="40"/>
  <c r="KB33" i="40"/>
  <c r="KC33" i="40"/>
  <c r="KD33" i="40"/>
  <c r="KE33" i="40"/>
  <c r="KF33" i="40"/>
  <c r="KG33" i="40"/>
  <c r="KH33" i="40"/>
  <c r="KI33" i="40"/>
  <c r="KJ33" i="40"/>
  <c r="KK33" i="40"/>
  <c r="KL33" i="40"/>
  <c r="KM33" i="40"/>
  <c r="KN33" i="40"/>
  <c r="KO33" i="40"/>
  <c r="KP33" i="40"/>
  <c r="KQ33" i="40"/>
  <c r="KR33" i="40"/>
  <c r="KS33" i="40"/>
  <c r="KT33" i="40"/>
  <c r="KU33" i="40"/>
  <c r="KV33" i="40"/>
  <c r="KW33" i="40"/>
  <c r="KX33" i="40"/>
  <c r="KY33" i="40"/>
  <c r="KZ33" i="40"/>
  <c r="LA33" i="40"/>
  <c r="LB33" i="40"/>
  <c r="LC33" i="40"/>
  <c r="LD33" i="40"/>
  <c r="LE33" i="40"/>
  <c r="LF33" i="40"/>
  <c r="LG33" i="40"/>
  <c r="LH33" i="40"/>
  <c r="LI33" i="40"/>
  <c r="LJ33" i="40"/>
  <c r="LK33" i="40"/>
  <c r="LL33" i="40"/>
  <c r="LM33" i="40"/>
  <c r="JP34" i="40"/>
  <c r="JQ34" i="40"/>
  <c r="JR34" i="40"/>
  <c r="JS34" i="40"/>
  <c r="JT34" i="40"/>
  <c r="JU34" i="40"/>
  <c r="JV34" i="40"/>
  <c r="JW34" i="40"/>
  <c r="JX34" i="40"/>
  <c r="JY34" i="40"/>
  <c r="JZ34" i="40"/>
  <c r="KA34" i="40"/>
  <c r="KB34" i="40"/>
  <c r="KC34" i="40"/>
  <c r="KD34" i="40"/>
  <c r="KE34" i="40"/>
  <c r="KF34" i="40"/>
  <c r="KG34" i="40"/>
  <c r="KH34" i="40"/>
  <c r="KI34" i="40"/>
  <c r="KJ34" i="40"/>
  <c r="KK34" i="40"/>
  <c r="KL34" i="40"/>
  <c r="KM34" i="40"/>
  <c r="KN34" i="40"/>
  <c r="KO34" i="40"/>
  <c r="KP34" i="40"/>
  <c r="KQ34" i="40"/>
  <c r="KR34" i="40"/>
  <c r="KS34" i="40"/>
  <c r="KT34" i="40"/>
  <c r="KU34" i="40"/>
  <c r="KV34" i="40"/>
  <c r="KW34" i="40"/>
  <c r="KX34" i="40"/>
  <c r="KY34" i="40"/>
  <c r="KZ34" i="40"/>
  <c r="LA34" i="40"/>
  <c r="LB34" i="40"/>
  <c r="LC34" i="40"/>
  <c r="LD34" i="40"/>
  <c r="LE34" i="40"/>
  <c r="LF34" i="40"/>
  <c r="LG34" i="40"/>
  <c r="LH34" i="40"/>
  <c r="LI34" i="40"/>
  <c r="LJ34" i="40"/>
  <c r="LK34" i="40"/>
  <c r="LL34" i="40"/>
  <c r="LM34" i="40"/>
  <c r="JP35" i="40"/>
  <c r="JQ35" i="40"/>
  <c r="JR35" i="40"/>
  <c r="JS35" i="40"/>
  <c r="JT35" i="40"/>
  <c r="JU35" i="40"/>
  <c r="JV35" i="40"/>
  <c r="JW35" i="40"/>
  <c r="JX35" i="40"/>
  <c r="JY35" i="40"/>
  <c r="JZ35" i="40"/>
  <c r="KA35" i="40"/>
  <c r="KB35" i="40"/>
  <c r="KC35" i="40"/>
  <c r="KD35" i="40"/>
  <c r="KE35" i="40"/>
  <c r="KF35" i="40"/>
  <c r="KG35" i="40"/>
  <c r="KH35" i="40"/>
  <c r="KI35" i="40"/>
  <c r="KJ35" i="40"/>
  <c r="KK35" i="40"/>
  <c r="KL35" i="40"/>
  <c r="KM35" i="40"/>
  <c r="KN35" i="40"/>
  <c r="KO35" i="40"/>
  <c r="KP35" i="40"/>
  <c r="KQ35" i="40"/>
  <c r="KR35" i="40"/>
  <c r="KS35" i="40"/>
  <c r="KT35" i="40"/>
  <c r="KU35" i="40"/>
  <c r="KV35" i="40"/>
  <c r="KW35" i="40"/>
  <c r="KX35" i="40"/>
  <c r="KY35" i="40"/>
  <c r="KZ35" i="40"/>
  <c r="LA35" i="40"/>
  <c r="LB35" i="40"/>
  <c r="LC35" i="40"/>
  <c r="LD35" i="40"/>
  <c r="LE35" i="40"/>
  <c r="LF35" i="40"/>
  <c r="LG35" i="40"/>
  <c r="LH35" i="40"/>
  <c r="LI35" i="40"/>
  <c r="LJ35" i="40"/>
  <c r="LK35" i="40"/>
  <c r="LL35" i="40"/>
  <c r="LM35" i="40"/>
  <c r="JP36" i="40"/>
  <c r="JQ36" i="40"/>
  <c r="JR36" i="40"/>
  <c r="JS36" i="40"/>
  <c r="JT36" i="40"/>
  <c r="JU36" i="40"/>
  <c r="JV36" i="40"/>
  <c r="JW36" i="40"/>
  <c r="JX36" i="40"/>
  <c r="JY36" i="40"/>
  <c r="JZ36" i="40"/>
  <c r="KA36" i="40"/>
  <c r="KB36" i="40"/>
  <c r="KC36" i="40"/>
  <c r="KD36" i="40"/>
  <c r="KE36" i="40"/>
  <c r="KF36" i="40"/>
  <c r="KG36" i="40"/>
  <c r="KH36" i="40"/>
  <c r="KI36" i="40"/>
  <c r="KJ36" i="40"/>
  <c r="KK36" i="40"/>
  <c r="KL36" i="40"/>
  <c r="KM36" i="40"/>
  <c r="KN36" i="40"/>
  <c r="KO36" i="40"/>
  <c r="KP36" i="40"/>
  <c r="KQ36" i="40"/>
  <c r="KR36" i="40"/>
  <c r="KS36" i="40"/>
  <c r="KT36" i="40"/>
  <c r="KU36" i="40"/>
  <c r="KV36" i="40"/>
  <c r="KW36" i="40"/>
  <c r="KX36" i="40"/>
  <c r="KY36" i="40"/>
  <c r="KZ36" i="40"/>
  <c r="LA36" i="40"/>
  <c r="LB36" i="40"/>
  <c r="LC36" i="40"/>
  <c r="LD36" i="40"/>
  <c r="LE36" i="40"/>
  <c r="LF36" i="40"/>
  <c r="LG36" i="40"/>
  <c r="LH36" i="40"/>
  <c r="LI36" i="40"/>
  <c r="LJ36" i="40"/>
  <c r="LK36" i="40"/>
  <c r="LL36" i="40"/>
  <c r="LM36" i="40"/>
  <c r="JP37" i="40"/>
  <c r="JQ37" i="40"/>
  <c r="JR37" i="40"/>
  <c r="JS37" i="40"/>
  <c r="JT37" i="40"/>
  <c r="JU37" i="40"/>
  <c r="JV37" i="40"/>
  <c r="JW37" i="40"/>
  <c r="JX37" i="40"/>
  <c r="JY37" i="40"/>
  <c r="JZ37" i="40"/>
  <c r="KA37" i="40"/>
  <c r="KB37" i="40"/>
  <c r="KC37" i="40"/>
  <c r="KD37" i="40"/>
  <c r="KE37" i="40"/>
  <c r="KF37" i="40"/>
  <c r="KG37" i="40"/>
  <c r="KH37" i="40"/>
  <c r="KI37" i="40"/>
  <c r="KJ37" i="40"/>
  <c r="KK37" i="40"/>
  <c r="KL37" i="40"/>
  <c r="KM37" i="40"/>
  <c r="KN37" i="40"/>
  <c r="KO37" i="40"/>
  <c r="KP37" i="40"/>
  <c r="KQ37" i="40"/>
  <c r="KR37" i="40"/>
  <c r="KS37" i="40"/>
  <c r="KT37" i="40"/>
  <c r="KU37" i="40"/>
  <c r="KV37" i="40"/>
  <c r="KW37" i="40"/>
  <c r="KX37" i="40"/>
  <c r="KY37" i="40"/>
  <c r="KZ37" i="40"/>
  <c r="LA37" i="40"/>
  <c r="LB37" i="40"/>
  <c r="LC37" i="40"/>
  <c r="LD37" i="40"/>
  <c r="LE37" i="40"/>
  <c r="LF37" i="40"/>
  <c r="LG37" i="40"/>
  <c r="LH37" i="40"/>
  <c r="LI37" i="40"/>
  <c r="LJ37" i="40"/>
  <c r="LK37" i="40"/>
  <c r="LL37" i="40"/>
  <c r="LM37" i="40"/>
  <c r="JP38" i="40"/>
  <c r="JQ38" i="40"/>
  <c r="JR38" i="40"/>
  <c r="JS38" i="40"/>
  <c r="JT38" i="40"/>
  <c r="JU38" i="40"/>
  <c r="JV38" i="40"/>
  <c r="JW38" i="40"/>
  <c r="JX38" i="40"/>
  <c r="JY38" i="40"/>
  <c r="JZ38" i="40"/>
  <c r="KA38" i="40"/>
  <c r="KB38" i="40"/>
  <c r="KC38" i="40"/>
  <c r="KD38" i="40"/>
  <c r="KE38" i="40"/>
  <c r="KF38" i="40"/>
  <c r="KG38" i="40"/>
  <c r="KH38" i="40"/>
  <c r="KI38" i="40"/>
  <c r="KJ38" i="40"/>
  <c r="KK38" i="40"/>
  <c r="KL38" i="40"/>
  <c r="KM38" i="40"/>
  <c r="KN38" i="40"/>
  <c r="KO38" i="40"/>
  <c r="KP38" i="40"/>
  <c r="KQ38" i="40"/>
  <c r="KR38" i="40"/>
  <c r="KS38" i="40"/>
  <c r="KT38" i="40"/>
  <c r="KU38" i="40"/>
  <c r="KV38" i="40"/>
  <c r="KW38" i="40"/>
  <c r="KX38" i="40"/>
  <c r="KY38" i="40"/>
  <c r="KZ38" i="40"/>
  <c r="LA38" i="40"/>
  <c r="LB38" i="40"/>
  <c r="LC38" i="40"/>
  <c r="LD38" i="40"/>
  <c r="LE38" i="40"/>
  <c r="LF38" i="40"/>
  <c r="LG38" i="40"/>
  <c r="LH38" i="40"/>
  <c r="LI38" i="40"/>
  <c r="LJ38" i="40"/>
  <c r="LK38" i="40"/>
  <c r="LL38" i="40"/>
  <c r="LM38" i="40"/>
  <c r="JP39" i="40"/>
  <c r="JQ39" i="40"/>
  <c r="JR39" i="40"/>
  <c r="JS39" i="40"/>
  <c r="JT39" i="40"/>
  <c r="JU39" i="40"/>
  <c r="JV39" i="40"/>
  <c r="JW39" i="40"/>
  <c r="JX39" i="40"/>
  <c r="JY39" i="40"/>
  <c r="JZ39" i="40"/>
  <c r="KA39" i="40"/>
  <c r="KB39" i="40"/>
  <c r="KC39" i="40"/>
  <c r="KD39" i="40"/>
  <c r="KE39" i="40"/>
  <c r="KF39" i="40"/>
  <c r="KG39" i="40"/>
  <c r="KH39" i="40"/>
  <c r="KI39" i="40"/>
  <c r="KJ39" i="40"/>
  <c r="KK39" i="40"/>
  <c r="KL39" i="40"/>
  <c r="KM39" i="40"/>
  <c r="KN39" i="40"/>
  <c r="KO39" i="40"/>
  <c r="KP39" i="40"/>
  <c r="KQ39" i="40"/>
  <c r="KR39" i="40"/>
  <c r="KS39" i="40"/>
  <c r="KT39" i="40"/>
  <c r="KU39" i="40"/>
  <c r="KV39" i="40"/>
  <c r="KW39" i="40"/>
  <c r="KX39" i="40"/>
  <c r="KY39" i="40"/>
  <c r="KZ39" i="40"/>
  <c r="LA39" i="40"/>
  <c r="LB39" i="40"/>
  <c r="LC39" i="40"/>
  <c r="LD39" i="40"/>
  <c r="LE39" i="40"/>
  <c r="LF39" i="40"/>
  <c r="LG39" i="40"/>
  <c r="LH39" i="40"/>
  <c r="LI39" i="40"/>
  <c r="LJ39" i="40"/>
  <c r="LK39" i="40"/>
  <c r="LL39" i="40"/>
  <c r="LM39" i="40"/>
  <c r="JP40" i="40"/>
  <c r="JQ40" i="40"/>
  <c r="JR40" i="40"/>
  <c r="JS40" i="40"/>
  <c r="JT40" i="40"/>
  <c r="JU40" i="40"/>
  <c r="JV40" i="40"/>
  <c r="JW40" i="40"/>
  <c r="JX40" i="40"/>
  <c r="JY40" i="40"/>
  <c r="JZ40" i="40"/>
  <c r="KA40" i="40"/>
  <c r="KB40" i="40"/>
  <c r="KC40" i="40"/>
  <c r="KD40" i="40"/>
  <c r="KE40" i="40"/>
  <c r="KF40" i="40"/>
  <c r="KG40" i="40"/>
  <c r="KH40" i="40"/>
  <c r="KI40" i="40"/>
  <c r="KJ40" i="40"/>
  <c r="KK40" i="40"/>
  <c r="KL40" i="40"/>
  <c r="KM40" i="40"/>
  <c r="KN40" i="40"/>
  <c r="KO40" i="40"/>
  <c r="KP40" i="40"/>
  <c r="KQ40" i="40"/>
  <c r="KR40" i="40"/>
  <c r="KS40" i="40"/>
  <c r="KT40" i="40"/>
  <c r="KU40" i="40"/>
  <c r="KV40" i="40"/>
  <c r="KW40" i="40"/>
  <c r="KX40" i="40"/>
  <c r="KY40" i="40"/>
  <c r="KZ40" i="40"/>
  <c r="LA40" i="40"/>
  <c r="LB40" i="40"/>
  <c r="LC40" i="40"/>
  <c r="LD40" i="40"/>
  <c r="LE40" i="40"/>
  <c r="LF40" i="40"/>
  <c r="LG40" i="40"/>
  <c r="LH40" i="40"/>
  <c r="LI40" i="40"/>
  <c r="LJ40" i="40"/>
  <c r="LK40" i="40"/>
  <c r="LL40" i="40"/>
  <c r="LM40" i="40"/>
  <c r="JP41" i="40"/>
  <c r="JQ41" i="40"/>
  <c r="JR41" i="40"/>
  <c r="JS41" i="40"/>
  <c r="JT41" i="40"/>
  <c r="JU41" i="40"/>
  <c r="JV41" i="40"/>
  <c r="JW41" i="40"/>
  <c r="JX41" i="40"/>
  <c r="JY41" i="40"/>
  <c r="JZ41" i="40"/>
  <c r="KA41" i="40"/>
  <c r="KB41" i="40"/>
  <c r="KC41" i="40"/>
  <c r="KD41" i="40"/>
  <c r="KE41" i="40"/>
  <c r="KF41" i="40"/>
  <c r="KG41" i="40"/>
  <c r="KH41" i="40"/>
  <c r="KI41" i="40"/>
  <c r="KJ41" i="40"/>
  <c r="KK41" i="40"/>
  <c r="KL41" i="40"/>
  <c r="KM41" i="40"/>
  <c r="KN41" i="40"/>
  <c r="KO41" i="40"/>
  <c r="KP41" i="40"/>
  <c r="KQ41" i="40"/>
  <c r="KR41" i="40"/>
  <c r="KS41" i="40"/>
  <c r="KT41" i="40"/>
  <c r="KU41" i="40"/>
  <c r="KV41" i="40"/>
  <c r="KW41" i="40"/>
  <c r="KX41" i="40"/>
  <c r="KY41" i="40"/>
  <c r="KZ41" i="40"/>
  <c r="LA41" i="40"/>
  <c r="LB41" i="40"/>
  <c r="LC41" i="40"/>
  <c r="LD41" i="40"/>
  <c r="LE41" i="40"/>
  <c r="LF41" i="40"/>
  <c r="LG41" i="40"/>
  <c r="LH41" i="40"/>
  <c r="LI41" i="40"/>
  <c r="LJ41" i="40"/>
  <c r="LK41" i="40"/>
  <c r="LL41" i="40"/>
  <c r="LM41" i="40"/>
  <c r="JP42" i="40"/>
  <c r="JQ42" i="40"/>
  <c r="JR42" i="40"/>
  <c r="JS42" i="40"/>
  <c r="JT42" i="40"/>
  <c r="JU42" i="40"/>
  <c r="JV42" i="40"/>
  <c r="JW42" i="40"/>
  <c r="JX42" i="40"/>
  <c r="JY42" i="40"/>
  <c r="JZ42" i="40"/>
  <c r="KA42" i="40"/>
  <c r="KB42" i="40"/>
  <c r="KC42" i="40"/>
  <c r="KD42" i="40"/>
  <c r="KE42" i="40"/>
  <c r="KF42" i="40"/>
  <c r="KG42" i="40"/>
  <c r="KH42" i="40"/>
  <c r="KI42" i="40"/>
  <c r="KJ42" i="40"/>
  <c r="KK42" i="40"/>
  <c r="KL42" i="40"/>
  <c r="KM42" i="40"/>
  <c r="KN42" i="40"/>
  <c r="KO42" i="40"/>
  <c r="KP42" i="40"/>
  <c r="KQ42" i="40"/>
  <c r="KR42" i="40"/>
  <c r="KS42" i="40"/>
  <c r="KT42" i="40"/>
  <c r="KU42" i="40"/>
  <c r="KV42" i="40"/>
  <c r="KW42" i="40"/>
  <c r="KX42" i="40"/>
  <c r="KY42" i="40"/>
  <c r="KZ42" i="40"/>
  <c r="LA42" i="40"/>
  <c r="LB42" i="40"/>
  <c r="LC42" i="40"/>
  <c r="LD42" i="40"/>
  <c r="LE42" i="40"/>
  <c r="LF42" i="40"/>
  <c r="LG42" i="40"/>
  <c r="LH42" i="40"/>
  <c r="LI42" i="40"/>
  <c r="LJ42" i="40"/>
  <c r="LK42" i="40"/>
  <c r="LL42" i="40"/>
  <c r="LM42" i="40"/>
  <c r="JP43" i="40"/>
  <c r="JQ43" i="40"/>
  <c r="JR43" i="40"/>
  <c r="JS43" i="40"/>
  <c r="JT43" i="40"/>
  <c r="JU43" i="40"/>
  <c r="JV43" i="40"/>
  <c r="JW43" i="40"/>
  <c r="JX43" i="40"/>
  <c r="JY43" i="40"/>
  <c r="JZ43" i="40"/>
  <c r="KA43" i="40"/>
  <c r="KB43" i="40"/>
  <c r="KC43" i="40"/>
  <c r="KD43" i="40"/>
  <c r="KE43" i="40"/>
  <c r="KF43" i="40"/>
  <c r="KG43" i="40"/>
  <c r="KH43" i="40"/>
  <c r="KI43" i="40"/>
  <c r="KJ43" i="40"/>
  <c r="KK43" i="40"/>
  <c r="KL43" i="40"/>
  <c r="KM43" i="40"/>
  <c r="KN43" i="40"/>
  <c r="KO43" i="40"/>
  <c r="KP43" i="40"/>
  <c r="KQ43" i="40"/>
  <c r="KR43" i="40"/>
  <c r="KS43" i="40"/>
  <c r="KT43" i="40"/>
  <c r="KU43" i="40"/>
  <c r="KV43" i="40"/>
  <c r="KW43" i="40"/>
  <c r="KX43" i="40"/>
  <c r="KY43" i="40"/>
  <c r="KZ43" i="40"/>
  <c r="LA43" i="40"/>
  <c r="LB43" i="40"/>
  <c r="LC43" i="40"/>
  <c r="LD43" i="40"/>
  <c r="LE43" i="40"/>
  <c r="LF43" i="40"/>
  <c r="LG43" i="40"/>
  <c r="LH43" i="40"/>
  <c r="LI43" i="40"/>
  <c r="LJ43" i="40"/>
  <c r="LK43" i="40"/>
  <c r="LL43" i="40"/>
  <c r="LM43" i="40"/>
  <c r="JP44" i="40"/>
  <c r="JQ44" i="40"/>
  <c r="JR44" i="40"/>
  <c r="JS44" i="40"/>
  <c r="JT44" i="40"/>
  <c r="JU44" i="40"/>
  <c r="JV44" i="40"/>
  <c r="JW44" i="40"/>
  <c r="JX44" i="40"/>
  <c r="JY44" i="40"/>
  <c r="JZ44" i="40"/>
  <c r="KA44" i="40"/>
  <c r="KB44" i="40"/>
  <c r="KC44" i="40"/>
  <c r="KD44" i="40"/>
  <c r="KE44" i="40"/>
  <c r="KF44" i="40"/>
  <c r="KG44" i="40"/>
  <c r="KH44" i="40"/>
  <c r="KI44" i="40"/>
  <c r="KJ44" i="40"/>
  <c r="KK44" i="40"/>
  <c r="KL44" i="40"/>
  <c r="KM44" i="40"/>
  <c r="KN44" i="40"/>
  <c r="KO44" i="40"/>
  <c r="KP44" i="40"/>
  <c r="KQ44" i="40"/>
  <c r="KR44" i="40"/>
  <c r="KS44" i="40"/>
  <c r="KT44" i="40"/>
  <c r="KU44" i="40"/>
  <c r="KV44" i="40"/>
  <c r="KW44" i="40"/>
  <c r="KX44" i="40"/>
  <c r="KY44" i="40"/>
  <c r="KZ44" i="40"/>
  <c r="LA44" i="40"/>
  <c r="LB44" i="40"/>
  <c r="LC44" i="40"/>
  <c r="LD44" i="40"/>
  <c r="LE44" i="40"/>
  <c r="LF44" i="40"/>
  <c r="LG44" i="40"/>
  <c r="LH44" i="40"/>
  <c r="LI44" i="40"/>
  <c r="LJ44" i="40"/>
  <c r="LK44" i="40"/>
  <c r="LL44" i="40"/>
  <c r="LM44" i="40"/>
  <c r="JP45" i="40"/>
  <c r="JQ45" i="40"/>
  <c r="JR45" i="40"/>
  <c r="JS45" i="40"/>
  <c r="JT45" i="40"/>
  <c r="JU45" i="40"/>
  <c r="JV45" i="40"/>
  <c r="JW45" i="40"/>
  <c r="JX45" i="40"/>
  <c r="JY45" i="40"/>
  <c r="JZ45" i="40"/>
  <c r="KA45" i="40"/>
  <c r="KB45" i="40"/>
  <c r="KC45" i="40"/>
  <c r="KD45" i="40"/>
  <c r="KE45" i="40"/>
  <c r="KF45" i="40"/>
  <c r="KG45" i="40"/>
  <c r="KH45" i="40"/>
  <c r="KI45" i="40"/>
  <c r="KJ45" i="40"/>
  <c r="KK45" i="40"/>
  <c r="KL45" i="40"/>
  <c r="KM45" i="40"/>
  <c r="KN45" i="40"/>
  <c r="KO45" i="40"/>
  <c r="KP45" i="40"/>
  <c r="KQ45" i="40"/>
  <c r="KR45" i="40"/>
  <c r="KS45" i="40"/>
  <c r="KT45" i="40"/>
  <c r="KU45" i="40"/>
  <c r="KV45" i="40"/>
  <c r="KW45" i="40"/>
  <c r="KX45" i="40"/>
  <c r="KY45" i="40"/>
  <c r="KZ45" i="40"/>
  <c r="LA45" i="40"/>
  <c r="LB45" i="40"/>
  <c r="LC45" i="40"/>
  <c r="LD45" i="40"/>
  <c r="LE45" i="40"/>
  <c r="LF45" i="40"/>
  <c r="LG45" i="40"/>
  <c r="LH45" i="40"/>
  <c r="LI45" i="40"/>
  <c r="LJ45" i="40"/>
  <c r="LK45" i="40"/>
  <c r="LL45" i="40"/>
  <c r="LM45" i="40"/>
  <c r="JP46" i="40"/>
  <c r="JQ46" i="40"/>
  <c r="JR46" i="40"/>
  <c r="JS46" i="40"/>
  <c r="JT46" i="40"/>
  <c r="JU46" i="40"/>
  <c r="JV46" i="40"/>
  <c r="JW46" i="40"/>
  <c r="JX46" i="40"/>
  <c r="JY46" i="40"/>
  <c r="JZ46" i="40"/>
  <c r="KA46" i="40"/>
  <c r="KB46" i="40"/>
  <c r="KC46" i="40"/>
  <c r="KD46" i="40"/>
  <c r="KE46" i="40"/>
  <c r="KF46" i="40"/>
  <c r="KG46" i="40"/>
  <c r="KH46" i="40"/>
  <c r="KI46" i="40"/>
  <c r="KJ46" i="40"/>
  <c r="KK46" i="40"/>
  <c r="KL46" i="40"/>
  <c r="KM46" i="40"/>
  <c r="KN46" i="40"/>
  <c r="KO46" i="40"/>
  <c r="KP46" i="40"/>
  <c r="KQ46" i="40"/>
  <c r="KR46" i="40"/>
  <c r="KS46" i="40"/>
  <c r="KT46" i="40"/>
  <c r="KU46" i="40"/>
  <c r="KV46" i="40"/>
  <c r="KW46" i="40"/>
  <c r="KX46" i="40"/>
  <c r="KY46" i="40"/>
  <c r="KZ46" i="40"/>
  <c r="LA46" i="40"/>
  <c r="LB46" i="40"/>
  <c r="LC46" i="40"/>
  <c r="LD46" i="40"/>
  <c r="LE46" i="40"/>
  <c r="LF46" i="40"/>
  <c r="LG46" i="40"/>
  <c r="LH46" i="40"/>
  <c r="LI46" i="40"/>
  <c r="LJ46" i="40"/>
  <c r="LK46" i="40"/>
  <c r="LL46" i="40"/>
  <c r="LM46" i="40"/>
  <c r="JP47" i="40"/>
  <c r="JQ47" i="40"/>
  <c r="JR47" i="40"/>
  <c r="JS47" i="40"/>
  <c r="JT47" i="40"/>
  <c r="JU47" i="40"/>
  <c r="JV47" i="40"/>
  <c r="JW47" i="40"/>
  <c r="JX47" i="40"/>
  <c r="JY47" i="40"/>
  <c r="JZ47" i="40"/>
  <c r="KA47" i="40"/>
  <c r="KB47" i="40"/>
  <c r="KC47" i="40"/>
  <c r="KD47" i="40"/>
  <c r="KE47" i="40"/>
  <c r="KF47" i="40"/>
  <c r="KG47" i="40"/>
  <c r="KH47" i="40"/>
  <c r="KI47" i="40"/>
  <c r="KJ47" i="40"/>
  <c r="KK47" i="40"/>
  <c r="KL47" i="40"/>
  <c r="KM47" i="40"/>
  <c r="KN47" i="40"/>
  <c r="KO47" i="40"/>
  <c r="KP47" i="40"/>
  <c r="KQ47" i="40"/>
  <c r="KR47" i="40"/>
  <c r="KS47" i="40"/>
  <c r="KT47" i="40"/>
  <c r="KU47" i="40"/>
  <c r="KV47" i="40"/>
  <c r="KW47" i="40"/>
  <c r="KX47" i="40"/>
  <c r="KY47" i="40"/>
  <c r="KZ47" i="40"/>
  <c r="LA47" i="40"/>
  <c r="LB47" i="40"/>
  <c r="LC47" i="40"/>
  <c r="LD47" i="40"/>
  <c r="LE47" i="40"/>
  <c r="LF47" i="40"/>
  <c r="LG47" i="40"/>
  <c r="LH47" i="40"/>
  <c r="LI47" i="40"/>
  <c r="LJ47" i="40"/>
  <c r="LK47" i="40"/>
  <c r="LL47" i="40"/>
  <c r="LM47" i="40"/>
  <c r="JP48" i="40"/>
  <c r="JQ48" i="40"/>
  <c r="JR48" i="40"/>
  <c r="JS48" i="40"/>
  <c r="JT48" i="40"/>
  <c r="JU48" i="40"/>
  <c r="JV48" i="40"/>
  <c r="JW48" i="40"/>
  <c r="JX48" i="40"/>
  <c r="JY48" i="40"/>
  <c r="JZ48" i="40"/>
  <c r="KA48" i="40"/>
  <c r="KB48" i="40"/>
  <c r="KC48" i="40"/>
  <c r="KD48" i="40"/>
  <c r="KE48" i="40"/>
  <c r="KF48" i="40"/>
  <c r="KG48" i="40"/>
  <c r="KH48" i="40"/>
  <c r="KI48" i="40"/>
  <c r="KJ48" i="40"/>
  <c r="KK48" i="40"/>
  <c r="KL48" i="40"/>
  <c r="KM48" i="40"/>
  <c r="KN48" i="40"/>
  <c r="KO48" i="40"/>
  <c r="KP48" i="40"/>
  <c r="KQ48" i="40"/>
  <c r="KR48" i="40"/>
  <c r="KS48" i="40"/>
  <c r="KT48" i="40"/>
  <c r="KU48" i="40"/>
  <c r="KV48" i="40"/>
  <c r="KW48" i="40"/>
  <c r="KX48" i="40"/>
  <c r="KY48" i="40"/>
  <c r="KZ48" i="40"/>
  <c r="LA48" i="40"/>
  <c r="LB48" i="40"/>
  <c r="LC48" i="40"/>
  <c r="LD48" i="40"/>
  <c r="LE48" i="40"/>
  <c r="LF48" i="40"/>
  <c r="LG48" i="40"/>
  <c r="LH48" i="40"/>
  <c r="LI48" i="40"/>
  <c r="LJ48" i="40"/>
  <c r="LK48" i="40"/>
  <c r="LL48" i="40"/>
  <c r="LM48" i="40"/>
  <c r="JP49" i="40"/>
  <c r="JQ49" i="40"/>
  <c r="JR49" i="40"/>
  <c r="JS49" i="40"/>
  <c r="JT49" i="40"/>
  <c r="JU49" i="40"/>
  <c r="JV49" i="40"/>
  <c r="JW49" i="40"/>
  <c r="JX49" i="40"/>
  <c r="JY49" i="40"/>
  <c r="JZ49" i="40"/>
  <c r="KA49" i="40"/>
  <c r="KB49" i="40"/>
  <c r="KC49" i="40"/>
  <c r="KD49" i="40"/>
  <c r="KE49" i="40"/>
  <c r="KF49" i="40"/>
  <c r="KG49" i="40"/>
  <c r="KH49" i="40"/>
  <c r="KI49" i="40"/>
  <c r="KJ49" i="40"/>
  <c r="KK49" i="40"/>
  <c r="KL49" i="40"/>
  <c r="KM49" i="40"/>
  <c r="KN49" i="40"/>
  <c r="KO49" i="40"/>
  <c r="KP49" i="40"/>
  <c r="KQ49" i="40"/>
  <c r="KR49" i="40"/>
  <c r="KS49" i="40"/>
  <c r="KT49" i="40"/>
  <c r="KU49" i="40"/>
  <c r="KV49" i="40"/>
  <c r="KW49" i="40"/>
  <c r="KX49" i="40"/>
  <c r="KY49" i="40"/>
  <c r="KZ49" i="40"/>
  <c r="LA49" i="40"/>
  <c r="LB49" i="40"/>
  <c r="LC49" i="40"/>
  <c r="LD49" i="40"/>
  <c r="LE49" i="40"/>
  <c r="LF49" i="40"/>
  <c r="LG49" i="40"/>
  <c r="LH49" i="40"/>
  <c r="LI49" i="40"/>
  <c r="LJ49" i="40"/>
  <c r="LK49" i="40"/>
  <c r="LL49" i="40"/>
  <c r="LM49" i="40"/>
  <c r="JP50" i="40"/>
  <c r="JQ50" i="40"/>
  <c r="JR50" i="40"/>
  <c r="JS50" i="40"/>
  <c r="JT50" i="40"/>
  <c r="JU50" i="40"/>
  <c r="JV50" i="40"/>
  <c r="JW50" i="40"/>
  <c r="JX50" i="40"/>
  <c r="JY50" i="40"/>
  <c r="JZ50" i="40"/>
  <c r="KA50" i="40"/>
  <c r="KB50" i="40"/>
  <c r="KC50" i="40"/>
  <c r="KD50" i="40"/>
  <c r="KE50" i="40"/>
  <c r="KF50" i="40"/>
  <c r="KG50" i="40"/>
  <c r="KH50" i="40"/>
  <c r="KI50" i="40"/>
  <c r="KJ50" i="40"/>
  <c r="KK50" i="40"/>
  <c r="KL50" i="40"/>
  <c r="KM50" i="40"/>
  <c r="KN50" i="40"/>
  <c r="KO50" i="40"/>
  <c r="KP50" i="40"/>
  <c r="KQ50" i="40"/>
  <c r="KR50" i="40"/>
  <c r="KS50" i="40"/>
  <c r="KT50" i="40"/>
  <c r="KU50" i="40"/>
  <c r="KV50" i="40"/>
  <c r="KW50" i="40"/>
  <c r="KX50" i="40"/>
  <c r="KY50" i="40"/>
  <c r="KZ50" i="40"/>
  <c r="LA50" i="40"/>
  <c r="LB50" i="40"/>
  <c r="LC50" i="40"/>
  <c r="LD50" i="40"/>
  <c r="LE50" i="40"/>
  <c r="LF50" i="40"/>
  <c r="LG50" i="40"/>
  <c r="LH50" i="40"/>
  <c r="LI50" i="40"/>
  <c r="LJ50" i="40"/>
  <c r="LK50" i="40"/>
  <c r="LL50" i="40"/>
  <c r="LM50" i="40"/>
  <c r="JP51" i="40"/>
  <c r="JQ51" i="40"/>
  <c r="JR51" i="40"/>
  <c r="JS51" i="40"/>
  <c r="JT51" i="40"/>
  <c r="JU51" i="40"/>
  <c r="JV51" i="40"/>
  <c r="JW51" i="40"/>
  <c r="JX51" i="40"/>
  <c r="JY51" i="40"/>
  <c r="JZ51" i="40"/>
  <c r="KA51" i="40"/>
  <c r="KB51" i="40"/>
  <c r="KC51" i="40"/>
  <c r="KD51" i="40"/>
  <c r="KE51" i="40"/>
  <c r="KF51" i="40"/>
  <c r="KG51" i="40"/>
  <c r="KH51" i="40"/>
  <c r="KI51" i="40"/>
  <c r="KJ51" i="40"/>
  <c r="KK51" i="40"/>
  <c r="KL51" i="40"/>
  <c r="KM51" i="40"/>
  <c r="KN51" i="40"/>
  <c r="KO51" i="40"/>
  <c r="KP51" i="40"/>
  <c r="KQ51" i="40"/>
  <c r="KR51" i="40"/>
  <c r="KS51" i="40"/>
  <c r="KT51" i="40"/>
  <c r="KU51" i="40"/>
  <c r="KV51" i="40"/>
  <c r="KW51" i="40"/>
  <c r="KX51" i="40"/>
  <c r="KY51" i="40"/>
  <c r="KZ51" i="40"/>
  <c r="LA51" i="40"/>
  <c r="LB51" i="40"/>
  <c r="LC51" i="40"/>
  <c r="LD51" i="40"/>
  <c r="LE51" i="40"/>
  <c r="LF51" i="40"/>
  <c r="LG51" i="40"/>
  <c r="LH51" i="40"/>
  <c r="LI51" i="40"/>
  <c r="LJ51" i="40"/>
  <c r="LK51" i="40"/>
  <c r="LL51" i="40"/>
  <c r="LM51" i="40"/>
  <c r="JP52" i="40"/>
  <c r="JQ52" i="40"/>
  <c r="JR52" i="40"/>
  <c r="JS52" i="40"/>
  <c r="JT52" i="40"/>
  <c r="JU52" i="40"/>
  <c r="JV52" i="40"/>
  <c r="JW52" i="40"/>
  <c r="JX52" i="40"/>
  <c r="JY52" i="40"/>
  <c r="JZ52" i="40"/>
  <c r="KA52" i="40"/>
  <c r="KB52" i="40"/>
  <c r="KC52" i="40"/>
  <c r="KD52" i="40"/>
  <c r="KE52" i="40"/>
  <c r="KF52" i="40"/>
  <c r="KG52" i="40"/>
  <c r="KH52" i="40"/>
  <c r="KI52" i="40"/>
  <c r="KJ52" i="40"/>
  <c r="KK52" i="40"/>
  <c r="KL52" i="40"/>
  <c r="KM52" i="40"/>
  <c r="KN52" i="40"/>
  <c r="KO52" i="40"/>
  <c r="KP52" i="40"/>
  <c r="KQ52" i="40"/>
  <c r="KR52" i="40"/>
  <c r="KS52" i="40"/>
  <c r="KT52" i="40"/>
  <c r="KU52" i="40"/>
  <c r="KV52" i="40"/>
  <c r="KW52" i="40"/>
  <c r="KX52" i="40"/>
  <c r="KY52" i="40"/>
  <c r="KZ52" i="40"/>
  <c r="LA52" i="40"/>
  <c r="LB52" i="40"/>
  <c r="LC52" i="40"/>
  <c r="LD52" i="40"/>
  <c r="LE52" i="40"/>
  <c r="LF52" i="40"/>
  <c r="LG52" i="40"/>
  <c r="LH52" i="40"/>
  <c r="LI52" i="40"/>
  <c r="LJ52" i="40"/>
  <c r="LK52" i="40"/>
  <c r="LL52" i="40"/>
  <c r="LM52" i="40"/>
  <c r="JP53" i="40"/>
  <c r="JQ53" i="40"/>
  <c r="JR53" i="40"/>
  <c r="JS53" i="40"/>
  <c r="JT53" i="40"/>
  <c r="JU53" i="40"/>
  <c r="JV53" i="40"/>
  <c r="JW53" i="40"/>
  <c r="JX53" i="40"/>
  <c r="JY53" i="40"/>
  <c r="JZ53" i="40"/>
  <c r="KA53" i="40"/>
  <c r="KB53" i="40"/>
  <c r="KC53" i="40"/>
  <c r="KD53" i="40"/>
  <c r="KE53" i="40"/>
  <c r="KF53" i="40"/>
  <c r="KG53" i="40"/>
  <c r="KH53" i="40"/>
  <c r="KI53" i="40"/>
  <c r="KJ53" i="40"/>
  <c r="KK53" i="40"/>
  <c r="KL53" i="40"/>
  <c r="KM53" i="40"/>
  <c r="KN53" i="40"/>
  <c r="KO53" i="40"/>
  <c r="KP53" i="40"/>
  <c r="KQ53" i="40"/>
  <c r="KR53" i="40"/>
  <c r="KS53" i="40"/>
  <c r="KT53" i="40"/>
  <c r="KU53" i="40"/>
  <c r="KV53" i="40"/>
  <c r="KW53" i="40"/>
  <c r="KX53" i="40"/>
  <c r="KY53" i="40"/>
  <c r="KZ53" i="40"/>
  <c r="LA53" i="40"/>
  <c r="LB53" i="40"/>
  <c r="LC53" i="40"/>
  <c r="LD53" i="40"/>
  <c r="LE53" i="40"/>
  <c r="LF53" i="40"/>
  <c r="LG53" i="40"/>
  <c r="LH53" i="40"/>
  <c r="LI53" i="40"/>
  <c r="LJ53" i="40"/>
  <c r="LK53" i="40"/>
  <c r="LL53" i="40"/>
  <c r="LM53" i="40"/>
  <c r="JP54" i="40"/>
  <c r="JQ54" i="40"/>
  <c r="JR54" i="40"/>
  <c r="JS54" i="40"/>
  <c r="JT54" i="40"/>
  <c r="JU54" i="40"/>
  <c r="JV54" i="40"/>
  <c r="JW54" i="40"/>
  <c r="JX54" i="40"/>
  <c r="JY54" i="40"/>
  <c r="JZ54" i="40"/>
  <c r="KA54" i="40"/>
  <c r="KB54" i="40"/>
  <c r="KC54" i="40"/>
  <c r="KD54" i="40"/>
  <c r="KE54" i="40"/>
  <c r="KF54" i="40"/>
  <c r="KG54" i="40"/>
  <c r="KH54" i="40"/>
  <c r="KI54" i="40"/>
  <c r="KJ54" i="40"/>
  <c r="KK54" i="40"/>
  <c r="KL54" i="40"/>
  <c r="KM54" i="40"/>
  <c r="KN54" i="40"/>
  <c r="KO54" i="40"/>
  <c r="KP54" i="40"/>
  <c r="KQ54" i="40"/>
  <c r="KR54" i="40"/>
  <c r="KS54" i="40"/>
  <c r="KT54" i="40"/>
  <c r="KU54" i="40"/>
  <c r="KV54" i="40"/>
  <c r="KW54" i="40"/>
  <c r="KX54" i="40"/>
  <c r="KY54" i="40"/>
  <c r="KZ54" i="40"/>
  <c r="LA54" i="40"/>
  <c r="LB54" i="40"/>
  <c r="LC54" i="40"/>
  <c r="LD54" i="40"/>
  <c r="LE54" i="40"/>
  <c r="LF54" i="40"/>
  <c r="LG54" i="40"/>
  <c r="LH54" i="40"/>
  <c r="LI54" i="40"/>
  <c r="LJ54" i="40"/>
  <c r="LK54" i="40"/>
  <c r="LL54" i="40"/>
  <c r="LM54" i="40"/>
  <c r="JP55" i="40"/>
  <c r="JQ55" i="40"/>
  <c r="JR55" i="40"/>
  <c r="JS55" i="40"/>
  <c r="JT55" i="40"/>
  <c r="JU55" i="40"/>
  <c r="JV55" i="40"/>
  <c r="JW55" i="40"/>
  <c r="JX55" i="40"/>
  <c r="JY55" i="40"/>
  <c r="JZ55" i="40"/>
  <c r="KA55" i="40"/>
  <c r="KB55" i="40"/>
  <c r="KC55" i="40"/>
  <c r="KD55" i="40"/>
  <c r="KE55" i="40"/>
  <c r="KF55" i="40"/>
  <c r="KG55" i="40"/>
  <c r="KH55" i="40"/>
  <c r="KI55" i="40"/>
  <c r="KJ55" i="40"/>
  <c r="KK55" i="40"/>
  <c r="KL55" i="40"/>
  <c r="KM55" i="40"/>
  <c r="KN55" i="40"/>
  <c r="KO55" i="40"/>
  <c r="KP55" i="40"/>
  <c r="KQ55" i="40"/>
  <c r="KR55" i="40"/>
  <c r="KS55" i="40"/>
  <c r="KT55" i="40"/>
  <c r="KU55" i="40"/>
  <c r="KV55" i="40"/>
  <c r="KW55" i="40"/>
  <c r="KX55" i="40"/>
  <c r="KY55" i="40"/>
  <c r="KZ55" i="40"/>
  <c r="LA55" i="40"/>
  <c r="LB55" i="40"/>
  <c r="LC55" i="40"/>
  <c r="LD55" i="40"/>
  <c r="LE55" i="40"/>
  <c r="LF55" i="40"/>
  <c r="LG55" i="40"/>
  <c r="LH55" i="40"/>
  <c r="LI55" i="40"/>
  <c r="LJ55" i="40"/>
  <c r="LK55" i="40"/>
  <c r="LL55" i="40"/>
  <c r="LM55" i="40"/>
  <c r="HR12" i="40"/>
  <c r="HS12" i="40"/>
  <c r="HT12" i="40"/>
  <c r="HU12" i="40"/>
  <c r="HV12" i="40"/>
  <c r="HW12" i="40"/>
  <c r="HX12" i="40"/>
  <c r="HY12" i="40"/>
  <c r="HZ12" i="40"/>
  <c r="IA12" i="40"/>
  <c r="IB12" i="40"/>
  <c r="IC12" i="40"/>
  <c r="ID12" i="40"/>
  <c r="IE12" i="40"/>
  <c r="IF12" i="40"/>
  <c r="IG12" i="40"/>
  <c r="IH12" i="40"/>
  <c r="II12" i="40"/>
  <c r="IJ12" i="40"/>
  <c r="IK12" i="40"/>
  <c r="IL12" i="40"/>
  <c r="IM12" i="40"/>
  <c r="IN12" i="40"/>
  <c r="IO12" i="40"/>
  <c r="IP12" i="40"/>
  <c r="IQ12" i="40"/>
  <c r="IR12" i="40"/>
  <c r="IS12" i="40"/>
  <c r="IT12" i="40"/>
  <c r="IU12" i="40"/>
  <c r="IV12" i="40"/>
  <c r="IW12" i="40"/>
  <c r="IX12" i="40"/>
  <c r="IY12" i="40"/>
  <c r="IZ12" i="40"/>
  <c r="JA12" i="40"/>
  <c r="JB12" i="40"/>
  <c r="JC12" i="40"/>
  <c r="JD12" i="40"/>
  <c r="JE12" i="40"/>
  <c r="JF12" i="40"/>
  <c r="JG12" i="40"/>
  <c r="JH12" i="40"/>
  <c r="JI12" i="40"/>
  <c r="JJ12" i="40"/>
  <c r="JK12" i="40"/>
  <c r="JL12" i="40"/>
  <c r="JM12" i="40"/>
  <c r="JN12" i="40"/>
  <c r="JO12" i="40"/>
  <c r="HR13" i="40"/>
  <c r="HS13" i="40"/>
  <c r="HT13" i="40"/>
  <c r="HU13" i="40"/>
  <c r="HV13" i="40"/>
  <c r="HW13" i="40"/>
  <c r="HX13" i="40"/>
  <c r="HY13" i="40"/>
  <c r="HZ13" i="40"/>
  <c r="IA13" i="40"/>
  <c r="IB13" i="40"/>
  <c r="IC13" i="40"/>
  <c r="ID13" i="40"/>
  <c r="IE13" i="40"/>
  <c r="IF13" i="40"/>
  <c r="IG13" i="40"/>
  <c r="IH13" i="40"/>
  <c r="II13" i="40"/>
  <c r="IJ13" i="40"/>
  <c r="IK13" i="40"/>
  <c r="IL13" i="40"/>
  <c r="IM13" i="40"/>
  <c r="IN13" i="40"/>
  <c r="IO13" i="40"/>
  <c r="IP13" i="40"/>
  <c r="IQ13" i="40"/>
  <c r="IR13" i="40"/>
  <c r="IS13" i="40"/>
  <c r="IT13" i="40"/>
  <c r="IU13" i="40"/>
  <c r="IV13" i="40"/>
  <c r="IW13" i="40"/>
  <c r="IX13" i="40"/>
  <c r="IY13" i="40"/>
  <c r="IZ13" i="40"/>
  <c r="JA13" i="40"/>
  <c r="JB13" i="40"/>
  <c r="JC13" i="40"/>
  <c r="JD13" i="40"/>
  <c r="JE13" i="40"/>
  <c r="JF13" i="40"/>
  <c r="JG13" i="40"/>
  <c r="JH13" i="40"/>
  <c r="JI13" i="40"/>
  <c r="JJ13" i="40"/>
  <c r="JK13" i="40"/>
  <c r="JL13" i="40"/>
  <c r="JM13" i="40"/>
  <c r="JN13" i="40"/>
  <c r="JO13" i="40"/>
  <c r="HR14" i="40"/>
  <c r="HS14" i="40"/>
  <c r="HT14" i="40"/>
  <c r="HU14" i="40"/>
  <c r="HV14" i="40"/>
  <c r="HW14" i="40"/>
  <c r="HX14" i="40"/>
  <c r="HY14" i="40"/>
  <c r="HZ14" i="40"/>
  <c r="IA14" i="40"/>
  <c r="IB14" i="40"/>
  <c r="IC14" i="40"/>
  <c r="ID14" i="40"/>
  <c r="IE14" i="40"/>
  <c r="IF14" i="40"/>
  <c r="IG14" i="40"/>
  <c r="IH14" i="40"/>
  <c r="II14" i="40"/>
  <c r="IJ14" i="40"/>
  <c r="IK14" i="40"/>
  <c r="IL14" i="40"/>
  <c r="IM14" i="40"/>
  <c r="IN14" i="40"/>
  <c r="IO14" i="40"/>
  <c r="IP14" i="40"/>
  <c r="IQ14" i="40"/>
  <c r="IR14" i="40"/>
  <c r="IS14" i="40"/>
  <c r="IT14" i="40"/>
  <c r="IU14" i="40"/>
  <c r="IV14" i="40"/>
  <c r="IW14" i="40"/>
  <c r="IX14" i="40"/>
  <c r="IY14" i="40"/>
  <c r="IZ14" i="40"/>
  <c r="JA14" i="40"/>
  <c r="JB14" i="40"/>
  <c r="JC14" i="40"/>
  <c r="JD14" i="40"/>
  <c r="JE14" i="40"/>
  <c r="JF14" i="40"/>
  <c r="JG14" i="40"/>
  <c r="JH14" i="40"/>
  <c r="JI14" i="40"/>
  <c r="JJ14" i="40"/>
  <c r="JK14" i="40"/>
  <c r="JL14" i="40"/>
  <c r="JM14" i="40"/>
  <c r="JN14" i="40"/>
  <c r="JO14" i="40"/>
  <c r="HR15" i="40"/>
  <c r="HS15" i="40"/>
  <c r="HT15" i="40"/>
  <c r="HU15" i="40"/>
  <c r="HV15" i="40"/>
  <c r="HW15" i="40"/>
  <c r="HX15" i="40"/>
  <c r="HY15" i="40"/>
  <c r="HZ15" i="40"/>
  <c r="IA15" i="40"/>
  <c r="IB15" i="40"/>
  <c r="IC15" i="40"/>
  <c r="ID15" i="40"/>
  <c r="IE15" i="40"/>
  <c r="IF15" i="40"/>
  <c r="IG15" i="40"/>
  <c r="IH15" i="40"/>
  <c r="II15" i="40"/>
  <c r="IJ15" i="40"/>
  <c r="IK15" i="40"/>
  <c r="IL15" i="40"/>
  <c r="IM15" i="40"/>
  <c r="IN15" i="40"/>
  <c r="IO15" i="40"/>
  <c r="IP15" i="40"/>
  <c r="IQ15" i="40"/>
  <c r="IR15" i="40"/>
  <c r="IS15" i="40"/>
  <c r="IT15" i="40"/>
  <c r="IU15" i="40"/>
  <c r="IV15" i="40"/>
  <c r="IW15" i="40"/>
  <c r="IX15" i="40"/>
  <c r="IY15" i="40"/>
  <c r="IZ15" i="40"/>
  <c r="JA15" i="40"/>
  <c r="JB15" i="40"/>
  <c r="JC15" i="40"/>
  <c r="JD15" i="40"/>
  <c r="JE15" i="40"/>
  <c r="JF15" i="40"/>
  <c r="JG15" i="40"/>
  <c r="JH15" i="40"/>
  <c r="JI15" i="40"/>
  <c r="JJ15" i="40"/>
  <c r="JK15" i="40"/>
  <c r="JL15" i="40"/>
  <c r="JM15" i="40"/>
  <c r="JN15" i="40"/>
  <c r="JO15" i="40"/>
  <c r="HR16" i="40"/>
  <c r="HS16" i="40"/>
  <c r="HT16" i="40"/>
  <c r="HU16" i="40"/>
  <c r="HV16" i="40"/>
  <c r="HW16" i="40"/>
  <c r="HX16" i="40"/>
  <c r="HY16" i="40"/>
  <c r="HZ16" i="40"/>
  <c r="IA16" i="40"/>
  <c r="IB16" i="40"/>
  <c r="IC16" i="40"/>
  <c r="ID16" i="40"/>
  <c r="IE16" i="40"/>
  <c r="IF16" i="40"/>
  <c r="IG16" i="40"/>
  <c r="IH16" i="40"/>
  <c r="II16" i="40"/>
  <c r="IJ16" i="40"/>
  <c r="IK16" i="40"/>
  <c r="IL16" i="40"/>
  <c r="IM16" i="40"/>
  <c r="IN16" i="40"/>
  <c r="IO16" i="40"/>
  <c r="IP16" i="40"/>
  <c r="IQ16" i="40"/>
  <c r="IR16" i="40"/>
  <c r="IS16" i="40"/>
  <c r="IT16" i="40"/>
  <c r="IU16" i="40"/>
  <c r="IV16" i="40"/>
  <c r="IW16" i="40"/>
  <c r="IX16" i="40"/>
  <c r="IY16" i="40"/>
  <c r="IZ16" i="40"/>
  <c r="JA16" i="40"/>
  <c r="JB16" i="40"/>
  <c r="JC16" i="40"/>
  <c r="JD16" i="40"/>
  <c r="JE16" i="40"/>
  <c r="JF16" i="40"/>
  <c r="JG16" i="40"/>
  <c r="JH16" i="40"/>
  <c r="JI16" i="40"/>
  <c r="JJ16" i="40"/>
  <c r="JK16" i="40"/>
  <c r="JL16" i="40"/>
  <c r="JM16" i="40"/>
  <c r="JN16" i="40"/>
  <c r="JO16" i="40"/>
  <c r="HR17" i="40"/>
  <c r="HS17" i="40"/>
  <c r="HT17" i="40"/>
  <c r="HU17" i="40"/>
  <c r="HV17" i="40"/>
  <c r="HW17" i="40"/>
  <c r="HX17" i="40"/>
  <c r="HY17" i="40"/>
  <c r="HZ17" i="40"/>
  <c r="IA17" i="40"/>
  <c r="IB17" i="40"/>
  <c r="IC17" i="40"/>
  <c r="ID17" i="40"/>
  <c r="IE17" i="40"/>
  <c r="IF17" i="40"/>
  <c r="IG17" i="40"/>
  <c r="IH17" i="40"/>
  <c r="II17" i="40"/>
  <c r="IJ17" i="40"/>
  <c r="IK17" i="40"/>
  <c r="IL17" i="40"/>
  <c r="IM17" i="40"/>
  <c r="IN17" i="40"/>
  <c r="IO17" i="40"/>
  <c r="IP17" i="40"/>
  <c r="IQ17" i="40"/>
  <c r="IR17" i="40"/>
  <c r="IS17" i="40"/>
  <c r="IT17" i="40"/>
  <c r="IU17" i="40"/>
  <c r="IV17" i="40"/>
  <c r="IW17" i="40"/>
  <c r="IX17" i="40"/>
  <c r="IY17" i="40"/>
  <c r="IZ17" i="40"/>
  <c r="JA17" i="40"/>
  <c r="JB17" i="40"/>
  <c r="JC17" i="40"/>
  <c r="JD17" i="40"/>
  <c r="JE17" i="40"/>
  <c r="JF17" i="40"/>
  <c r="JG17" i="40"/>
  <c r="JH17" i="40"/>
  <c r="JI17" i="40"/>
  <c r="JJ17" i="40"/>
  <c r="JK17" i="40"/>
  <c r="JL17" i="40"/>
  <c r="JM17" i="40"/>
  <c r="JN17" i="40"/>
  <c r="JO17" i="40"/>
  <c r="HR18" i="40"/>
  <c r="HS18" i="40"/>
  <c r="HT18" i="40"/>
  <c r="HU18" i="40"/>
  <c r="HV18" i="40"/>
  <c r="HW18" i="40"/>
  <c r="HX18" i="40"/>
  <c r="HY18" i="40"/>
  <c r="HZ18" i="40"/>
  <c r="IA18" i="40"/>
  <c r="IB18" i="40"/>
  <c r="IC18" i="40"/>
  <c r="ID18" i="40"/>
  <c r="IE18" i="40"/>
  <c r="IF18" i="40"/>
  <c r="IG18" i="40"/>
  <c r="IH18" i="40"/>
  <c r="II18" i="40"/>
  <c r="IJ18" i="40"/>
  <c r="IK18" i="40"/>
  <c r="IL18" i="40"/>
  <c r="IM18" i="40"/>
  <c r="IN18" i="40"/>
  <c r="IO18" i="40"/>
  <c r="IP18" i="40"/>
  <c r="IQ18" i="40"/>
  <c r="IR18" i="40"/>
  <c r="IS18" i="40"/>
  <c r="IT18" i="40"/>
  <c r="IU18" i="40"/>
  <c r="IV18" i="40"/>
  <c r="IW18" i="40"/>
  <c r="IX18" i="40"/>
  <c r="IY18" i="40"/>
  <c r="IZ18" i="40"/>
  <c r="JA18" i="40"/>
  <c r="JB18" i="40"/>
  <c r="JC18" i="40"/>
  <c r="JD18" i="40"/>
  <c r="JE18" i="40"/>
  <c r="JF18" i="40"/>
  <c r="JG18" i="40"/>
  <c r="JH18" i="40"/>
  <c r="JI18" i="40"/>
  <c r="JJ18" i="40"/>
  <c r="JK18" i="40"/>
  <c r="JL18" i="40"/>
  <c r="JM18" i="40"/>
  <c r="JN18" i="40"/>
  <c r="JO18" i="40"/>
  <c r="HR19" i="40"/>
  <c r="HS19" i="40"/>
  <c r="HT19" i="40"/>
  <c r="HU19" i="40"/>
  <c r="HV19" i="40"/>
  <c r="HW19" i="40"/>
  <c r="HX19" i="40"/>
  <c r="HY19" i="40"/>
  <c r="HZ19" i="40"/>
  <c r="IA19" i="40"/>
  <c r="IB19" i="40"/>
  <c r="IC19" i="40"/>
  <c r="ID19" i="40"/>
  <c r="IE19" i="40"/>
  <c r="IF19" i="40"/>
  <c r="IG19" i="40"/>
  <c r="IH19" i="40"/>
  <c r="II19" i="40"/>
  <c r="IJ19" i="40"/>
  <c r="IK19" i="40"/>
  <c r="IL19" i="40"/>
  <c r="IM19" i="40"/>
  <c r="IN19" i="40"/>
  <c r="IO19" i="40"/>
  <c r="IP19" i="40"/>
  <c r="IQ19" i="40"/>
  <c r="IR19" i="40"/>
  <c r="IS19" i="40"/>
  <c r="IT19" i="40"/>
  <c r="IU19" i="40"/>
  <c r="IV19" i="40"/>
  <c r="IW19" i="40"/>
  <c r="IX19" i="40"/>
  <c r="IY19" i="40"/>
  <c r="IZ19" i="40"/>
  <c r="JA19" i="40"/>
  <c r="JB19" i="40"/>
  <c r="JC19" i="40"/>
  <c r="JD19" i="40"/>
  <c r="JE19" i="40"/>
  <c r="JF19" i="40"/>
  <c r="JG19" i="40"/>
  <c r="JH19" i="40"/>
  <c r="JI19" i="40"/>
  <c r="JJ19" i="40"/>
  <c r="JK19" i="40"/>
  <c r="JL19" i="40"/>
  <c r="JM19" i="40"/>
  <c r="JN19" i="40"/>
  <c r="JO19" i="40"/>
  <c r="HR20" i="40"/>
  <c r="HS20" i="40"/>
  <c r="HT20" i="40"/>
  <c r="HU20" i="40"/>
  <c r="HV20" i="40"/>
  <c r="HW20" i="40"/>
  <c r="HX20" i="40"/>
  <c r="HY20" i="40"/>
  <c r="HZ20" i="40"/>
  <c r="IA20" i="40"/>
  <c r="IB20" i="40"/>
  <c r="IC20" i="40"/>
  <c r="ID20" i="40"/>
  <c r="IE20" i="40"/>
  <c r="IF20" i="40"/>
  <c r="IG20" i="40"/>
  <c r="IH20" i="40"/>
  <c r="II20" i="40"/>
  <c r="IJ20" i="40"/>
  <c r="IK20" i="40"/>
  <c r="IL20" i="40"/>
  <c r="IM20" i="40"/>
  <c r="IN20" i="40"/>
  <c r="IO20" i="40"/>
  <c r="IP20" i="40"/>
  <c r="IQ20" i="40"/>
  <c r="IR20" i="40"/>
  <c r="IS20" i="40"/>
  <c r="IT20" i="40"/>
  <c r="IU20" i="40"/>
  <c r="IV20" i="40"/>
  <c r="IW20" i="40"/>
  <c r="IX20" i="40"/>
  <c r="IY20" i="40"/>
  <c r="IZ20" i="40"/>
  <c r="JA20" i="40"/>
  <c r="JB20" i="40"/>
  <c r="JC20" i="40"/>
  <c r="JD20" i="40"/>
  <c r="JE20" i="40"/>
  <c r="JF20" i="40"/>
  <c r="JG20" i="40"/>
  <c r="JH20" i="40"/>
  <c r="JI20" i="40"/>
  <c r="JJ20" i="40"/>
  <c r="JK20" i="40"/>
  <c r="JL20" i="40"/>
  <c r="JM20" i="40"/>
  <c r="JN20" i="40"/>
  <c r="JO20" i="40"/>
  <c r="HR21" i="40"/>
  <c r="HS21" i="40"/>
  <c r="HT21" i="40"/>
  <c r="HU21" i="40"/>
  <c r="HV21" i="40"/>
  <c r="HW21" i="40"/>
  <c r="HX21" i="40"/>
  <c r="HY21" i="40"/>
  <c r="HZ21" i="40"/>
  <c r="IA21" i="40"/>
  <c r="IB21" i="40"/>
  <c r="IC21" i="40"/>
  <c r="ID21" i="40"/>
  <c r="IE21" i="40"/>
  <c r="IF21" i="40"/>
  <c r="IG21" i="40"/>
  <c r="IH21" i="40"/>
  <c r="II21" i="40"/>
  <c r="IJ21" i="40"/>
  <c r="IK21" i="40"/>
  <c r="IL21" i="40"/>
  <c r="IM21" i="40"/>
  <c r="IN21" i="40"/>
  <c r="IO21" i="40"/>
  <c r="IP21" i="40"/>
  <c r="IQ21" i="40"/>
  <c r="IR21" i="40"/>
  <c r="IS21" i="40"/>
  <c r="IT21" i="40"/>
  <c r="IU21" i="40"/>
  <c r="IV21" i="40"/>
  <c r="IW21" i="40"/>
  <c r="IX21" i="40"/>
  <c r="IY21" i="40"/>
  <c r="IZ21" i="40"/>
  <c r="JA21" i="40"/>
  <c r="JB21" i="40"/>
  <c r="JC21" i="40"/>
  <c r="JD21" i="40"/>
  <c r="JE21" i="40"/>
  <c r="JF21" i="40"/>
  <c r="JG21" i="40"/>
  <c r="JH21" i="40"/>
  <c r="JI21" i="40"/>
  <c r="JJ21" i="40"/>
  <c r="JK21" i="40"/>
  <c r="JL21" i="40"/>
  <c r="JM21" i="40"/>
  <c r="JN21" i="40"/>
  <c r="JO21" i="40"/>
  <c r="HR22" i="40"/>
  <c r="HS22" i="40"/>
  <c r="HT22" i="40"/>
  <c r="HU22" i="40"/>
  <c r="HV22" i="40"/>
  <c r="HW22" i="40"/>
  <c r="HX22" i="40"/>
  <c r="HY22" i="40"/>
  <c r="HZ22" i="40"/>
  <c r="IA22" i="40"/>
  <c r="IB22" i="40"/>
  <c r="IC22" i="40"/>
  <c r="ID22" i="40"/>
  <c r="IE22" i="40"/>
  <c r="IF22" i="40"/>
  <c r="IG22" i="40"/>
  <c r="IH22" i="40"/>
  <c r="II22" i="40"/>
  <c r="IJ22" i="40"/>
  <c r="IK22" i="40"/>
  <c r="IL22" i="40"/>
  <c r="IM22" i="40"/>
  <c r="IN22" i="40"/>
  <c r="IO22" i="40"/>
  <c r="IP22" i="40"/>
  <c r="IQ22" i="40"/>
  <c r="IR22" i="40"/>
  <c r="IS22" i="40"/>
  <c r="IT22" i="40"/>
  <c r="IU22" i="40"/>
  <c r="IV22" i="40"/>
  <c r="IW22" i="40"/>
  <c r="IX22" i="40"/>
  <c r="IY22" i="40"/>
  <c r="IZ22" i="40"/>
  <c r="JA22" i="40"/>
  <c r="JB22" i="40"/>
  <c r="JC22" i="40"/>
  <c r="JD22" i="40"/>
  <c r="JE22" i="40"/>
  <c r="JF22" i="40"/>
  <c r="JG22" i="40"/>
  <c r="JH22" i="40"/>
  <c r="JI22" i="40"/>
  <c r="JJ22" i="40"/>
  <c r="JK22" i="40"/>
  <c r="JL22" i="40"/>
  <c r="JM22" i="40"/>
  <c r="JN22" i="40"/>
  <c r="JO22" i="40"/>
  <c r="HR23" i="40"/>
  <c r="HS23" i="40"/>
  <c r="HT23" i="40"/>
  <c r="HU23" i="40"/>
  <c r="HV23" i="40"/>
  <c r="HW23" i="40"/>
  <c r="HX23" i="40"/>
  <c r="HY23" i="40"/>
  <c r="HZ23" i="40"/>
  <c r="IA23" i="40"/>
  <c r="IB23" i="40"/>
  <c r="IC23" i="40"/>
  <c r="ID23" i="40"/>
  <c r="IE23" i="40"/>
  <c r="IF23" i="40"/>
  <c r="IG23" i="40"/>
  <c r="IH23" i="40"/>
  <c r="II23" i="40"/>
  <c r="IJ23" i="40"/>
  <c r="IK23" i="40"/>
  <c r="IL23" i="40"/>
  <c r="IM23" i="40"/>
  <c r="IN23" i="40"/>
  <c r="IO23" i="40"/>
  <c r="IP23" i="40"/>
  <c r="IQ23" i="40"/>
  <c r="IR23" i="40"/>
  <c r="IS23" i="40"/>
  <c r="IT23" i="40"/>
  <c r="IU23" i="40"/>
  <c r="IV23" i="40"/>
  <c r="IW23" i="40"/>
  <c r="IX23" i="40"/>
  <c r="IY23" i="40"/>
  <c r="IZ23" i="40"/>
  <c r="JA23" i="40"/>
  <c r="JB23" i="40"/>
  <c r="JC23" i="40"/>
  <c r="JD23" i="40"/>
  <c r="JE23" i="40"/>
  <c r="JF23" i="40"/>
  <c r="JG23" i="40"/>
  <c r="JH23" i="40"/>
  <c r="JI23" i="40"/>
  <c r="JJ23" i="40"/>
  <c r="JK23" i="40"/>
  <c r="JL23" i="40"/>
  <c r="JM23" i="40"/>
  <c r="JN23" i="40"/>
  <c r="JO23" i="40"/>
  <c r="HR24" i="40"/>
  <c r="HS24" i="40"/>
  <c r="HT24" i="40"/>
  <c r="HU24" i="40"/>
  <c r="HV24" i="40"/>
  <c r="HW24" i="40"/>
  <c r="HX24" i="40"/>
  <c r="HY24" i="40"/>
  <c r="HZ24" i="40"/>
  <c r="IA24" i="40"/>
  <c r="IB24" i="40"/>
  <c r="IC24" i="40"/>
  <c r="ID24" i="40"/>
  <c r="IE24" i="40"/>
  <c r="IF24" i="40"/>
  <c r="IG24" i="40"/>
  <c r="IH24" i="40"/>
  <c r="II24" i="40"/>
  <c r="IJ24" i="40"/>
  <c r="IK24" i="40"/>
  <c r="IL24" i="40"/>
  <c r="IM24" i="40"/>
  <c r="IN24" i="40"/>
  <c r="IO24" i="40"/>
  <c r="IP24" i="40"/>
  <c r="IQ24" i="40"/>
  <c r="IR24" i="40"/>
  <c r="IS24" i="40"/>
  <c r="IT24" i="40"/>
  <c r="IU24" i="40"/>
  <c r="IV24" i="40"/>
  <c r="IW24" i="40"/>
  <c r="IX24" i="40"/>
  <c r="IY24" i="40"/>
  <c r="IZ24" i="40"/>
  <c r="JA24" i="40"/>
  <c r="JB24" i="40"/>
  <c r="JC24" i="40"/>
  <c r="JD24" i="40"/>
  <c r="JE24" i="40"/>
  <c r="JF24" i="40"/>
  <c r="JG24" i="40"/>
  <c r="JH24" i="40"/>
  <c r="JI24" i="40"/>
  <c r="JJ24" i="40"/>
  <c r="JK24" i="40"/>
  <c r="JL24" i="40"/>
  <c r="JM24" i="40"/>
  <c r="JN24" i="40"/>
  <c r="JO24" i="40"/>
  <c r="HR25" i="40"/>
  <c r="HS25" i="40"/>
  <c r="HT25" i="40"/>
  <c r="HU25" i="40"/>
  <c r="HV25" i="40"/>
  <c r="HW25" i="40"/>
  <c r="HX25" i="40"/>
  <c r="HY25" i="40"/>
  <c r="HZ25" i="40"/>
  <c r="IA25" i="40"/>
  <c r="IB25" i="40"/>
  <c r="IC25" i="40"/>
  <c r="ID25" i="40"/>
  <c r="IE25" i="40"/>
  <c r="IF25" i="40"/>
  <c r="IG25" i="40"/>
  <c r="IH25" i="40"/>
  <c r="II25" i="40"/>
  <c r="IJ25" i="40"/>
  <c r="IK25" i="40"/>
  <c r="IL25" i="40"/>
  <c r="IM25" i="40"/>
  <c r="IN25" i="40"/>
  <c r="IO25" i="40"/>
  <c r="IP25" i="40"/>
  <c r="IQ25" i="40"/>
  <c r="IR25" i="40"/>
  <c r="IS25" i="40"/>
  <c r="IT25" i="40"/>
  <c r="IU25" i="40"/>
  <c r="IV25" i="40"/>
  <c r="IW25" i="40"/>
  <c r="IX25" i="40"/>
  <c r="IY25" i="40"/>
  <c r="IZ25" i="40"/>
  <c r="JA25" i="40"/>
  <c r="JB25" i="40"/>
  <c r="JC25" i="40"/>
  <c r="JD25" i="40"/>
  <c r="JE25" i="40"/>
  <c r="JF25" i="40"/>
  <c r="JG25" i="40"/>
  <c r="JH25" i="40"/>
  <c r="JI25" i="40"/>
  <c r="JJ25" i="40"/>
  <c r="JK25" i="40"/>
  <c r="JL25" i="40"/>
  <c r="JM25" i="40"/>
  <c r="JN25" i="40"/>
  <c r="JO25" i="40"/>
  <c r="HR26" i="40"/>
  <c r="HS26" i="40"/>
  <c r="HT26" i="40"/>
  <c r="HU26" i="40"/>
  <c r="HV26" i="40"/>
  <c r="HW26" i="40"/>
  <c r="HX26" i="40"/>
  <c r="HY26" i="40"/>
  <c r="HZ26" i="40"/>
  <c r="IA26" i="40"/>
  <c r="IB26" i="40"/>
  <c r="IC26" i="40"/>
  <c r="ID26" i="40"/>
  <c r="IE26" i="40"/>
  <c r="IF26" i="40"/>
  <c r="IG26" i="40"/>
  <c r="IH26" i="40"/>
  <c r="II26" i="40"/>
  <c r="IJ26" i="40"/>
  <c r="IK26" i="40"/>
  <c r="IL26" i="40"/>
  <c r="IM26" i="40"/>
  <c r="IN26" i="40"/>
  <c r="IO26" i="40"/>
  <c r="IP26" i="40"/>
  <c r="IQ26" i="40"/>
  <c r="IR26" i="40"/>
  <c r="IS26" i="40"/>
  <c r="IT26" i="40"/>
  <c r="IU26" i="40"/>
  <c r="IV26" i="40"/>
  <c r="IW26" i="40"/>
  <c r="IX26" i="40"/>
  <c r="IY26" i="40"/>
  <c r="IZ26" i="40"/>
  <c r="JA26" i="40"/>
  <c r="JB26" i="40"/>
  <c r="JC26" i="40"/>
  <c r="JD26" i="40"/>
  <c r="JE26" i="40"/>
  <c r="JF26" i="40"/>
  <c r="JG26" i="40"/>
  <c r="JH26" i="40"/>
  <c r="JI26" i="40"/>
  <c r="JJ26" i="40"/>
  <c r="JK26" i="40"/>
  <c r="JL26" i="40"/>
  <c r="JM26" i="40"/>
  <c r="JN26" i="40"/>
  <c r="JO26" i="40"/>
  <c r="HR27" i="40"/>
  <c r="HS27" i="40"/>
  <c r="HT27" i="40"/>
  <c r="HU27" i="40"/>
  <c r="HV27" i="40"/>
  <c r="HW27" i="40"/>
  <c r="HX27" i="40"/>
  <c r="HY27" i="40"/>
  <c r="HZ27" i="40"/>
  <c r="IA27" i="40"/>
  <c r="IB27" i="40"/>
  <c r="IC27" i="40"/>
  <c r="ID27" i="40"/>
  <c r="IE27" i="40"/>
  <c r="IF27" i="40"/>
  <c r="IG27" i="40"/>
  <c r="IH27" i="40"/>
  <c r="II27" i="40"/>
  <c r="IJ27" i="40"/>
  <c r="IK27" i="40"/>
  <c r="IL27" i="40"/>
  <c r="IM27" i="40"/>
  <c r="IN27" i="40"/>
  <c r="IO27" i="40"/>
  <c r="IP27" i="40"/>
  <c r="IQ27" i="40"/>
  <c r="IR27" i="40"/>
  <c r="IS27" i="40"/>
  <c r="IT27" i="40"/>
  <c r="IU27" i="40"/>
  <c r="IV27" i="40"/>
  <c r="IW27" i="40"/>
  <c r="IX27" i="40"/>
  <c r="IY27" i="40"/>
  <c r="IZ27" i="40"/>
  <c r="JA27" i="40"/>
  <c r="JB27" i="40"/>
  <c r="JC27" i="40"/>
  <c r="JD27" i="40"/>
  <c r="JE27" i="40"/>
  <c r="JF27" i="40"/>
  <c r="JG27" i="40"/>
  <c r="JH27" i="40"/>
  <c r="JI27" i="40"/>
  <c r="JJ27" i="40"/>
  <c r="JK27" i="40"/>
  <c r="JL27" i="40"/>
  <c r="JM27" i="40"/>
  <c r="JN27" i="40"/>
  <c r="JO27" i="40"/>
  <c r="HR28" i="40"/>
  <c r="HS28" i="40"/>
  <c r="HT28" i="40"/>
  <c r="HU28" i="40"/>
  <c r="HV28" i="40"/>
  <c r="HW28" i="40"/>
  <c r="HX28" i="40"/>
  <c r="HY28" i="40"/>
  <c r="HZ28" i="40"/>
  <c r="IA28" i="40"/>
  <c r="IB28" i="40"/>
  <c r="IC28" i="40"/>
  <c r="ID28" i="40"/>
  <c r="IE28" i="40"/>
  <c r="IF28" i="40"/>
  <c r="IG28" i="40"/>
  <c r="IH28" i="40"/>
  <c r="II28" i="40"/>
  <c r="IJ28" i="40"/>
  <c r="IK28" i="40"/>
  <c r="IL28" i="40"/>
  <c r="IM28" i="40"/>
  <c r="IN28" i="40"/>
  <c r="IO28" i="40"/>
  <c r="IP28" i="40"/>
  <c r="IQ28" i="40"/>
  <c r="IR28" i="40"/>
  <c r="IS28" i="40"/>
  <c r="IT28" i="40"/>
  <c r="IU28" i="40"/>
  <c r="IV28" i="40"/>
  <c r="IW28" i="40"/>
  <c r="IX28" i="40"/>
  <c r="IY28" i="40"/>
  <c r="IZ28" i="40"/>
  <c r="JA28" i="40"/>
  <c r="JB28" i="40"/>
  <c r="JC28" i="40"/>
  <c r="JD28" i="40"/>
  <c r="JE28" i="40"/>
  <c r="JF28" i="40"/>
  <c r="JG28" i="40"/>
  <c r="JH28" i="40"/>
  <c r="JI28" i="40"/>
  <c r="JJ28" i="40"/>
  <c r="JK28" i="40"/>
  <c r="JL28" i="40"/>
  <c r="JM28" i="40"/>
  <c r="JN28" i="40"/>
  <c r="JO28" i="40"/>
  <c r="HR29" i="40"/>
  <c r="HS29" i="40"/>
  <c r="HT29" i="40"/>
  <c r="HU29" i="40"/>
  <c r="HV29" i="40"/>
  <c r="HW29" i="40"/>
  <c r="HX29" i="40"/>
  <c r="HY29" i="40"/>
  <c r="HZ29" i="40"/>
  <c r="IA29" i="40"/>
  <c r="IB29" i="40"/>
  <c r="IC29" i="40"/>
  <c r="ID29" i="40"/>
  <c r="IE29" i="40"/>
  <c r="IF29" i="40"/>
  <c r="IG29" i="40"/>
  <c r="IH29" i="40"/>
  <c r="II29" i="40"/>
  <c r="IJ29" i="40"/>
  <c r="IK29" i="40"/>
  <c r="IL29" i="40"/>
  <c r="IM29" i="40"/>
  <c r="IN29" i="40"/>
  <c r="IO29" i="40"/>
  <c r="IP29" i="40"/>
  <c r="IQ29" i="40"/>
  <c r="IR29" i="40"/>
  <c r="IS29" i="40"/>
  <c r="IT29" i="40"/>
  <c r="IU29" i="40"/>
  <c r="IV29" i="40"/>
  <c r="IW29" i="40"/>
  <c r="IX29" i="40"/>
  <c r="IY29" i="40"/>
  <c r="IZ29" i="40"/>
  <c r="JA29" i="40"/>
  <c r="JB29" i="40"/>
  <c r="JC29" i="40"/>
  <c r="JD29" i="40"/>
  <c r="JE29" i="40"/>
  <c r="JF29" i="40"/>
  <c r="JG29" i="40"/>
  <c r="JH29" i="40"/>
  <c r="JI29" i="40"/>
  <c r="JJ29" i="40"/>
  <c r="JK29" i="40"/>
  <c r="JL29" i="40"/>
  <c r="JM29" i="40"/>
  <c r="JN29" i="40"/>
  <c r="JO29" i="40"/>
  <c r="HR30" i="40"/>
  <c r="HS30" i="40"/>
  <c r="HT30" i="40"/>
  <c r="HU30" i="40"/>
  <c r="HV30" i="40"/>
  <c r="HW30" i="40"/>
  <c r="HX30" i="40"/>
  <c r="HY30" i="40"/>
  <c r="HZ30" i="40"/>
  <c r="IA30" i="40"/>
  <c r="IB30" i="40"/>
  <c r="IC30" i="40"/>
  <c r="ID30" i="40"/>
  <c r="IE30" i="40"/>
  <c r="IF30" i="40"/>
  <c r="IG30" i="40"/>
  <c r="IH30" i="40"/>
  <c r="II30" i="40"/>
  <c r="IJ30" i="40"/>
  <c r="IK30" i="40"/>
  <c r="IL30" i="40"/>
  <c r="IM30" i="40"/>
  <c r="IN30" i="40"/>
  <c r="IO30" i="40"/>
  <c r="IP30" i="40"/>
  <c r="IQ30" i="40"/>
  <c r="IR30" i="40"/>
  <c r="IS30" i="40"/>
  <c r="IT30" i="40"/>
  <c r="IU30" i="40"/>
  <c r="IV30" i="40"/>
  <c r="IW30" i="40"/>
  <c r="IX30" i="40"/>
  <c r="IY30" i="40"/>
  <c r="IZ30" i="40"/>
  <c r="JA30" i="40"/>
  <c r="JB30" i="40"/>
  <c r="JC30" i="40"/>
  <c r="JD30" i="40"/>
  <c r="JE30" i="40"/>
  <c r="JF30" i="40"/>
  <c r="JG30" i="40"/>
  <c r="JH30" i="40"/>
  <c r="JI30" i="40"/>
  <c r="JJ30" i="40"/>
  <c r="JK30" i="40"/>
  <c r="JL30" i="40"/>
  <c r="JM30" i="40"/>
  <c r="JN30" i="40"/>
  <c r="JO30" i="40"/>
  <c r="HR31" i="40"/>
  <c r="HS31" i="40"/>
  <c r="HT31" i="40"/>
  <c r="HU31" i="40"/>
  <c r="HV31" i="40"/>
  <c r="HW31" i="40"/>
  <c r="HX31" i="40"/>
  <c r="HY31" i="40"/>
  <c r="HZ31" i="40"/>
  <c r="IA31" i="40"/>
  <c r="IB31" i="40"/>
  <c r="IC31" i="40"/>
  <c r="ID31" i="40"/>
  <c r="IE31" i="40"/>
  <c r="IF31" i="40"/>
  <c r="IG31" i="40"/>
  <c r="IH31" i="40"/>
  <c r="II31" i="40"/>
  <c r="IJ31" i="40"/>
  <c r="IK31" i="40"/>
  <c r="IL31" i="40"/>
  <c r="IM31" i="40"/>
  <c r="IN31" i="40"/>
  <c r="IO31" i="40"/>
  <c r="IP31" i="40"/>
  <c r="IQ31" i="40"/>
  <c r="IR31" i="40"/>
  <c r="IS31" i="40"/>
  <c r="IT31" i="40"/>
  <c r="IU31" i="40"/>
  <c r="IV31" i="40"/>
  <c r="IW31" i="40"/>
  <c r="IX31" i="40"/>
  <c r="IY31" i="40"/>
  <c r="IZ31" i="40"/>
  <c r="JA31" i="40"/>
  <c r="JB31" i="40"/>
  <c r="JC31" i="40"/>
  <c r="JD31" i="40"/>
  <c r="JE31" i="40"/>
  <c r="JF31" i="40"/>
  <c r="JG31" i="40"/>
  <c r="JH31" i="40"/>
  <c r="JI31" i="40"/>
  <c r="JJ31" i="40"/>
  <c r="JK31" i="40"/>
  <c r="JL31" i="40"/>
  <c r="JM31" i="40"/>
  <c r="JN31" i="40"/>
  <c r="JO31" i="40"/>
  <c r="HR32" i="40"/>
  <c r="HS32" i="40"/>
  <c r="HT32" i="40"/>
  <c r="HU32" i="40"/>
  <c r="HV32" i="40"/>
  <c r="HW32" i="40"/>
  <c r="HX32" i="40"/>
  <c r="HY32" i="40"/>
  <c r="HZ32" i="40"/>
  <c r="IA32" i="40"/>
  <c r="IB32" i="40"/>
  <c r="IC32" i="40"/>
  <c r="ID32" i="40"/>
  <c r="IE32" i="40"/>
  <c r="IF32" i="40"/>
  <c r="IG32" i="40"/>
  <c r="IH32" i="40"/>
  <c r="II32" i="40"/>
  <c r="IJ32" i="40"/>
  <c r="IK32" i="40"/>
  <c r="IL32" i="40"/>
  <c r="IM32" i="40"/>
  <c r="IN32" i="40"/>
  <c r="IO32" i="40"/>
  <c r="IP32" i="40"/>
  <c r="IQ32" i="40"/>
  <c r="IR32" i="40"/>
  <c r="IS32" i="40"/>
  <c r="IT32" i="40"/>
  <c r="IU32" i="40"/>
  <c r="IV32" i="40"/>
  <c r="IW32" i="40"/>
  <c r="IX32" i="40"/>
  <c r="IY32" i="40"/>
  <c r="IZ32" i="40"/>
  <c r="JA32" i="40"/>
  <c r="JB32" i="40"/>
  <c r="JC32" i="40"/>
  <c r="JD32" i="40"/>
  <c r="JE32" i="40"/>
  <c r="JF32" i="40"/>
  <c r="JG32" i="40"/>
  <c r="JH32" i="40"/>
  <c r="JI32" i="40"/>
  <c r="JJ32" i="40"/>
  <c r="JK32" i="40"/>
  <c r="JL32" i="40"/>
  <c r="JM32" i="40"/>
  <c r="JN32" i="40"/>
  <c r="JO32" i="40"/>
  <c r="HR33" i="40"/>
  <c r="HS33" i="40"/>
  <c r="HT33" i="40"/>
  <c r="HU33" i="40"/>
  <c r="HV33" i="40"/>
  <c r="HW33" i="40"/>
  <c r="HX33" i="40"/>
  <c r="HY33" i="40"/>
  <c r="HZ33" i="40"/>
  <c r="IA33" i="40"/>
  <c r="IB33" i="40"/>
  <c r="IC33" i="40"/>
  <c r="ID33" i="40"/>
  <c r="IE33" i="40"/>
  <c r="IF33" i="40"/>
  <c r="IG33" i="40"/>
  <c r="IH33" i="40"/>
  <c r="II33" i="40"/>
  <c r="IJ33" i="40"/>
  <c r="IK33" i="40"/>
  <c r="IL33" i="40"/>
  <c r="IM33" i="40"/>
  <c r="IN33" i="40"/>
  <c r="IO33" i="40"/>
  <c r="IP33" i="40"/>
  <c r="IQ33" i="40"/>
  <c r="IR33" i="40"/>
  <c r="IS33" i="40"/>
  <c r="IT33" i="40"/>
  <c r="IU33" i="40"/>
  <c r="IV33" i="40"/>
  <c r="IW33" i="40"/>
  <c r="IX33" i="40"/>
  <c r="IY33" i="40"/>
  <c r="IZ33" i="40"/>
  <c r="JA33" i="40"/>
  <c r="JB33" i="40"/>
  <c r="JC33" i="40"/>
  <c r="JD33" i="40"/>
  <c r="JE33" i="40"/>
  <c r="JF33" i="40"/>
  <c r="JG33" i="40"/>
  <c r="JH33" i="40"/>
  <c r="JI33" i="40"/>
  <c r="JJ33" i="40"/>
  <c r="JK33" i="40"/>
  <c r="JL33" i="40"/>
  <c r="JM33" i="40"/>
  <c r="JN33" i="40"/>
  <c r="JO33" i="40"/>
  <c r="HR34" i="40"/>
  <c r="HS34" i="40"/>
  <c r="HT34" i="40"/>
  <c r="HU34" i="40"/>
  <c r="HV34" i="40"/>
  <c r="HW34" i="40"/>
  <c r="HX34" i="40"/>
  <c r="HY34" i="40"/>
  <c r="HZ34" i="40"/>
  <c r="IA34" i="40"/>
  <c r="IB34" i="40"/>
  <c r="IC34" i="40"/>
  <c r="ID34" i="40"/>
  <c r="IE34" i="40"/>
  <c r="IF34" i="40"/>
  <c r="IG34" i="40"/>
  <c r="IH34" i="40"/>
  <c r="II34" i="40"/>
  <c r="IJ34" i="40"/>
  <c r="IK34" i="40"/>
  <c r="IL34" i="40"/>
  <c r="IM34" i="40"/>
  <c r="IN34" i="40"/>
  <c r="IO34" i="40"/>
  <c r="IP34" i="40"/>
  <c r="IQ34" i="40"/>
  <c r="IR34" i="40"/>
  <c r="IS34" i="40"/>
  <c r="IT34" i="40"/>
  <c r="IU34" i="40"/>
  <c r="IV34" i="40"/>
  <c r="IW34" i="40"/>
  <c r="IX34" i="40"/>
  <c r="IY34" i="40"/>
  <c r="IZ34" i="40"/>
  <c r="JA34" i="40"/>
  <c r="JB34" i="40"/>
  <c r="JC34" i="40"/>
  <c r="JD34" i="40"/>
  <c r="JE34" i="40"/>
  <c r="JF34" i="40"/>
  <c r="JG34" i="40"/>
  <c r="JH34" i="40"/>
  <c r="JI34" i="40"/>
  <c r="JJ34" i="40"/>
  <c r="JK34" i="40"/>
  <c r="JL34" i="40"/>
  <c r="JM34" i="40"/>
  <c r="JN34" i="40"/>
  <c r="JO34" i="40"/>
  <c r="HR35" i="40"/>
  <c r="HS35" i="40"/>
  <c r="HT35" i="40"/>
  <c r="HU35" i="40"/>
  <c r="HV35" i="40"/>
  <c r="HW35" i="40"/>
  <c r="HX35" i="40"/>
  <c r="HY35" i="40"/>
  <c r="HZ35" i="40"/>
  <c r="IA35" i="40"/>
  <c r="IB35" i="40"/>
  <c r="IC35" i="40"/>
  <c r="ID35" i="40"/>
  <c r="IE35" i="40"/>
  <c r="IF35" i="40"/>
  <c r="IG35" i="40"/>
  <c r="IH35" i="40"/>
  <c r="II35" i="40"/>
  <c r="IJ35" i="40"/>
  <c r="IK35" i="40"/>
  <c r="IL35" i="40"/>
  <c r="IM35" i="40"/>
  <c r="IN35" i="40"/>
  <c r="IO35" i="40"/>
  <c r="IP35" i="40"/>
  <c r="IQ35" i="40"/>
  <c r="IR35" i="40"/>
  <c r="IS35" i="40"/>
  <c r="IT35" i="40"/>
  <c r="IU35" i="40"/>
  <c r="IV35" i="40"/>
  <c r="IW35" i="40"/>
  <c r="IX35" i="40"/>
  <c r="IY35" i="40"/>
  <c r="IZ35" i="40"/>
  <c r="JA35" i="40"/>
  <c r="JB35" i="40"/>
  <c r="JC35" i="40"/>
  <c r="JD35" i="40"/>
  <c r="JE35" i="40"/>
  <c r="JF35" i="40"/>
  <c r="JG35" i="40"/>
  <c r="JH35" i="40"/>
  <c r="JI35" i="40"/>
  <c r="JJ35" i="40"/>
  <c r="JK35" i="40"/>
  <c r="JL35" i="40"/>
  <c r="JM35" i="40"/>
  <c r="JN35" i="40"/>
  <c r="JO35" i="40"/>
  <c r="HR36" i="40"/>
  <c r="HS36" i="40"/>
  <c r="HT36" i="40"/>
  <c r="HU36" i="40"/>
  <c r="HV36" i="40"/>
  <c r="HW36" i="40"/>
  <c r="HX36" i="40"/>
  <c r="HY36" i="40"/>
  <c r="HZ36" i="40"/>
  <c r="IA36" i="40"/>
  <c r="IB36" i="40"/>
  <c r="IC36" i="40"/>
  <c r="ID36" i="40"/>
  <c r="IE36" i="40"/>
  <c r="IF36" i="40"/>
  <c r="IG36" i="40"/>
  <c r="IH36" i="40"/>
  <c r="II36" i="40"/>
  <c r="IJ36" i="40"/>
  <c r="IK36" i="40"/>
  <c r="IL36" i="40"/>
  <c r="IM36" i="40"/>
  <c r="IN36" i="40"/>
  <c r="IO36" i="40"/>
  <c r="IP36" i="40"/>
  <c r="IQ36" i="40"/>
  <c r="IR36" i="40"/>
  <c r="IS36" i="40"/>
  <c r="IT36" i="40"/>
  <c r="IU36" i="40"/>
  <c r="IV36" i="40"/>
  <c r="IW36" i="40"/>
  <c r="IX36" i="40"/>
  <c r="IY36" i="40"/>
  <c r="IZ36" i="40"/>
  <c r="JA36" i="40"/>
  <c r="JB36" i="40"/>
  <c r="JC36" i="40"/>
  <c r="JD36" i="40"/>
  <c r="JE36" i="40"/>
  <c r="JF36" i="40"/>
  <c r="JG36" i="40"/>
  <c r="JH36" i="40"/>
  <c r="JI36" i="40"/>
  <c r="JJ36" i="40"/>
  <c r="JK36" i="40"/>
  <c r="JL36" i="40"/>
  <c r="JM36" i="40"/>
  <c r="JN36" i="40"/>
  <c r="JO36" i="40"/>
  <c r="HR37" i="40"/>
  <c r="HS37" i="40"/>
  <c r="HT37" i="40"/>
  <c r="HU37" i="40"/>
  <c r="HV37" i="40"/>
  <c r="HW37" i="40"/>
  <c r="HX37" i="40"/>
  <c r="HY37" i="40"/>
  <c r="HZ37" i="40"/>
  <c r="IA37" i="40"/>
  <c r="IB37" i="40"/>
  <c r="IC37" i="40"/>
  <c r="ID37" i="40"/>
  <c r="IE37" i="40"/>
  <c r="IF37" i="40"/>
  <c r="IG37" i="40"/>
  <c r="IH37" i="40"/>
  <c r="II37" i="40"/>
  <c r="IJ37" i="40"/>
  <c r="IK37" i="40"/>
  <c r="IL37" i="40"/>
  <c r="IM37" i="40"/>
  <c r="IN37" i="40"/>
  <c r="IO37" i="40"/>
  <c r="IP37" i="40"/>
  <c r="IQ37" i="40"/>
  <c r="IR37" i="40"/>
  <c r="IS37" i="40"/>
  <c r="IT37" i="40"/>
  <c r="IU37" i="40"/>
  <c r="IV37" i="40"/>
  <c r="IW37" i="40"/>
  <c r="IX37" i="40"/>
  <c r="IY37" i="40"/>
  <c r="IZ37" i="40"/>
  <c r="JA37" i="40"/>
  <c r="JB37" i="40"/>
  <c r="JC37" i="40"/>
  <c r="JD37" i="40"/>
  <c r="JE37" i="40"/>
  <c r="JF37" i="40"/>
  <c r="JG37" i="40"/>
  <c r="JH37" i="40"/>
  <c r="JI37" i="40"/>
  <c r="JJ37" i="40"/>
  <c r="JK37" i="40"/>
  <c r="JL37" i="40"/>
  <c r="JM37" i="40"/>
  <c r="JN37" i="40"/>
  <c r="JO37" i="40"/>
  <c r="HR38" i="40"/>
  <c r="HS38" i="40"/>
  <c r="HT38" i="40"/>
  <c r="HU38" i="40"/>
  <c r="HV38" i="40"/>
  <c r="HW38" i="40"/>
  <c r="HX38" i="40"/>
  <c r="HY38" i="40"/>
  <c r="HZ38" i="40"/>
  <c r="IA38" i="40"/>
  <c r="IB38" i="40"/>
  <c r="IC38" i="40"/>
  <c r="ID38" i="40"/>
  <c r="IE38" i="40"/>
  <c r="IF38" i="40"/>
  <c r="IG38" i="40"/>
  <c r="IH38" i="40"/>
  <c r="II38" i="40"/>
  <c r="IJ38" i="40"/>
  <c r="IK38" i="40"/>
  <c r="IL38" i="40"/>
  <c r="IM38" i="40"/>
  <c r="IN38" i="40"/>
  <c r="IO38" i="40"/>
  <c r="IP38" i="40"/>
  <c r="IQ38" i="40"/>
  <c r="IR38" i="40"/>
  <c r="IS38" i="40"/>
  <c r="IT38" i="40"/>
  <c r="IU38" i="40"/>
  <c r="IV38" i="40"/>
  <c r="IW38" i="40"/>
  <c r="IX38" i="40"/>
  <c r="IY38" i="40"/>
  <c r="IZ38" i="40"/>
  <c r="JA38" i="40"/>
  <c r="JB38" i="40"/>
  <c r="JC38" i="40"/>
  <c r="JD38" i="40"/>
  <c r="JE38" i="40"/>
  <c r="JF38" i="40"/>
  <c r="JG38" i="40"/>
  <c r="JH38" i="40"/>
  <c r="JI38" i="40"/>
  <c r="JJ38" i="40"/>
  <c r="JK38" i="40"/>
  <c r="JL38" i="40"/>
  <c r="JM38" i="40"/>
  <c r="JN38" i="40"/>
  <c r="JO38" i="40"/>
  <c r="HR39" i="40"/>
  <c r="HS39" i="40"/>
  <c r="HT39" i="40"/>
  <c r="HU39" i="40"/>
  <c r="HV39" i="40"/>
  <c r="HW39" i="40"/>
  <c r="HX39" i="40"/>
  <c r="HY39" i="40"/>
  <c r="HZ39" i="40"/>
  <c r="IA39" i="40"/>
  <c r="IB39" i="40"/>
  <c r="IC39" i="40"/>
  <c r="ID39" i="40"/>
  <c r="IE39" i="40"/>
  <c r="IF39" i="40"/>
  <c r="IG39" i="40"/>
  <c r="IH39" i="40"/>
  <c r="II39" i="40"/>
  <c r="IJ39" i="40"/>
  <c r="IK39" i="40"/>
  <c r="IL39" i="40"/>
  <c r="IM39" i="40"/>
  <c r="IN39" i="40"/>
  <c r="IO39" i="40"/>
  <c r="IP39" i="40"/>
  <c r="IQ39" i="40"/>
  <c r="IR39" i="40"/>
  <c r="IS39" i="40"/>
  <c r="IT39" i="40"/>
  <c r="IU39" i="40"/>
  <c r="IV39" i="40"/>
  <c r="IW39" i="40"/>
  <c r="IX39" i="40"/>
  <c r="IY39" i="40"/>
  <c r="IZ39" i="40"/>
  <c r="JA39" i="40"/>
  <c r="JB39" i="40"/>
  <c r="JC39" i="40"/>
  <c r="JD39" i="40"/>
  <c r="JE39" i="40"/>
  <c r="JF39" i="40"/>
  <c r="JG39" i="40"/>
  <c r="JH39" i="40"/>
  <c r="JI39" i="40"/>
  <c r="JJ39" i="40"/>
  <c r="JK39" i="40"/>
  <c r="JL39" i="40"/>
  <c r="JM39" i="40"/>
  <c r="JN39" i="40"/>
  <c r="JO39" i="40"/>
  <c r="HR40" i="40"/>
  <c r="HS40" i="40"/>
  <c r="HT40" i="40"/>
  <c r="HU40" i="40"/>
  <c r="HV40" i="40"/>
  <c r="HW40" i="40"/>
  <c r="HX40" i="40"/>
  <c r="HY40" i="40"/>
  <c r="HZ40" i="40"/>
  <c r="IA40" i="40"/>
  <c r="IB40" i="40"/>
  <c r="IC40" i="40"/>
  <c r="ID40" i="40"/>
  <c r="IE40" i="40"/>
  <c r="IF40" i="40"/>
  <c r="IG40" i="40"/>
  <c r="IH40" i="40"/>
  <c r="II40" i="40"/>
  <c r="IJ40" i="40"/>
  <c r="IK40" i="40"/>
  <c r="IL40" i="40"/>
  <c r="IM40" i="40"/>
  <c r="IN40" i="40"/>
  <c r="IO40" i="40"/>
  <c r="IP40" i="40"/>
  <c r="IQ40" i="40"/>
  <c r="IR40" i="40"/>
  <c r="IS40" i="40"/>
  <c r="IT40" i="40"/>
  <c r="IU40" i="40"/>
  <c r="IV40" i="40"/>
  <c r="IW40" i="40"/>
  <c r="IX40" i="40"/>
  <c r="IY40" i="40"/>
  <c r="IZ40" i="40"/>
  <c r="JA40" i="40"/>
  <c r="JB40" i="40"/>
  <c r="JC40" i="40"/>
  <c r="JD40" i="40"/>
  <c r="JE40" i="40"/>
  <c r="JF40" i="40"/>
  <c r="JG40" i="40"/>
  <c r="JH40" i="40"/>
  <c r="JI40" i="40"/>
  <c r="JJ40" i="40"/>
  <c r="JK40" i="40"/>
  <c r="JL40" i="40"/>
  <c r="JM40" i="40"/>
  <c r="JN40" i="40"/>
  <c r="JO40" i="40"/>
  <c r="HR41" i="40"/>
  <c r="HS41" i="40"/>
  <c r="HT41" i="40"/>
  <c r="HU41" i="40"/>
  <c r="HV41" i="40"/>
  <c r="HW41" i="40"/>
  <c r="HX41" i="40"/>
  <c r="HY41" i="40"/>
  <c r="HZ41" i="40"/>
  <c r="IA41" i="40"/>
  <c r="IB41" i="40"/>
  <c r="IC41" i="40"/>
  <c r="ID41" i="40"/>
  <c r="IE41" i="40"/>
  <c r="IF41" i="40"/>
  <c r="IG41" i="40"/>
  <c r="IH41" i="40"/>
  <c r="II41" i="40"/>
  <c r="IJ41" i="40"/>
  <c r="IK41" i="40"/>
  <c r="IL41" i="40"/>
  <c r="IM41" i="40"/>
  <c r="IN41" i="40"/>
  <c r="IO41" i="40"/>
  <c r="IP41" i="40"/>
  <c r="IQ41" i="40"/>
  <c r="IR41" i="40"/>
  <c r="IS41" i="40"/>
  <c r="IT41" i="40"/>
  <c r="IU41" i="40"/>
  <c r="IV41" i="40"/>
  <c r="IW41" i="40"/>
  <c r="IX41" i="40"/>
  <c r="IY41" i="40"/>
  <c r="IZ41" i="40"/>
  <c r="JA41" i="40"/>
  <c r="JB41" i="40"/>
  <c r="JC41" i="40"/>
  <c r="JD41" i="40"/>
  <c r="JE41" i="40"/>
  <c r="JF41" i="40"/>
  <c r="JG41" i="40"/>
  <c r="JH41" i="40"/>
  <c r="JI41" i="40"/>
  <c r="JJ41" i="40"/>
  <c r="JK41" i="40"/>
  <c r="JL41" i="40"/>
  <c r="JM41" i="40"/>
  <c r="JN41" i="40"/>
  <c r="JO41" i="40"/>
  <c r="HR42" i="40"/>
  <c r="HS42" i="40"/>
  <c r="HT42" i="40"/>
  <c r="HU42" i="40"/>
  <c r="HV42" i="40"/>
  <c r="HW42" i="40"/>
  <c r="HX42" i="40"/>
  <c r="HY42" i="40"/>
  <c r="HZ42" i="40"/>
  <c r="IA42" i="40"/>
  <c r="IB42" i="40"/>
  <c r="IC42" i="40"/>
  <c r="ID42" i="40"/>
  <c r="IE42" i="40"/>
  <c r="IF42" i="40"/>
  <c r="IG42" i="40"/>
  <c r="IH42" i="40"/>
  <c r="II42" i="40"/>
  <c r="IJ42" i="40"/>
  <c r="IK42" i="40"/>
  <c r="IL42" i="40"/>
  <c r="IM42" i="40"/>
  <c r="IN42" i="40"/>
  <c r="IO42" i="40"/>
  <c r="IP42" i="40"/>
  <c r="IQ42" i="40"/>
  <c r="IR42" i="40"/>
  <c r="IS42" i="40"/>
  <c r="IT42" i="40"/>
  <c r="IU42" i="40"/>
  <c r="IV42" i="40"/>
  <c r="IW42" i="40"/>
  <c r="IX42" i="40"/>
  <c r="IY42" i="40"/>
  <c r="IZ42" i="40"/>
  <c r="JA42" i="40"/>
  <c r="JB42" i="40"/>
  <c r="JC42" i="40"/>
  <c r="JD42" i="40"/>
  <c r="JE42" i="40"/>
  <c r="JF42" i="40"/>
  <c r="JG42" i="40"/>
  <c r="JH42" i="40"/>
  <c r="JI42" i="40"/>
  <c r="JJ42" i="40"/>
  <c r="JK42" i="40"/>
  <c r="JL42" i="40"/>
  <c r="JM42" i="40"/>
  <c r="JN42" i="40"/>
  <c r="JO42" i="40"/>
  <c r="HR43" i="40"/>
  <c r="HS43" i="40"/>
  <c r="HT43" i="40"/>
  <c r="HU43" i="40"/>
  <c r="HV43" i="40"/>
  <c r="HW43" i="40"/>
  <c r="HX43" i="40"/>
  <c r="HY43" i="40"/>
  <c r="HZ43" i="40"/>
  <c r="IA43" i="40"/>
  <c r="IB43" i="40"/>
  <c r="IC43" i="40"/>
  <c r="ID43" i="40"/>
  <c r="IE43" i="40"/>
  <c r="IF43" i="40"/>
  <c r="IG43" i="40"/>
  <c r="IH43" i="40"/>
  <c r="II43" i="40"/>
  <c r="IJ43" i="40"/>
  <c r="IK43" i="40"/>
  <c r="IL43" i="40"/>
  <c r="IM43" i="40"/>
  <c r="IN43" i="40"/>
  <c r="IO43" i="40"/>
  <c r="IP43" i="40"/>
  <c r="IQ43" i="40"/>
  <c r="IR43" i="40"/>
  <c r="IS43" i="40"/>
  <c r="IT43" i="40"/>
  <c r="IU43" i="40"/>
  <c r="IV43" i="40"/>
  <c r="IW43" i="40"/>
  <c r="IX43" i="40"/>
  <c r="IY43" i="40"/>
  <c r="IZ43" i="40"/>
  <c r="JA43" i="40"/>
  <c r="JB43" i="40"/>
  <c r="JC43" i="40"/>
  <c r="JD43" i="40"/>
  <c r="JE43" i="40"/>
  <c r="JF43" i="40"/>
  <c r="JG43" i="40"/>
  <c r="JH43" i="40"/>
  <c r="JI43" i="40"/>
  <c r="JJ43" i="40"/>
  <c r="JK43" i="40"/>
  <c r="JL43" i="40"/>
  <c r="JM43" i="40"/>
  <c r="JN43" i="40"/>
  <c r="JO43" i="40"/>
  <c r="HR44" i="40"/>
  <c r="HS44" i="40"/>
  <c r="HT44" i="40"/>
  <c r="HU44" i="40"/>
  <c r="HV44" i="40"/>
  <c r="HW44" i="40"/>
  <c r="HX44" i="40"/>
  <c r="HY44" i="40"/>
  <c r="HZ44" i="40"/>
  <c r="IA44" i="40"/>
  <c r="IB44" i="40"/>
  <c r="IC44" i="40"/>
  <c r="ID44" i="40"/>
  <c r="IE44" i="40"/>
  <c r="IF44" i="40"/>
  <c r="IG44" i="40"/>
  <c r="IH44" i="40"/>
  <c r="II44" i="40"/>
  <c r="IJ44" i="40"/>
  <c r="IK44" i="40"/>
  <c r="IL44" i="40"/>
  <c r="IM44" i="40"/>
  <c r="IN44" i="40"/>
  <c r="IO44" i="40"/>
  <c r="IP44" i="40"/>
  <c r="IQ44" i="40"/>
  <c r="IR44" i="40"/>
  <c r="IS44" i="40"/>
  <c r="IT44" i="40"/>
  <c r="IU44" i="40"/>
  <c r="IV44" i="40"/>
  <c r="IW44" i="40"/>
  <c r="IX44" i="40"/>
  <c r="IY44" i="40"/>
  <c r="IZ44" i="40"/>
  <c r="JA44" i="40"/>
  <c r="JB44" i="40"/>
  <c r="JC44" i="40"/>
  <c r="JD44" i="40"/>
  <c r="JE44" i="40"/>
  <c r="JF44" i="40"/>
  <c r="JG44" i="40"/>
  <c r="JH44" i="40"/>
  <c r="JI44" i="40"/>
  <c r="JJ44" i="40"/>
  <c r="JK44" i="40"/>
  <c r="JL44" i="40"/>
  <c r="JM44" i="40"/>
  <c r="JN44" i="40"/>
  <c r="JO44" i="40"/>
  <c r="HR45" i="40"/>
  <c r="HS45" i="40"/>
  <c r="HT45" i="40"/>
  <c r="HU45" i="40"/>
  <c r="HV45" i="40"/>
  <c r="HW45" i="40"/>
  <c r="HX45" i="40"/>
  <c r="HY45" i="40"/>
  <c r="HZ45" i="40"/>
  <c r="IA45" i="40"/>
  <c r="IB45" i="40"/>
  <c r="IC45" i="40"/>
  <c r="ID45" i="40"/>
  <c r="IE45" i="40"/>
  <c r="IF45" i="40"/>
  <c r="IG45" i="40"/>
  <c r="IH45" i="40"/>
  <c r="II45" i="40"/>
  <c r="IJ45" i="40"/>
  <c r="IK45" i="40"/>
  <c r="IL45" i="40"/>
  <c r="IM45" i="40"/>
  <c r="IN45" i="40"/>
  <c r="IO45" i="40"/>
  <c r="IP45" i="40"/>
  <c r="IQ45" i="40"/>
  <c r="IR45" i="40"/>
  <c r="IS45" i="40"/>
  <c r="IT45" i="40"/>
  <c r="IU45" i="40"/>
  <c r="IV45" i="40"/>
  <c r="IW45" i="40"/>
  <c r="IX45" i="40"/>
  <c r="IY45" i="40"/>
  <c r="IZ45" i="40"/>
  <c r="JA45" i="40"/>
  <c r="JB45" i="40"/>
  <c r="JC45" i="40"/>
  <c r="JD45" i="40"/>
  <c r="JE45" i="40"/>
  <c r="JF45" i="40"/>
  <c r="JG45" i="40"/>
  <c r="JH45" i="40"/>
  <c r="JI45" i="40"/>
  <c r="JJ45" i="40"/>
  <c r="JK45" i="40"/>
  <c r="JL45" i="40"/>
  <c r="JM45" i="40"/>
  <c r="JN45" i="40"/>
  <c r="JO45" i="40"/>
  <c r="HR46" i="40"/>
  <c r="HS46" i="40"/>
  <c r="HT46" i="40"/>
  <c r="HU46" i="40"/>
  <c r="HV46" i="40"/>
  <c r="HW46" i="40"/>
  <c r="HX46" i="40"/>
  <c r="HY46" i="40"/>
  <c r="HZ46" i="40"/>
  <c r="IA46" i="40"/>
  <c r="IB46" i="40"/>
  <c r="IC46" i="40"/>
  <c r="ID46" i="40"/>
  <c r="IE46" i="40"/>
  <c r="IF46" i="40"/>
  <c r="IG46" i="40"/>
  <c r="IH46" i="40"/>
  <c r="II46" i="40"/>
  <c r="IJ46" i="40"/>
  <c r="IK46" i="40"/>
  <c r="IL46" i="40"/>
  <c r="IM46" i="40"/>
  <c r="IN46" i="40"/>
  <c r="IO46" i="40"/>
  <c r="IP46" i="40"/>
  <c r="IQ46" i="40"/>
  <c r="IR46" i="40"/>
  <c r="IS46" i="40"/>
  <c r="IT46" i="40"/>
  <c r="IU46" i="40"/>
  <c r="IV46" i="40"/>
  <c r="IW46" i="40"/>
  <c r="IX46" i="40"/>
  <c r="IY46" i="40"/>
  <c r="IZ46" i="40"/>
  <c r="JA46" i="40"/>
  <c r="JB46" i="40"/>
  <c r="JC46" i="40"/>
  <c r="JD46" i="40"/>
  <c r="JE46" i="40"/>
  <c r="JF46" i="40"/>
  <c r="JG46" i="40"/>
  <c r="JH46" i="40"/>
  <c r="JI46" i="40"/>
  <c r="JJ46" i="40"/>
  <c r="JK46" i="40"/>
  <c r="JL46" i="40"/>
  <c r="JM46" i="40"/>
  <c r="JN46" i="40"/>
  <c r="JO46" i="40"/>
  <c r="HR47" i="40"/>
  <c r="HS47" i="40"/>
  <c r="HT47" i="40"/>
  <c r="HU47" i="40"/>
  <c r="HV47" i="40"/>
  <c r="HW47" i="40"/>
  <c r="HX47" i="40"/>
  <c r="HY47" i="40"/>
  <c r="HZ47" i="40"/>
  <c r="IA47" i="40"/>
  <c r="IB47" i="40"/>
  <c r="IC47" i="40"/>
  <c r="ID47" i="40"/>
  <c r="IE47" i="40"/>
  <c r="IF47" i="40"/>
  <c r="IG47" i="40"/>
  <c r="IH47" i="40"/>
  <c r="II47" i="40"/>
  <c r="IJ47" i="40"/>
  <c r="IK47" i="40"/>
  <c r="IL47" i="40"/>
  <c r="IM47" i="40"/>
  <c r="IN47" i="40"/>
  <c r="IO47" i="40"/>
  <c r="IP47" i="40"/>
  <c r="IQ47" i="40"/>
  <c r="IR47" i="40"/>
  <c r="IS47" i="40"/>
  <c r="IT47" i="40"/>
  <c r="IU47" i="40"/>
  <c r="IV47" i="40"/>
  <c r="IW47" i="40"/>
  <c r="IX47" i="40"/>
  <c r="IY47" i="40"/>
  <c r="IZ47" i="40"/>
  <c r="JA47" i="40"/>
  <c r="JB47" i="40"/>
  <c r="JC47" i="40"/>
  <c r="JD47" i="40"/>
  <c r="JE47" i="40"/>
  <c r="JF47" i="40"/>
  <c r="JG47" i="40"/>
  <c r="JH47" i="40"/>
  <c r="JI47" i="40"/>
  <c r="JJ47" i="40"/>
  <c r="JK47" i="40"/>
  <c r="JL47" i="40"/>
  <c r="JM47" i="40"/>
  <c r="JN47" i="40"/>
  <c r="JO47" i="40"/>
  <c r="HR48" i="40"/>
  <c r="HS48" i="40"/>
  <c r="HT48" i="40"/>
  <c r="HU48" i="40"/>
  <c r="HV48" i="40"/>
  <c r="HW48" i="40"/>
  <c r="HX48" i="40"/>
  <c r="HY48" i="40"/>
  <c r="HZ48" i="40"/>
  <c r="IA48" i="40"/>
  <c r="IB48" i="40"/>
  <c r="IC48" i="40"/>
  <c r="ID48" i="40"/>
  <c r="IE48" i="40"/>
  <c r="IF48" i="40"/>
  <c r="IG48" i="40"/>
  <c r="IH48" i="40"/>
  <c r="II48" i="40"/>
  <c r="IJ48" i="40"/>
  <c r="IK48" i="40"/>
  <c r="IL48" i="40"/>
  <c r="IM48" i="40"/>
  <c r="IN48" i="40"/>
  <c r="IO48" i="40"/>
  <c r="IP48" i="40"/>
  <c r="IQ48" i="40"/>
  <c r="IR48" i="40"/>
  <c r="IS48" i="40"/>
  <c r="IT48" i="40"/>
  <c r="IU48" i="40"/>
  <c r="IV48" i="40"/>
  <c r="IW48" i="40"/>
  <c r="IX48" i="40"/>
  <c r="IY48" i="40"/>
  <c r="IZ48" i="40"/>
  <c r="JA48" i="40"/>
  <c r="JB48" i="40"/>
  <c r="JC48" i="40"/>
  <c r="JD48" i="40"/>
  <c r="JE48" i="40"/>
  <c r="JF48" i="40"/>
  <c r="JG48" i="40"/>
  <c r="JH48" i="40"/>
  <c r="JI48" i="40"/>
  <c r="JJ48" i="40"/>
  <c r="JK48" i="40"/>
  <c r="JL48" i="40"/>
  <c r="JM48" i="40"/>
  <c r="JN48" i="40"/>
  <c r="JO48" i="40"/>
  <c r="HR49" i="40"/>
  <c r="HS49" i="40"/>
  <c r="HT49" i="40"/>
  <c r="HU49" i="40"/>
  <c r="HV49" i="40"/>
  <c r="HW49" i="40"/>
  <c r="HX49" i="40"/>
  <c r="HY49" i="40"/>
  <c r="HZ49" i="40"/>
  <c r="IA49" i="40"/>
  <c r="IB49" i="40"/>
  <c r="IC49" i="40"/>
  <c r="ID49" i="40"/>
  <c r="IE49" i="40"/>
  <c r="IF49" i="40"/>
  <c r="IG49" i="40"/>
  <c r="IH49" i="40"/>
  <c r="II49" i="40"/>
  <c r="IJ49" i="40"/>
  <c r="IK49" i="40"/>
  <c r="IL49" i="40"/>
  <c r="IM49" i="40"/>
  <c r="IN49" i="40"/>
  <c r="IO49" i="40"/>
  <c r="IP49" i="40"/>
  <c r="IQ49" i="40"/>
  <c r="IR49" i="40"/>
  <c r="IS49" i="40"/>
  <c r="IT49" i="40"/>
  <c r="IU49" i="40"/>
  <c r="IV49" i="40"/>
  <c r="IW49" i="40"/>
  <c r="IX49" i="40"/>
  <c r="IY49" i="40"/>
  <c r="IZ49" i="40"/>
  <c r="JA49" i="40"/>
  <c r="JB49" i="40"/>
  <c r="JC49" i="40"/>
  <c r="JD49" i="40"/>
  <c r="JE49" i="40"/>
  <c r="JF49" i="40"/>
  <c r="JG49" i="40"/>
  <c r="JH49" i="40"/>
  <c r="JI49" i="40"/>
  <c r="JJ49" i="40"/>
  <c r="JK49" i="40"/>
  <c r="JL49" i="40"/>
  <c r="JM49" i="40"/>
  <c r="JN49" i="40"/>
  <c r="JO49" i="40"/>
  <c r="HR50" i="40"/>
  <c r="HS50" i="40"/>
  <c r="HT50" i="40"/>
  <c r="HU50" i="40"/>
  <c r="HV50" i="40"/>
  <c r="HW50" i="40"/>
  <c r="HX50" i="40"/>
  <c r="HY50" i="40"/>
  <c r="HZ50" i="40"/>
  <c r="IA50" i="40"/>
  <c r="IB50" i="40"/>
  <c r="IC50" i="40"/>
  <c r="ID50" i="40"/>
  <c r="IE50" i="40"/>
  <c r="IF50" i="40"/>
  <c r="IG50" i="40"/>
  <c r="IH50" i="40"/>
  <c r="II50" i="40"/>
  <c r="IJ50" i="40"/>
  <c r="IK50" i="40"/>
  <c r="IL50" i="40"/>
  <c r="IM50" i="40"/>
  <c r="IN50" i="40"/>
  <c r="IO50" i="40"/>
  <c r="IP50" i="40"/>
  <c r="IQ50" i="40"/>
  <c r="IR50" i="40"/>
  <c r="IS50" i="40"/>
  <c r="IT50" i="40"/>
  <c r="IU50" i="40"/>
  <c r="IV50" i="40"/>
  <c r="IW50" i="40"/>
  <c r="IX50" i="40"/>
  <c r="IY50" i="40"/>
  <c r="IZ50" i="40"/>
  <c r="JA50" i="40"/>
  <c r="JB50" i="40"/>
  <c r="JC50" i="40"/>
  <c r="JD50" i="40"/>
  <c r="JE50" i="40"/>
  <c r="JF50" i="40"/>
  <c r="JG50" i="40"/>
  <c r="JH50" i="40"/>
  <c r="JI50" i="40"/>
  <c r="JJ50" i="40"/>
  <c r="JK50" i="40"/>
  <c r="JL50" i="40"/>
  <c r="JM50" i="40"/>
  <c r="JN50" i="40"/>
  <c r="JO50" i="40"/>
  <c r="HR51" i="40"/>
  <c r="HS51" i="40"/>
  <c r="HT51" i="40"/>
  <c r="HU51" i="40"/>
  <c r="HV51" i="40"/>
  <c r="HW51" i="40"/>
  <c r="HX51" i="40"/>
  <c r="HY51" i="40"/>
  <c r="HZ51" i="40"/>
  <c r="IA51" i="40"/>
  <c r="IB51" i="40"/>
  <c r="IC51" i="40"/>
  <c r="ID51" i="40"/>
  <c r="IE51" i="40"/>
  <c r="IF51" i="40"/>
  <c r="IG51" i="40"/>
  <c r="IH51" i="40"/>
  <c r="II51" i="40"/>
  <c r="IJ51" i="40"/>
  <c r="IK51" i="40"/>
  <c r="IL51" i="40"/>
  <c r="IM51" i="40"/>
  <c r="IN51" i="40"/>
  <c r="IO51" i="40"/>
  <c r="IP51" i="40"/>
  <c r="IQ51" i="40"/>
  <c r="IR51" i="40"/>
  <c r="IS51" i="40"/>
  <c r="IT51" i="40"/>
  <c r="IU51" i="40"/>
  <c r="IV51" i="40"/>
  <c r="IW51" i="40"/>
  <c r="IX51" i="40"/>
  <c r="IY51" i="40"/>
  <c r="IZ51" i="40"/>
  <c r="JA51" i="40"/>
  <c r="JB51" i="40"/>
  <c r="JC51" i="40"/>
  <c r="JD51" i="40"/>
  <c r="JE51" i="40"/>
  <c r="JF51" i="40"/>
  <c r="JG51" i="40"/>
  <c r="JH51" i="40"/>
  <c r="JI51" i="40"/>
  <c r="JJ51" i="40"/>
  <c r="JK51" i="40"/>
  <c r="JL51" i="40"/>
  <c r="JM51" i="40"/>
  <c r="JN51" i="40"/>
  <c r="JO51" i="40"/>
  <c r="HR52" i="40"/>
  <c r="HS52" i="40"/>
  <c r="HT52" i="40"/>
  <c r="HU52" i="40"/>
  <c r="HV52" i="40"/>
  <c r="HW52" i="40"/>
  <c r="HX52" i="40"/>
  <c r="HY52" i="40"/>
  <c r="HZ52" i="40"/>
  <c r="IA52" i="40"/>
  <c r="IB52" i="40"/>
  <c r="IC52" i="40"/>
  <c r="ID52" i="40"/>
  <c r="IE52" i="40"/>
  <c r="IF52" i="40"/>
  <c r="IG52" i="40"/>
  <c r="IH52" i="40"/>
  <c r="II52" i="40"/>
  <c r="IJ52" i="40"/>
  <c r="IK52" i="40"/>
  <c r="IL52" i="40"/>
  <c r="IM52" i="40"/>
  <c r="IN52" i="40"/>
  <c r="IO52" i="40"/>
  <c r="IP52" i="40"/>
  <c r="IQ52" i="40"/>
  <c r="IR52" i="40"/>
  <c r="IS52" i="40"/>
  <c r="IT52" i="40"/>
  <c r="IU52" i="40"/>
  <c r="IV52" i="40"/>
  <c r="IW52" i="40"/>
  <c r="IX52" i="40"/>
  <c r="IY52" i="40"/>
  <c r="IZ52" i="40"/>
  <c r="JA52" i="40"/>
  <c r="JB52" i="40"/>
  <c r="JC52" i="40"/>
  <c r="JD52" i="40"/>
  <c r="JE52" i="40"/>
  <c r="JF52" i="40"/>
  <c r="JG52" i="40"/>
  <c r="JH52" i="40"/>
  <c r="JI52" i="40"/>
  <c r="JJ52" i="40"/>
  <c r="JK52" i="40"/>
  <c r="JL52" i="40"/>
  <c r="JM52" i="40"/>
  <c r="JN52" i="40"/>
  <c r="JO52" i="40"/>
  <c r="HR53" i="40"/>
  <c r="HS53" i="40"/>
  <c r="HT53" i="40"/>
  <c r="HU53" i="40"/>
  <c r="HV53" i="40"/>
  <c r="HW53" i="40"/>
  <c r="HX53" i="40"/>
  <c r="HY53" i="40"/>
  <c r="HZ53" i="40"/>
  <c r="IA53" i="40"/>
  <c r="IB53" i="40"/>
  <c r="IC53" i="40"/>
  <c r="ID53" i="40"/>
  <c r="IE53" i="40"/>
  <c r="IF53" i="40"/>
  <c r="IG53" i="40"/>
  <c r="IH53" i="40"/>
  <c r="II53" i="40"/>
  <c r="IJ53" i="40"/>
  <c r="IK53" i="40"/>
  <c r="IL53" i="40"/>
  <c r="IM53" i="40"/>
  <c r="IN53" i="40"/>
  <c r="IO53" i="40"/>
  <c r="IP53" i="40"/>
  <c r="IQ53" i="40"/>
  <c r="IR53" i="40"/>
  <c r="IS53" i="40"/>
  <c r="IT53" i="40"/>
  <c r="IU53" i="40"/>
  <c r="IV53" i="40"/>
  <c r="IW53" i="40"/>
  <c r="IX53" i="40"/>
  <c r="IY53" i="40"/>
  <c r="IZ53" i="40"/>
  <c r="JA53" i="40"/>
  <c r="JB53" i="40"/>
  <c r="JC53" i="40"/>
  <c r="JD53" i="40"/>
  <c r="JE53" i="40"/>
  <c r="JF53" i="40"/>
  <c r="JG53" i="40"/>
  <c r="JH53" i="40"/>
  <c r="JI53" i="40"/>
  <c r="JJ53" i="40"/>
  <c r="JK53" i="40"/>
  <c r="JL53" i="40"/>
  <c r="JM53" i="40"/>
  <c r="JN53" i="40"/>
  <c r="JO53" i="40"/>
  <c r="HR54" i="40"/>
  <c r="HS54" i="40"/>
  <c r="HT54" i="40"/>
  <c r="HU54" i="40"/>
  <c r="HV54" i="40"/>
  <c r="HW54" i="40"/>
  <c r="HX54" i="40"/>
  <c r="HY54" i="40"/>
  <c r="HZ54" i="40"/>
  <c r="IA54" i="40"/>
  <c r="IB54" i="40"/>
  <c r="IC54" i="40"/>
  <c r="ID54" i="40"/>
  <c r="IE54" i="40"/>
  <c r="IF54" i="40"/>
  <c r="IG54" i="40"/>
  <c r="IH54" i="40"/>
  <c r="II54" i="40"/>
  <c r="IJ54" i="40"/>
  <c r="IK54" i="40"/>
  <c r="IL54" i="40"/>
  <c r="IM54" i="40"/>
  <c r="IN54" i="40"/>
  <c r="IO54" i="40"/>
  <c r="IP54" i="40"/>
  <c r="IQ54" i="40"/>
  <c r="IR54" i="40"/>
  <c r="IS54" i="40"/>
  <c r="IT54" i="40"/>
  <c r="IU54" i="40"/>
  <c r="IV54" i="40"/>
  <c r="IW54" i="40"/>
  <c r="IX54" i="40"/>
  <c r="IY54" i="40"/>
  <c r="IZ54" i="40"/>
  <c r="JA54" i="40"/>
  <c r="JB54" i="40"/>
  <c r="JC54" i="40"/>
  <c r="JD54" i="40"/>
  <c r="JE54" i="40"/>
  <c r="JF54" i="40"/>
  <c r="JG54" i="40"/>
  <c r="JH54" i="40"/>
  <c r="JI54" i="40"/>
  <c r="JJ54" i="40"/>
  <c r="JK54" i="40"/>
  <c r="JL54" i="40"/>
  <c r="JM54" i="40"/>
  <c r="JN54" i="40"/>
  <c r="JO54" i="40"/>
  <c r="HR55" i="40"/>
  <c r="HS55" i="40"/>
  <c r="HT55" i="40"/>
  <c r="HU55" i="40"/>
  <c r="HV55" i="40"/>
  <c r="HW55" i="40"/>
  <c r="HX55" i="40"/>
  <c r="HY55" i="40"/>
  <c r="HZ55" i="40"/>
  <c r="IA55" i="40"/>
  <c r="IB55" i="40"/>
  <c r="IC55" i="40"/>
  <c r="ID55" i="40"/>
  <c r="IE55" i="40"/>
  <c r="IF55" i="40"/>
  <c r="IG55" i="40"/>
  <c r="IH55" i="40"/>
  <c r="II55" i="40"/>
  <c r="IJ55" i="40"/>
  <c r="IK55" i="40"/>
  <c r="IL55" i="40"/>
  <c r="IM55" i="40"/>
  <c r="IN55" i="40"/>
  <c r="IO55" i="40"/>
  <c r="IP55" i="40"/>
  <c r="IQ55" i="40"/>
  <c r="IR55" i="40"/>
  <c r="IS55" i="40"/>
  <c r="IT55" i="40"/>
  <c r="IU55" i="40"/>
  <c r="IV55" i="40"/>
  <c r="IW55" i="40"/>
  <c r="IX55" i="40"/>
  <c r="IY55" i="40"/>
  <c r="IZ55" i="40"/>
  <c r="JA55" i="40"/>
  <c r="JB55" i="40"/>
  <c r="JC55" i="40"/>
  <c r="JD55" i="40"/>
  <c r="JE55" i="40"/>
  <c r="JF55" i="40"/>
  <c r="JG55" i="40"/>
  <c r="JH55" i="40"/>
  <c r="JI55" i="40"/>
  <c r="JJ55" i="40"/>
  <c r="JK55" i="40"/>
  <c r="JL55" i="40"/>
  <c r="JM55" i="40"/>
  <c r="JN55" i="40"/>
  <c r="JO55" i="40"/>
  <c r="JP11" i="40"/>
  <c r="NL12" i="40"/>
  <c r="NM12" i="40"/>
  <c r="NN12" i="40"/>
  <c r="NO12" i="40"/>
  <c r="NP12" i="40"/>
  <c r="NQ12" i="40"/>
  <c r="NR12" i="40"/>
  <c r="NS12" i="40"/>
  <c r="NT12" i="40"/>
  <c r="NU12" i="40"/>
  <c r="NV12" i="40"/>
  <c r="NW12" i="40"/>
  <c r="NX12" i="40"/>
  <c r="NY12" i="40"/>
  <c r="NZ12" i="40"/>
  <c r="OA12" i="40"/>
  <c r="OB12" i="40"/>
  <c r="OC12" i="40"/>
  <c r="OD12" i="40"/>
  <c r="OE12" i="40"/>
  <c r="OF12" i="40"/>
  <c r="OG12" i="40"/>
  <c r="OH12" i="40"/>
  <c r="OI12" i="40"/>
  <c r="OJ12" i="40"/>
  <c r="OK12" i="40"/>
  <c r="OL12" i="40"/>
  <c r="OM12" i="40"/>
  <c r="ON12" i="40"/>
  <c r="OO12" i="40"/>
  <c r="OP12" i="40"/>
  <c r="OQ12" i="40"/>
  <c r="OR12" i="40"/>
  <c r="OS12" i="40"/>
  <c r="OT12" i="40"/>
  <c r="OU12" i="40"/>
  <c r="OV12" i="40"/>
  <c r="OW12" i="40"/>
  <c r="OX12" i="40"/>
  <c r="OY12" i="40"/>
  <c r="OZ12" i="40"/>
  <c r="PA12" i="40"/>
  <c r="PB12" i="40"/>
  <c r="PC12" i="40"/>
  <c r="PD12" i="40"/>
  <c r="PE12" i="40"/>
  <c r="PF12" i="40"/>
  <c r="PG12" i="40"/>
  <c r="PH12" i="40"/>
  <c r="PI12" i="40"/>
  <c r="NL13" i="40"/>
  <c r="NM13" i="40"/>
  <c r="NN13" i="40"/>
  <c r="NO13" i="40"/>
  <c r="NP13" i="40"/>
  <c r="NQ13" i="40"/>
  <c r="NR13" i="40"/>
  <c r="NS13" i="40"/>
  <c r="NT13" i="40"/>
  <c r="NU13" i="40"/>
  <c r="NV13" i="40"/>
  <c r="NW13" i="40"/>
  <c r="NX13" i="40"/>
  <c r="NY13" i="40"/>
  <c r="NZ13" i="40"/>
  <c r="OA13" i="40"/>
  <c r="OB13" i="40"/>
  <c r="OC13" i="40"/>
  <c r="OD13" i="40"/>
  <c r="OE13" i="40"/>
  <c r="OF13" i="40"/>
  <c r="OG13" i="40"/>
  <c r="OH13" i="40"/>
  <c r="OI13" i="40"/>
  <c r="OJ13" i="40"/>
  <c r="OK13" i="40"/>
  <c r="OL13" i="40"/>
  <c r="OM13" i="40"/>
  <c r="ON13" i="40"/>
  <c r="OO13" i="40"/>
  <c r="OP13" i="40"/>
  <c r="OQ13" i="40"/>
  <c r="OR13" i="40"/>
  <c r="OS13" i="40"/>
  <c r="OT13" i="40"/>
  <c r="OU13" i="40"/>
  <c r="OV13" i="40"/>
  <c r="OW13" i="40"/>
  <c r="OX13" i="40"/>
  <c r="OY13" i="40"/>
  <c r="OZ13" i="40"/>
  <c r="PA13" i="40"/>
  <c r="PB13" i="40"/>
  <c r="PC13" i="40"/>
  <c r="PD13" i="40"/>
  <c r="PE13" i="40"/>
  <c r="PF13" i="40"/>
  <c r="PG13" i="40"/>
  <c r="PH13" i="40"/>
  <c r="PI13" i="40"/>
  <c r="NL14" i="40"/>
  <c r="NM14" i="40"/>
  <c r="NN14" i="40"/>
  <c r="NO14" i="40"/>
  <c r="NP14" i="40"/>
  <c r="NQ14" i="40"/>
  <c r="NR14" i="40"/>
  <c r="NS14" i="40"/>
  <c r="NT14" i="40"/>
  <c r="NU14" i="40"/>
  <c r="NV14" i="40"/>
  <c r="NW14" i="40"/>
  <c r="NX14" i="40"/>
  <c r="NY14" i="40"/>
  <c r="NZ14" i="40"/>
  <c r="OA14" i="40"/>
  <c r="OB14" i="40"/>
  <c r="OC14" i="40"/>
  <c r="OD14" i="40"/>
  <c r="OE14" i="40"/>
  <c r="OF14" i="40"/>
  <c r="OG14" i="40"/>
  <c r="OH14" i="40"/>
  <c r="OI14" i="40"/>
  <c r="OJ14" i="40"/>
  <c r="OK14" i="40"/>
  <c r="OL14" i="40"/>
  <c r="OM14" i="40"/>
  <c r="ON14" i="40"/>
  <c r="OO14" i="40"/>
  <c r="OP14" i="40"/>
  <c r="OQ14" i="40"/>
  <c r="OR14" i="40"/>
  <c r="OS14" i="40"/>
  <c r="OT14" i="40"/>
  <c r="OU14" i="40"/>
  <c r="OV14" i="40"/>
  <c r="OW14" i="40"/>
  <c r="OX14" i="40"/>
  <c r="OY14" i="40"/>
  <c r="OZ14" i="40"/>
  <c r="PA14" i="40"/>
  <c r="PB14" i="40"/>
  <c r="PC14" i="40"/>
  <c r="PD14" i="40"/>
  <c r="PE14" i="40"/>
  <c r="PF14" i="40"/>
  <c r="PG14" i="40"/>
  <c r="PH14" i="40"/>
  <c r="PI14" i="40"/>
  <c r="NL15" i="40"/>
  <c r="NM15" i="40"/>
  <c r="NN15" i="40"/>
  <c r="NO15" i="40"/>
  <c r="NP15" i="40"/>
  <c r="NQ15" i="40"/>
  <c r="NR15" i="40"/>
  <c r="NS15" i="40"/>
  <c r="NT15" i="40"/>
  <c r="NU15" i="40"/>
  <c r="NV15" i="40"/>
  <c r="NW15" i="40"/>
  <c r="NX15" i="40"/>
  <c r="NY15" i="40"/>
  <c r="NZ15" i="40"/>
  <c r="OA15" i="40"/>
  <c r="OB15" i="40"/>
  <c r="OC15" i="40"/>
  <c r="OD15" i="40"/>
  <c r="OE15" i="40"/>
  <c r="OF15" i="40"/>
  <c r="OG15" i="40"/>
  <c r="OH15" i="40"/>
  <c r="OI15" i="40"/>
  <c r="OJ15" i="40"/>
  <c r="OK15" i="40"/>
  <c r="OL15" i="40"/>
  <c r="OM15" i="40"/>
  <c r="ON15" i="40"/>
  <c r="OO15" i="40"/>
  <c r="OP15" i="40"/>
  <c r="OQ15" i="40"/>
  <c r="OR15" i="40"/>
  <c r="OS15" i="40"/>
  <c r="OT15" i="40"/>
  <c r="OU15" i="40"/>
  <c r="OV15" i="40"/>
  <c r="OW15" i="40"/>
  <c r="OX15" i="40"/>
  <c r="OY15" i="40"/>
  <c r="OZ15" i="40"/>
  <c r="PA15" i="40"/>
  <c r="PB15" i="40"/>
  <c r="PC15" i="40"/>
  <c r="PD15" i="40"/>
  <c r="PE15" i="40"/>
  <c r="PF15" i="40"/>
  <c r="PG15" i="40"/>
  <c r="PH15" i="40"/>
  <c r="PI15" i="40"/>
  <c r="NL16" i="40"/>
  <c r="NM16" i="40"/>
  <c r="NN16" i="40"/>
  <c r="NO16" i="40"/>
  <c r="NP16" i="40"/>
  <c r="NQ16" i="40"/>
  <c r="NR16" i="40"/>
  <c r="NS16" i="40"/>
  <c r="NT16" i="40"/>
  <c r="NU16" i="40"/>
  <c r="NV16" i="40"/>
  <c r="NW16" i="40"/>
  <c r="NX16" i="40"/>
  <c r="NY16" i="40"/>
  <c r="NZ16" i="40"/>
  <c r="OA16" i="40"/>
  <c r="OB16" i="40"/>
  <c r="OC16" i="40"/>
  <c r="OD16" i="40"/>
  <c r="OE16" i="40"/>
  <c r="OF16" i="40"/>
  <c r="OG16" i="40"/>
  <c r="OH16" i="40"/>
  <c r="OI16" i="40"/>
  <c r="OJ16" i="40"/>
  <c r="OK16" i="40"/>
  <c r="OL16" i="40"/>
  <c r="OM16" i="40"/>
  <c r="ON16" i="40"/>
  <c r="OO16" i="40"/>
  <c r="OP16" i="40"/>
  <c r="OQ16" i="40"/>
  <c r="OR16" i="40"/>
  <c r="OS16" i="40"/>
  <c r="OT16" i="40"/>
  <c r="OU16" i="40"/>
  <c r="OV16" i="40"/>
  <c r="OW16" i="40"/>
  <c r="OX16" i="40"/>
  <c r="OY16" i="40"/>
  <c r="OZ16" i="40"/>
  <c r="PA16" i="40"/>
  <c r="PB16" i="40"/>
  <c r="PC16" i="40"/>
  <c r="PD16" i="40"/>
  <c r="PE16" i="40"/>
  <c r="PF16" i="40"/>
  <c r="PG16" i="40"/>
  <c r="PH16" i="40"/>
  <c r="PI16" i="40"/>
  <c r="NL17" i="40"/>
  <c r="NM17" i="40"/>
  <c r="NN17" i="40"/>
  <c r="NO17" i="40"/>
  <c r="NP17" i="40"/>
  <c r="NQ17" i="40"/>
  <c r="NR17" i="40"/>
  <c r="NS17" i="40"/>
  <c r="NT17" i="40"/>
  <c r="NU17" i="40"/>
  <c r="NV17" i="40"/>
  <c r="NW17" i="40"/>
  <c r="NX17" i="40"/>
  <c r="NY17" i="40"/>
  <c r="NZ17" i="40"/>
  <c r="OA17" i="40"/>
  <c r="OB17" i="40"/>
  <c r="OC17" i="40"/>
  <c r="OD17" i="40"/>
  <c r="OE17" i="40"/>
  <c r="OF17" i="40"/>
  <c r="OG17" i="40"/>
  <c r="OH17" i="40"/>
  <c r="OI17" i="40"/>
  <c r="OJ17" i="40"/>
  <c r="OK17" i="40"/>
  <c r="OL17" i="40"/>
  <c r="OM17" i="40"/>
  <c r="ON17" i="40"/>
  <c r="OO17" i="40"/>
  <c r="OP17" i="40"/>
  <c r="OQ17" i="40"/>
  <c r="OR17" i="40"/>
  <c r="OS17" i="40"/>
  <c r="OT17" i="40"/>
  <c r="OU17" i="40"/>
  <c r="OV17" i="40"/>
  <c r="OW17" i="40"/>
  <c r="OX17" i="40"/>
  <c r="OY17" i="40"/>
  <c r="OZ17" i="40"/>
  <c r="PA17" i="40"/>
  <c r="PB17" i="40"/>
  <c r="PC17" i="40"/>
  <c r="PD17" i="40"/>
  <c r="PE17" i="40"/>
  <c r="PF17" i="40"/>
  <c r="PG17" i="40"/>
  <c r="PH17" i="40"/>
  <c r="PI17" i="40"/>
  <c r="NL18" i="40"/>
  <c r="NM18" i="40"/>
  <c r="NN18" i="40"/>
  <c r="NO18" i="40"/>
  <c r="NP18" i="40"/>
  <c r="NQ18" i="40"/>
  <c r="NR18" i="40"/>
  <c r="NS18" i="40"/>
  <c r="NT18" i="40"/>
  <c r="NU18" i="40"/>
  <c r="NV18" i="40"/>
  <c r="NW18" i="40"/>
  <c r="NX18" i="40"/>
  <c r="NY18" i="40"/>
  <c r="NZ18" i="40"/>
  <c r="OA18" i="40"/>
  <c r="OB18" i="40"/>
  <c r="OC18" i="40"/>
  <c r="OD18" i="40"/>
  <c r="OE18" i="40"/>
  <c r="OF18" i="40"/>
  <c r="OG18" i="40"/>
  <c r="OH18" i="40"/>
  <c r="OI18" i="40"/>
  <c r="OJ18" i="40"/>
  <c r="OK18" i="40"/>
  <c r="OL18" i="40"/>
  <c r="OM18" i="40"/>
  <c r="ON18" i="40"/>
  <c r="OO18" i="40"/>
  <c r="OP18" i="40"/>
  <c r="OQ18" i="40"/>
  <c r="OR18" i="40"/>
  <c r="OS18" i="40"/>
  <c r="OT18" i="40"/>
  <c r="OU18" i="40"/>
  <c r="OV18" i="40"/>
  <c r="OW18" i="40"/>
  <c r="OX18" i="40"/>
  <c r="OY18" i="40"/>
  <c r="OZ18" i="40"/>
  <c r="PA18" i="40"/>
  <c r="PB18" i="40"/>
  <c r="PC18" i="40"/>
  <c r="PD18" i="40"/>
  <c r="PE18" i="40"/>
  <c r="PF18" i="40"/>
  <c r="PG18" i="40"/>
  <c r="PH18" i="40"/>
  <c r="PI18" i="40"/>
  <c r="NL19" i="40"/>
  <c r="NM19" i="40"/>
  <c r="NN19" i="40"/>
  <c r="NO19" i="40"/>
  <c r="NP19" i="40"/>
  <c r="NQ19" i="40"/>
  <c r="NR19" i="40"/>
  <c r="NS19" i="40"/>
  <c r="NT19" i="40"/>
  <c r="NU19" i="40"/>
  <c r="NV19" i="40"/>
  <c r="NW19" i="40"/>
  <c r="NX19" i="40"/>
  <c r="NY19" i="40"/>
  <c r="NZ19" i="40"/>
  <c r="OA19" i="40"/>
  <c r="OB19" i="40"/>
  <c r="OC19" i="40"/>
  <c r="OD19" i="40"/>
  <c r="OE19" i="40"/>
  <c r="OF19" i="40"/>
  <c r="OG19" i="40"/>
  <c r="OH19" i="40"/>
  <c r="OI19" i="40"/>
  <c r="OJ19" i="40"/>
  <c r="OK19" i="40"/>
  <c r="OL19" i="40"/>
  <c r="OM19" i="40"/>
  <c r="ON19" i="40"/>
  <c r="OO19" i="40"/>
  <c r="OP19" i="40"/>
  <c r="OQ19" i="40"/>
  <c r="OR19" i="40"/>
  <c r="OS19" i="40"/>
  <c r="OT19" i="40"/>
  <c r="OU19" i="40"/>
  <c r="OV19" i="40"/>
  <c r="OW19" i="40"/>
  <c r="OX19" i="40"/>
  <c r="OY19" i="40"/>
  <c r="OZ19" i="40"/>
  <c r="PA19" i="40"/>
  <c r="PB19" i="40"/>
  <c r="PC19" i="40"/>
  <c r="PD19" i="40"/>
  <c r="PE19" i="40"/>
  <c r="PF19" i="40"/>
  <c r="PG19" i="40"/>
  <c r="PH19" i="40"/>
  <c r="PI19" i="40"/>
  <c r="NL20" i="40"/>
  <c r="NM20" i="40"/>
  <c r="NN20" i="40"/>
  <c r="NO20" i="40"/>
  <c r="NP20" i="40"/>
  <c r="NQ20" i="40"/>
  <c r="NR20" i="40"/>
  <c r="NS20" i="40"/>
  <c r="NT20" i="40"/>
  <c r="NU20" i="40"/>
  <c r="NV20" i="40"/>
  <c r="NW20" i="40"/>
  <c r="NX20" i="40"/>
  <c r="NY20" i="40"/>
  <c r="NZ20" i="40"/>
  <c r="OA20" i="40"/>
  <c r="OB20" i="40"/>
  <c r="OC20" i="40"/>
  <c r="OD20" i="40"/>
  <c r="OE20" i="40"/>
  <c r="OF20" i="40"/>
  <c r="OG20" i="40"/>
  <c r="OH20" i="40"/>
  <c r="OI20" i="40"/>
  <c r="OJ20" i="40"/>
  <c r="OK20" i="40"/>
  <c r="OL20" i="40"/>
  <c r="OM20" i="40"/>
  <c r="ON20" i="40"/>
  <c r="OO20" i="40"/>
  <c r="OP20" i="40"/>
  <c r="OQ20" i="40"/>
  <c r="OR20" i="40"/>
  <c r="OS20" i="40"/>
  <c r="OT20" i="40"/>
  <c r="OU20" i="40"/>
  <c r="OV20" i="40"/>
  <c r="OW20" i="40"/>
  <c r="OX20" i="40"/>
  <c r="OY20" i="40"/>
  <c r="OZ20" i="40"/>
  <c r="PA20" i="40"/>
  <c r="PB20" i="40"/>
  <c r="PC20" i="40"/>
  <c r="PD20" i="40"/>
  <c r="PE20" i="40"/>
  <c r="PF20" i="40"/>
  <c r="PG20" i="40"/>
  <c r="PH20" i="40"/>
  <c r="PI20" i="40"/>
  <c r="NL21" i="40"/>
  <c r="NM21" i="40"/>
  <c r="NN21" i="40"/>
  <c r="NO21" i="40"/>
  <c r="NP21" i="40"/>
  <c r="NQ21" i="40"/>
  <c r="NR21" i="40"/>
  <c r="NS21" i="40"/>
  <c r="NT21" i="40"/>
  <c r="NU21" i="40"/>
  <c r="NV21" i="40"/>
  <c r="NW21" i="40"/>
  <c r="NX21" i="40"/>
  <c r="NY21" i="40"/>
  <c r="NZ21" i="40"/>
  <c r="OA21" i="40"/>
  <c r="OB21" i="40"/>
  <c r="OC21" i="40"/>
  <c r="OD21" i="40"/>
  <c r="OE21" i="40"/>
  <c r="OF21" i="40"/>
  <c r="OG21" i="40"/>
  <c r="OH21" i="40"/>
  <c r="OI21" i="40"/>
  <c r="OJ21" i="40"/>
  <c r="OK21" i="40"/>
  <c r="OL21" i="40"/>
  <c r="OM21" i="40"/>
  <c r="ON21" i="40"/>
  <c r="OO21" i="40"/>
  <c r="OP21" i="40"/>
  <c r="OQ21" i="40"/>
  <c r="OR21" i="40"/>
  <c r="OS21" i="40"/>
  <c r="OT21" i="40"/>
  <c r="OU21" i="40"/>
  <c r="OV21" i="40"/>
  <c r="OW21" i="40"/>
  <c r="OX21" i="40"/>
  <c r="OY21" i="40"/>
  <c r="OZ21" i="40"/>
  <c r="PA21" i="40"/>
  <c r="PB21" i="40"/>
  <c r="PC21" i="40"/>
  <c r="PD21" i="40"/>
  <c r="PE21" i="40"/>
  <c r="PF21" i="40"/>
  <c r="PG21" i="40"/>
  <c r="PH21" i="40"/>
  <c r="PI21" i="40"/>
  <c r="NL22" i="40"/>
  <c r="NM22" i="40"/>
  <c r="NN22" i="40"/>
  <c r="NO22" i="40"/>
  <c r="NP22" i="40"/>
  <c r="NQ22" i="40"/>
  <c r="NR22" i="40"/>
  <c r="NS22" i="40"/>
  <c r="NT22" i="40"/>
  <c r="NU22" i="40"/>
  <c r="NV22" i="40"/>
  <c r="NW22" i="40"/>
  <c r="NX22" i="40"/>
  <c r="NY22" i="40"/>
  <c r="NZ22" i="40"/>
  <c r="OA22" i="40"/>
  <c r="OB22" i="40"/>
  <c r="OC22" i="40"/>
  <c r="OD22" i="40"/>
  <c r="OE22" i="40"/>
  <c r="OF22" i="40"/>
  <c r="OG22" i="40"/>
  <c r="OH22" i="40"/>
  <c r="OI22" i="40"/>
  <c r="OJ22" i="40"/>
  <c r="OK22" i="40"/>
  <c r="OL22" i="40"/>
  <c r="OM22" i="40"/>
  <c r="ON22" i="40"/>
  <c r="OO22" i="40"/>
  <c r="OP22" i="40"/>
  <c r="OQ22" i="40"/>
  <c r="OR22" i="40"/>
  <c r="OS22" i="40"/>
  <c r="OT22" i="40"/>
  <c r="OU22" i="40"/>
  <c r="OV22" i="40"/>
  <c r="OW22" i="40"/>
  <c r="OX22" i="40"/>
  <c r="OY22" i="40"/>
  <c r="OZ22" i="40"/>
  <c r="PA22" i="40"/>
  <c r="PB22" i="40"/>
  <c r="PC22" i="40"/>
  <c r="PD22" i="40"/>
  <c r="PE22" i="40"/>
  <c r="PF22" i="40"/>
  <c r="PG22" i="40"/>
  <c r="PH22" i="40"/>
  <c r="PI22" i="40"/>
  <c r="NL23" i="40"/>
  <c r="NM23" i="40"/>
  <c r="NN23" i="40"/>
  <c r="NO23" i="40"/>
  <c r="NP23" i="40"/>
  <c r="NQ23" i="40"/>
  <c r="NR23" i="40"/>
  <c r="NS23" i="40"/>
  <c r="NT23" i="40"/>
  <c r="NU23" i="40"/>
  <c r="NV23" i="40"/>
  <c r="NW23" i="40"/>
  <c r="NX23" i="40"/>
  <c r="NY23" i="40"/>
  <c r="NZ23" i="40"/>
  <c r="OA23" i="40"/>
  <c r="OB23" i="40"/>
  <c r="OC23" i="40"/>
  <c r="OD23" i="40"/>
  <c r="OE23" i="40"/>
  <c r="OF23" i="40"/>
  <c r="OG23" i="40"/>
  <c r="OH23" i="40"/>
  <c r="OI23" i="40"/>
  <c r="OJ23" i="40"/>
  <c r="OK23" i="40"/>
  <c r="OL23" i="40"/>
  <c r="OM23" i="40"/>
  <c r="ON23" i="40"/>
  <c r="OO23" i="40"/>
  <c r="OP23" i="40"/>
  <c r="OQ23" i="40"/>
  <c r="OR23" i="40"/>
  <c r="OS23" i="40"/>
  <c r="OT23" i="40"/>
  <c r="OU23" i="40"/>
  <c r="OV23" i="40"/>
  <c r="OW23" i="40"/>
  <c r="OX23" i="40"/>
  <c r="OY23" i="40"/>
  <c r="OZ23" i="40"/>
  <c r="PA23" i="40"/>
  <c r="PB23" i="40"/>
  <c r="PC23" i="40"/>
  <c r="PD23" i="40"/>
  <c r="PE23" i="40"/>
  <c r="PF23" i="40"/>
  <c r="PG23" i="40"/>
  <c r="PH23" i="40"/>
  <c r="PI23" i="40"/>
  <c r="NL24" i="40"/>
  <c r="NM24" i="40"/>
  <c r="NN24" i="40"/>
  <c r="NO24" i="40"/>
  <c r="NP24" i="40"/>
  <c r="NQ24" i="40"/>
  <c r="NR24" i="40"/>
  <c r="NS24" i="40"/>
  <c r="NT24" i="40"/>
  <c r="NU24" i="40"/>
  <c r="NV24" i="40"/>
  <c r="NW24" i="40"/>
  <c r="NX24" i="40"/>
  <c r="NY24" i="40"/>
  <c r="NZ24" i="40"/>
  <c r="OA24" i="40"/>
  <c r="OB24" i="40"/>
  <c r="OC24" i="40"/>
  <c r="OD24" i="40"/>
  <c r="OE24" i="40"/>
  <c r="OF24" i="40"/>
  <c r="OG24" i="40"/>
  <c r="OH24" i="40"/>
  <c r="OI24" i="40"/>
  <c r="OJ24" i="40"/>
  <c r="OK24" i="40"/>
  <c r="OL24" i="40"/>
  <c r="OM24" i="40"/>
  <c r="ON24" i="40"/>
  <c r="OO24" i="40"/>
  <c r="OP24" i="40"/>
  <c r="OQ24" i="40"/>
  <c r="OR24" i="40"/>
  <c r="OS24" i="40"/>
  <c r="OT24" i="40"/>
  <c r="OU24" i="40"/>
  <c r="OV24" i="40"/>
  <c r="OW24" i="40"/>
  <c r="OX24" i="40"/>
  <c r="OY24" i="40"/>
  <c r="OZ24" i="40"/>
  <c r="PA24" i="40"/>
  <c r="PB24" i="40"/>
  <c r="PC24" i="40"/>
  <c r="PD24" i="40"/>
  <c r="PE24" i="40"/>
  <c r="PF24" i="40"/>
  <c r="PG24" i="40"/>
  <c r="PH24" i="40"/>
  <c r="PI24" i="40"/>
  <c r="NL25" i="40"/>
  <c r="NM25" i="40"/>
  <c r="NN25" i="40"/>
  <c r="NO25" i="40"/>
  <c r="NP25" i="40"/>
  <c r="NQ25" i="40"/>
  <c r="NR25" i="40"/>
  <c r="NS25" i="40"/>
  <c r="NT25" i="40"/>
  <c r="NU25" i="40"/>
  <c r="NV25" i="40"/>
  <c r="NW25" i="40"/>
  <c r="NX25" i="40"/>
  <c r="NY25" i="40"/>
  <c r="NZ25" i="40"/>
  <c r="OA25" i="40"/>
  <c r="OB25" i="40"/>
  <c r="OC25" i="40"/>
  <c r="OD25" i="40"/>
  <c r="OE25" i="40"/>
  <c r="OF25" i="40"/>
  <c r="OG25" i="40"/>
  <c r="OH25" i="40"/>
  <c r="OI25" i="40"/>
  <c r="OJ25" i="40"/>
  <c r="OK25" i="40"/>
  <c r="OL25" i="40"/>
  <c r="OM25" i="40"/>
  <c r="ON25" i="40"/>
  <c r="OO25" i="40"/>
  <c r="OP25" i="40"/>
  <c r="OQ25" i="40"/>
  <c r="OR25" i="40"/>
  <c r="OS25" i="40"/>
  <c r="OT25" i="40"/>
  <c r="OU25" i="40"/>
  <c r="OV25" i="40"/>
  <c r="OW25" i="40"/>
  <c r="OX25" i="40"/>
  <c r="OY25" i="40"/>
  <c r="OZ25" i="40"/>
  <c r="PA25" i="40"/>
  <c r="PB25" i="40"/>
  <c r="PC25" i="40"/>
  <c r="PD25" i="40"/>
  <c r="PE25" i="40"/>
  <c r="PF25" i="40"/>
  <c r="PG25" i="40"/>
  <c r="PH25" i="40"/>
  <c r="PI25" i="40"/>
  <c r="NL26" i="40"/>
  <c r="NM26" i="40"/>
  <c r="NN26" i="40"/>
  <c r="NO26" i="40"/>
  <c r="NP26" i="40"/>
  <c r="NQ26" i="40"/>
  <c r="NR26" i="40"/>
  <c r="NS26" i="40"/>
  <c r="NT26" i="40"/>
  <c r="NU26" i="40"/>
  <c r="NV26" i="40"/>
  <c r="NW26" i="40"/>
  <c r="NX26" i="40"/>
  <c r="NY26" i="40"/>
  <c r="NZ26" i="40"/>
  <c r="OA26" i="40"/>
  <c r="OB26" i="40"/>
  <c r="OC26" i="40"/>
  <c r="OD26" i="40"/>
  <c r="OE26" i="40"/>
  <c r="OF26" i="40"/>
  <c r="OG26" i="40"/>
  <c r="OH26" i="40"/>
  <c r="OI26" i="40"/>
  <c r="OJ26" i="40"/>
  <c r="OK26" i="40"/>
  <c r="OL26" i="40"/>
  <c r="OM26" i="40"/>
  <c r="ON26" i="40"/>
  <c r="OO26" i="40"/>
  <c r="OP26" i="40"/>
  <c r="OQ26" i="40"/>
  <c r="OR26" i="40"/>
  <c r="OS26" i="40"/>
  <c r="OT26" i="40"/>
  <c r="OU26" i="40"/>
  <c r="OV26" i="40"/>
  <c r="OW26" i="40"/>
  <c r="OX26" i="40"/>
  <c r="OY26" i="40"/>
  <c r="OZ26" i="40"/>
  <c r="PA26" i="40"/>
  <c r="PB26" i="40"/>
  <c r="PC26" i="40"/>
  <c r="PD26" i="40"/>
  <c r="PE26" i="40"/>
  <c r="PF26" i="40"/>
  <c r="PG26" i="40"/>
  <c r="PH26" i="40"/>
  <c r="PI26" i="40"/>
  <c r="NL27" i="40"/>
  <c r="NM27" i="40"/>
  <c r="NN27" i="40"/>
  <c r="NO27" i="40"/>
  <c r="NP27" i="40"/>
  <c r="NQ27" i="40"/>
  <c r="NR27" i="40"/>
  <c r="NS27" i="40"/>
  <c r="NT27" i="40"/>
  <c r="NU27" i="40"/>
  <c r="NV27" i="40"/>
  <c r="NW27" i="40"/>
  <c r="NX27" i="40"/>
  <c r="NY27" i="40"/>
  <c r="NZ27" i="40"/>
  <c r="OA27" i="40"/>
  <c r="OB27" i="40"/>
  <c r="OC27" i="40"/>
  <c r="OD27" i="40"/>
  <c r="OE27" i="40"/>
  <c r="OF27" i="40"/>
  <c r="OG27" i="40"/>
  <c r="OH27" i="40"/>
  <c r="OI27" i="40"/>
  <c r="OJ27" i="40"/>
  <c r="OK27" i="40"/>
  <c r="OL27" i="40"/>
  <c r="OM27" i="40"/>
  <c r="ON27" i="40"/>
  <c r="OO27" i="40"/>
  <c r="OP27" i="40"/>
  <c r="OQ27" i="40"/>
  <c r="OR27" i="40"/>
  <c r="OS27" i="40"/>
  <c r="OT27" i="40"/>
  <c r="OU27" i="40"/>
  <c r="OV27" i="40"/>
  <c r="OW27" i="40"/>
  <c r="OX27" i="40"/>
  <c r="OY27" i="40"/>
  <c r="OZ27" i="40"/>
  <c r="PA27" i="40"/>
  <c r="PB27" i="40"/>
  <c r="PC27" i="40"/>
  <c r="PD27" i="40"/>
  <c r="PE27" i="40"/>
  <c r="PF27" i="40"/>
  <c r="PG27" i="40"/>
  <c r="PH27" i="40"/>
  <c r="PI27" i="40"/>
  <c r="NL28" i="40"/>
  <c r="NM28" i="40"/>
  <c r="NN28" i="40"/>
  <c r="NO28" i="40"/>
  <c r="NP28" i="40"/>
  <c r="NQ28" i="40"/>
  <c r="NR28" i="40"/>
  <c r="NS28" i="40"/>
  <c r="NT28" i="40"/>
  <c r="NU28" i="40"/>
  <c r="NV28" i="40"/>
  <c r="NW28" i="40"/>
  <c r="NX28" i="40"/>
  <c r="NY28" i="40"/>
  <c r="NZ28" i="40"/>
  <c r="OA28" i="40"/>
  <c r="OB28" i="40"/>
  <c r="OC28" i="40"/>
  <c r="OD28" i="40"/>
  <c r="OE28" i="40"/>
  <c r="OF28" i="40"/>
  <c r="OG28" i="40"/>
  <c r="OH28" i="40"/>
  <c r="OI28" i="40"/>
  <c r="OJ28" i="40"/>
  <c r="OK28" i="40"/>
  <c r="OL28" i="40"/>
  <c r="OM28" i="40"/>
  <c r="ON28" i="40"/>
  <c r="OO28" i="40"/>
  <c r="OP28" i="40"/>
  <c r="OQ28" i="40"/>
  <c r="OR28" i="40"/>
  <c r="OS28" i="40"/>
  <c r="OT28" i="40"/>
  <c r="OU28" i="40"/>
  <c r="OV28" i="40"/>
  <c r="OW28" i="40"/>
  <c r="OX28" i="40"/>
  <c r="OY28" i="40"/>
  <c r="OZ28" i="40"/>
  <c r="PA28" i="40"/>
  <c r="PB28" i="40"/>
  <c r="PC28" i="40"/>
  <c r="PD28" i="40"/>
  <c r="PE28" i="40"/>
  <c r="PF28" i="40"/>
  <c r="PG28" i="40"/>
  <c r="PH28" i="40"/>
  <c r="PI28" i="40"/>
  <c r="NL29" i="40"/>
  <c r="NM29" i="40"/>
  <c r="NN29" i="40"/>
  <c r="NO29" i="40"/>
  <c r="NP29" i="40"/>
  <c r="NQ29" i="40"/>
  <c r="NR29" i="40"/>
  <c r="NS29" i="40"/>
  <c r="NT29" i="40"/>
  <c r="NU29" i="40"/>
  <c r="NV29" i="40"/>
  <c r="NW29" i="40"/>
  <c r="NX29" i="40"/>
  <c r="NY29" i="40"/>
  <c r="NZ29" i="40"/>
  <c r="OA29" i="40"/>
  <c r="OB29" i="40"/>
  <c r="OC29" i="40"/>
  <c r="OD29" i="40"/>
  <c r="OE29" i="40"/>
  <c r="OF29" i="40"/>
  <c r="OG29" i="40"/>
  <c r="OH29" i="40"/>
  <c r="OI29" i="40"/>
  <c r="OJ29" i="40"/>
  <c r="OK29" i="40"/>
  <c r="OL29" i="40"/>
  <c r="OM29" i="40"/>
  <c r="ON29" i="40"/>
  <c r="OO29" i="40"/>
  <c r="OP29" i="40"/>
  <c r="OQ29" i="40"/>
  <c r="OR29" i="40"/>
  <c r="OS29" i="40"/>
  <c r="OT29" i="40"/>
  <c r="OU29" i="40"/>
  <c r="OV29" i="40"/>
  <c r="OW29" i="40"/>
  <c r="OX29" i="40"/>
  <c r="OY29" i="40"/>
  <c r="OZ29" i="40"/>
  <c r="PA29" i="40"/>
  <c r="PB29" i="40"/>
  <c r="PC29" i="40"/>
  <c r="PD29" i="40"/>
  <c r="PE29" i="40"/>
  <c r="PF29" i="40"/>
  <c r="PG29" i="40"/>
  <c r="PH29" i="40"/>
  <c r="PI29" i="40"/>
  <c r="NL30" i="40"/>
  <c r="NM30" i="40"/>
  <c r="NN30" i="40"/>
  <c r="NO30" i="40"/>
  <c r="NP30" i="40"/>
  <c r="NQ30" i="40"/>
  <c r="NR30" i="40"/>
  <c r="NS30" i="40"/>
  <c r="NT30" i="40"/>
  <c r="NU30" i="40"/>
  <c r="NV30" i="40"/>
  <c r="NW30" i="40"/>
  <c r="NX30" i="40"/>
  <c r="NY30" i="40"/>
  <c r="NZ30" i="40"/>
  <c r="OA30" i="40"/>
  <c r="OB30" i="40"/>
  <c r="OC30" i="40"/>
  <c r="OD30" i="40"/>
  <c r="OE30" i="40"/>
  <c r="OF30" i="40"/>
  <c r="OG30" i="40"/>
  <c r="OH30" i="40"/>
  <c r="OI30" i="40"/>
  <c r="OJ30" i="40"/>
  <c r="OK30" i="40"/>
  <c r="OL30" i="40"/>
  <c r="OM30" i="40"/>
  <c r="ON30" i="40"/>
  <c r="OO30" i="40"/>
  <c r="OP30" i="40"/>
  <c r="OQ30" i="40"/>
  <c r="OR30" i="40"/>
  <c r="OS30" i="40"/>
  <c r="OT30" i="40"/>
  <c r="OU30" i="40"/>
  <c r="OV30" i="40"/>
  <c r="OW30" i="40"/>
  <c r="OX30" i="40"/>
  <c r="OY30" i="40"/>
  <c r="OZ30" i="40"/>
  <c r="PA30" i="40"/>
  <c r="PB30" i="40"/>
  <c r="PC30" i="40"/>
  <c r="PD30" i="40"/>
  <c r="PE30" i="40"/>
  <c r="PF30" i="40"/>
  <c r="PG30" i="40"/>
  <c r="PH30" i="40"/>
  <c r="PI30" i="40"/>
  <c r="NL31" i="40"/>
  <c r="NM31" i="40"/>
  <c r="NN31" i="40"/>
  <c r="NO31" i="40"/>
  <c r="NP31" i="40"/>
  <c r="NQ31" i="40"/>
  <c r="NR31" i="40"/>
  <c r="NS31" i="40"/>
  <c r="NT31" i="40"/>
  <c r="NU31" i="40"/>
  <c r="NV31" i="40"/>
  <c r="NW31" i="40"/>
  <c r="NX31" i="40"/>
  <c r="NY31" i="40"/>
  <c r="NZ31" i="40"/>
  <c r="OA31" i="40"/>
  <c r="OB31" i="40"/>
  <c r="OC31" i="40"/>
  <c r="OD31" i="40"/>
  <c r="OE31" i="40"/>
  <c r="OF31" i="40"/>
  <c r="OG31" i="40"/>
  <c r="OH31" i="40"/>
  <c r="OI31" i="40"/>
  <c r="OJ31" i="40"/>
  <c r="OK31" i="40"/>
  <c r="OL31" i="40"/>
  <c r="OM31" i="40"/>
  <c r="ON31" i="40"/>
  <c r="OO31" i="40"/>
  <c r="OP31" i="40"/>
  <c r="OQ31" i="40"/>
  <c r="OR31" i="40"/>
  <c r="OS31" i="40"/>
  <c r="OT31" i="40"/>
  <c r="OU31" i="40"/>
  <c r="OV31" i="40"/>
  <c r="OW31" i="40"/>
  <c r="OX31" i="40"/>
  <c r="OY31" i="40"/>
  <c r="OZ31" i="40"/>
  <c r="PA31" i="40"/>
  <c r="PB31" i="40"/>
  <c r="PC31" i="40"/>
  <c r="PD31" i="40"/>
  <c r="PE31" i="40"/>
  <c r="PF31" i="40"/>
  <c r="PG31" i="40"/>
  <c r="PH31" i="40"/>
  <c r="PI31" i="40"/>
  <c r="NL32" i="40"/>
  <c r="NM32" i="40"/>
  <c r="NN32" i="40"/>
  <c r="NO32" i="40"/>
  <c r="NP32" i="40"/>
  <c r="NQ32" i="40"/>
  <c r="NR32" i="40"/>
  <c r="NS32" i="40"/>
  <c r="NT32" i="40"/>
  <c r="NU32" i="40"/>
  <c r="NV32" i="40"/>
  <c r="NW32" i="40"/>
  <c r="NX32" i="40"/>
  <c r="NY32" i="40"/>
  <c r="NZ32" i="40"/>
  <c r="OA32" i="40"/>
  <c r="OB32" i="40"/>
  <c r="OC32" i="40"/>
  <c r="OD32" i="40"/>
  <c r="OE32" i="40"/>
  <c r="OF32" i="40"/>
  <c r="OG32" i="40"/>
  <c r="OH32" i="40"/>
  <c r="OI32" i="40"/>
  <c r="OJ32" i="40"/>
  <c r="OK32" i="40"/>
  <c r="OL32" i="40"/>
  <c r="OM32" i="40"/>
  <c r="ON32" i="40"/>
  <c r="OO32" i="40"/>
  <c r="OP32" i="40"/>
  <c r="OQ32" i="40"/>
  <c r="OR32" i="40"/>
  <c r="OS32" i="40"/>
  <c r="OT32" i="40"/>
  <c r="OU32" i="40"/>
  <c r="OV32" i="40"/>
  <c r="OW32" i="40"/>
  <c r="OX32" i="40"/>
  <c r="OY32" i="40"/>
  <c r="OZ32" i="40"/>
  <c r="PA32" i="40"/>
  <c r="PB32" i="40"/>
  <c r="PC32" i="40"/>
  <c r="PD32" i="40"/>
  <c r="PE32" i="40"/>
  <c r="PF32" i="40"/>
  <c r="PG32" i="40"/>
  <c r="PH32" i="40"/>
  <c r="PI32" i="40"/>
  <c r="NL33" i="40"/>
  <c r="NM33" i="40"/>
  <c r="NN33" i="40"/>
  <c r="NO33" i="40"/>
  <c r="NP33" i="40"/>
  <c r="NQ33" i="40"/>
  <c r="NR33" i="40"/>
  <c r="NS33" i="40"/>
  <c r="NT33" i="40"/>
  <c r="NU33" i="40"/>
  <c r="NV33" i="40"/>
  <c r="NW33" i="40"/>
  <c r="NX33" i="40"/>
  <c r="NY33" i="40"/>
  <c r="NZ33" i="40"/>
  <c r="OA33" i="40"/>
  <c r="OB33" i="40"/>
  <c r="OC33" i="40"/>
  <c r="OD33" i="40"/>
  <c r="OE33" i="40"/>
  <c r="OF33" i="40"/>
  <c r="OG33" i="40"/>
  <c r="OH33" i="40"/>
  <c r="OI33" i="40"/>
  <c r="OJ33" i="40"/>
  <c r="OK33" i="40"/>
  <c r="OL33" i="40"/>
  <c r="OM33" i="40"/>
  <c r="ON33" i="40"/>
  <c r="OO33" i="40"/>
  <c r="OP33" i="40"/>
  <c r="OQ33" i="40"/>
  <c r="OR33" i="40"/>
  <c r="OS33" i="40"/>
  <c r="OT33" i="40"/>
  <c r="OU33" i="40"/>
  <c r="OV33" i="40"/>
  <c r="OW33" i="40"/>
  <c r="OX33" i="40"/>
  <c r="OY33" i="40"/>
  <c r="OZ33" i="40"/>
  <c r="PA33" i="40"/>
  <c r="PB33" i="40"/>
  <c r="PC33" i="40"/>
  <c r="PD33" i="40"/>
  <c r="PE33" i="40"/>
  <c r="PF33" i="40"/>
  <c r="PG33" i="40"/>
  <c r="PH33" i="40"/>
  <c r="PI33" i="40"/>
  <c r="NL34" i="40"/>
  <c r="NM34" i="40"/>
  <c r="NN34" i="40"/>
  <c r="NO34" i="40"/>
  <c r="NP34" i="40"/>
  <c r="NQ34" i="40"/>
  <c r="NR34" i="40"/>
  <c r="NS34" i="40"/>
  <c r="NT34" i="40"/>
  <c r="NU34" i="40"/>
  <c r="NV34" i="40"/>
  <c r="NW34" i="40"/>
  <c r="NX34" i="40"/>
  <c r="NY34" i="40"/>
  <c r="NZ34" i="40"/>
  <c r="OA34" i="40"/>
  <c r="OB34" i="40"/>
  <c r="OC34" i="40"/>
  <c r="OD34" i="40"/>
  <c r="OE34" i="40"/>
  <c r="OF34" i="40"/>
  <c r="OG34" i="40"/>
  <c r="OH34" i="40"/>
  <c r="OI34" i="40"/>
  <c r="OJ34" i="40"/>
  <c r="OK34" i="40"/>
  <c r="OL34" i="40"/>
  <c r="OM34" i="40"/>
  <c r="ON34" i="40"/>
  <c r="OO34" i="40"/>
  <c r="OP34" i="40"/>
  <c r="OQ34" i="40"/>
  <c r="OR34" i="40"/>
  <c r="OS34" i="40"/>
  <c r="OT34" i="40"/>
  <c r="OU34" i="40"/>
  <c r="OV34" i="40"/>
  <c r="OW34" i="40"/>
  <c r="OX34" i="40"/>
  <c r="OY34" i="40"/>
  <c r="OZ34" i="40"/>
  <c r="PA34" i="40"/>
  <c r="PB34" i="40"/>
  <c r="PC34" i="40"/>
  <c r="PD34" i="40"/>
  <c r="PE34" i="40"/>
  <c r="PF34" i="40"/>
  <c r="PG34" i="40"/>
  <c r="PH34" i="40"/>
  <c r="PI34" i="40"/>
  <c r="NL35" i="40"/>
  <c r="NM35" i="40"/>
  <c r="NN35" i="40"/>
  <c r="NO35" i="40"/>
  <c r="NP35" i="40"/>
  <c r="NQ35" i="40"/>
  <c r="NR35" i="40"/>
  <c r="NS35" i="40"/>
  <c r="NT35" i="40"/>
  <c r="NU35" i="40"/>
  <c r="NV35" i="40"/>
  <c r="NW35" i="40"/>
  <c r="NX35" i="40"/>
  <c r="NY35" i="40"/>
  <c r="NZ35" i="40"/>
  <c r="OA35" i="40"/>
  <c r="OB35" i="40"/>
  <c r="OC35" i="40"/>
  <c r="OD35" i="40"/>
  <c r="OE35" i="40"/>
  <c r="OF35" i="40"/>
  <c r="OG35" i="40"/>
  <c r="OH35" i="40"/>
  <c r="OI35" i="40"/>
  <c r="OJ35" i="40"/>
  <c r="OK35" i="40"/>
  <c r="OL35" i="40"/>
  <c r="OM35" i="40"/>
  <c r="ON35" i="40"/>
  <c r="OO35" i="40"/>
  <c r="OP35" i="40"/>
  <c r="OQ35" i="40"/>
  <c r="OR35" i="40"/>
  <c r="OS35" i="40"/>
  <c r="OT35" i="40"/>
  <c r="OU35" i="40"/>
  <c r="OV35" i="40"/>
  <c r="OW35" i="40"/>
  <c r="OX35" i="40"/>
  <c r="OY35" i="40"/>
  <c r="OZ35" i="40"/>
  <c r="PA35" i="40"/>
  <c r="PB35" i="40"/>
  <c r="PC35" i="40"/>
  <c r="PD35" i="40"/>
  <c r="PE35" i="40"/>
  <c r="PF35" i="40"/>
  <c r="PG35" i="40"/>
  <c r="PH35" i="40"/>
  <c r="PI35" i="40"/>
  <c r="NL36" i="40"/>
  <c r="NM36" i="40"/>
  <c r="NN36" i="40"/>
  <c r="NO36" i="40"/>
  <c r="NP36" i="40"/>
  <c r="NQ36" i="40"/>
  <c r="NR36" i="40"/>
  <c r="NS36" i="40"/>
  <c r="NT36" i="40"/>
  <c r="NU36" i="40"/>
  <c r="NV36" i="40"/>
  <c r="NW36" i="40"/>
  <c r="NX36" i="40"/>
  <c r="NY36" i="40"/>
  <c r="NZ36" i="40"/>
  <c r="OA36" i="40"/>
  <c r="OB36" i="40"/>
  <c r="OC36" i="40"/>
  <c r="OD36" i="40"/>
  <c r="OE36" i="40"/>
  <c r="OF36" i="40"/>
  <c r="OG36" i="40"/>
  <c r="OH36" i="40"/>
  <c r="OI36" i="40"/>
  <c r="OJ36" i="40"/>
  <c r="OK36" i="40"/>
  <c r="OL36" i="40"/>
  <c r="OM36" i="40"/>
  <c r="ON36" i="40"/>
  <c r="OO36" i="40"/>
  <c r="OP36" i="40"/>
  <c r="OQ36" i="40"/>
  <c r="OR36" i="40"/>
  <c r="OS36" i="40"/>
  <c r="OT36" i="40"/>
  <c r="OU36" i="40"/>
  <c r="OV36" i="40"/>
  <c r="OW36" i="40"/>
  <c r="OX36" i="40"/>
  <c r="OY36" i="40"/>
  <c r="OZ36" i="40"/>
  <c r="PA36" i="40"/>
  <c r="PB36" i="40"/>
  <c r="PC36" i="40"/>
  <c r="PD36" i="40"/>
  <c r="PE36" i="40"/>
  <c r="PF36" i="40"/>
  <c r="PG36" i="40"/>
  <c r="PH36" i="40"/>
  <c r="PI36" i="40"/>
  <c r="NL37" i="40"/>
  <c r="NM37" i="40"/>
  <c r="NN37" i="40"/>
  <c r="NO37" i="40"/>
  <c r="NP37" i="40"/>
  <c r="NQ37" i="40"/>
  <c r="NR37" i="40"/>
  <c r="NS37" i="40"/>
  <c r="NT37" i="40"/>
  <c r="NU37" i="40"/>
  <c r="NV37" i="40"/>
  <c r="NW37" i="40"/>
  <c r="NX37" i="40"/>
  <c r="NY37" i="40"/>
  <c r="NZ37" i="40"/>
  <c r="OA37" i="40"/>
  <c r="OB37" i="40"/>
  <c r="OC37" i="40"/>
  <c r="OD37" i="40"/>
  <c r="OE37" i="40"/>
  <c r="OF37" i="40"/>
  <c r="OG37" i="40"/>
  <c r="OH37" i="40"/>
  <c r="OI37" i="40"/>
  <c r="OJ37" i="40"/>
  <c r="OK37" i="40"/>
  <c r="OL37" i="40"/>
  <c r="OM37" i="40"/>
  <c r="ON37" i="40"/>
  <c r="OO37" i="40"/>
  <c r="OP37" i="40"/>
  <c r="OQ37" i="40"/>
  <c r="OR37" i="40"/>
  <c r="OS37" i="40"/>
  <c r="OT37" i="40"/>
  <c r="OU37" i="40"/>
  <c r="OV37" i="40"/>
  <c r="OW37" i="40"/>
  <c r="OX37" i="40"/>
  <c r="OY37" i="40"/>
  <c r="OZ37" i="40"/>
  <c r="PA37" i="40"/>
  <c r="PB37" i="40"/>
  <c r="PC37" i="40"/>
  <c r="PD37" i="40"/>
  <c r="PE37" i="40"/>
  <c r="PF37" i="40"/>
  <c r="PG37" i="40"/>
  <c r="PH37" i="40"/>
  <c r="PI37" i="40"/>
  <c r="NL38" i="40"/>
  <c r="NM38" i="40"/>
  <c r="NN38" i="40"/>
  <c r="NO38" i="40"/>
  <c r="NP38" i="40"/>
  <c r="NQ38" i="40"/>
  <c r="NR38" i="40"/>
  <c r="NS38" i="40"/>
  <c r="NT38" i="40"/>
  <c r="NU38" i="40"/>
  <c r="NV38" i="40"/>
  <c r="NW38" i="40"/>
  <c r="NX38" i="40"/>
  <c r="NY38" i="40"/>
  <c r="NZ38" i="40"/>
  <c r="OA38" i="40"/>
  <c r="OB38" i="40"/>
  <c r="OC38" i="40"/>
  <c r="OD38" i="40"/>
  <c r="OE38" i="40"/>
  <c r="OF38" i="40"/>
  <c r="OG38" i="40"/>
  <c r="OH38" i="40"/>
  <c r="OI38" i="40"/>
  <c r="OJ38" i="40"/>
  <c r="OK38" i="40"/>
  <c r="OL38" i="40"/>
  <c r="OM38" i="40"/>
  <c r="ON38" i="40"/>
  <c r="OO38" i="40"/>
  <c r="OP38" i="40"/>
  <c r="OQ38" i="40"/>
  <c r="OR38" i="40"/>
  <c r="OS38" i="40"/>
  <c r="OT38" i="40"/>
  <c r="OU38" i="40"/>
  <c r="OV38" i="40"/>
  <c r="OW38" i="40"/>
  <c r="OX38" i="40"/>
  <c r="OY38" i="40"/>
  <c r="OZ38" i="40"/>
  <c r="PA38" i="40"/>
  <c r="PB38" i="40"/>
  <c r="PC38" i="40"/>
  <c r="PD38" i="40"/>
  <c r="PE38" i="40"/>
  <c r="PF38" i="40"/>
  <c r="PG38" i="40"/>
  <c r="PH38" i="40"/>
  <c r="PI38" i="40"/>
  <c r="NL39" i="40"/>
  <c r="NM39" i="40"/>
  <c r="NN39" i="40"/>
  <c r="NO39" i="40"/>
  <c r="NP39" i="40"/>
  <c r="NQ39" i="40"/>
  <c r="NR39" i="40"/>
  <c r="NS39" i="40"/>
  <c r="NT39" i="40"/>
  <c r="NU39" i="40"/>
  <c r="NV39" i="40"/>
  <c r="NW39" i="40"/>
  <c r="NX39" i="40"/>
  <c r="NY39" i="40"/>
  <c r="NZ39" i="40"/>
  <c r="OA39" i="40"/>
  <c r="OB39" i="40"/>
  <c r="OC39" i="40"/>
  <c r="OD39" i="40"/>
  <c r="OE39" i="40"/>
  <c r="OF39" i="40"/>
  <c r="OG39" i="40"/>
  <c r="OH39" i="40"/>
  <c r="OI39" i="40"/>
  <c r="OJ39" i="40"/>
  <c r="OK39" i="40"/>
  <c r="OL39" i="40"/>
  <c r="OM39" i="40"/>
  <c r="ON39" i="40"/>
  <c r="OO39" i="40"/>
  <c r="OP39" i="40"/>
  <c r="OQ39" i="40"/>
  <c r="OR39" i="40"/>
  <c r="OS39" i="40"/>
  <c r="OT39" i="40"/>
  <c r="OU39" i="40"/>
  <c r="OV39" i="40"/>
  <c r="OW39" i="40"/>
  <c r="OX39" i="40"/>
  <c r="OY39" i="40"/>
  <c r="OZ39" i="40"/>
  <c r="PA39" i="40"/>
  <c r="PB39" i="40"/>
  <c r="PC39" i="40"/>
  <c r="PD39" i="40"/>
  <c r="PE39" i="40"/>
  <c r="PF39" i="40"/>
  <c r="PG39" i="40"/>
  <c r="PH39" i="40"/>
  <c r="PI39" i="40"/>
  <c r="NL40" i="40"/>
  <c r="NM40" i="40"/>
  <c r="NN40" i="40"/>
  <c r="NO40" i="40"/>
  <c r="NP40" i="40"/>
  <c r="NQ40" i="40"/>
  <c r="NR40" i="40"/>
  <c r="NS40" i="40"/>
  <c r="NT40" i="40"/>
  <c r="NU40" i="40"/>
  <c r="NV40" i="40"/>
  <c r="NW40" i="40"/>
  <c r="NX40" i="40"/>
  <c r="NY40" i="40"/>
  <c r="NZ40" i="40"/>
  <c r="OA40" i="40"/>
  <c r="OB40" i="40"/>
  <c r="OC40" i="40"/>
  <c r="OD40" i="40"/>
  <c r="OE40" i="40"/>
  <c r="OF40" i="40"/>
  <c r="OG40" i="40"/>
  <c r="OH40" i="40"/>
  <c r="OI40" i="40"/>
  <c r="OJ40" i="40"/>
  <c r="OK40" i="40"/>
  <c r="OL40" i="40"/>
  <c r="OM40" i="40"/>
  <c r="ON40" i="40"/>
  <c r="OO40" i="40"/>
  <c r="OP40" i="40"/>
  <c r="OQ40" i="40"/>
  <c r="OR40" i="40"/>
  <c r="OS40" i="40"/>
  <c r="OT40" i="40"/>
  <c r="OU40" i="40"/>
  <c r="OV40" i="40"/>
  <c r="OW40" i="40"/>
  <c r="OX40" i="40"/>
  <c r="OY40" i="40"/>
  <c r="OZ40" i="40"/>
  <c r="PA40" i="40"/>
  <c r="PB40" i="40"/>
  <c r="PC40" i="40"/>
  <c r="PD40" i="40"/>
  <c r="PE40" i="40"/>
  <c r="PF40" i="40"/>
  <c r="PG40" i="40"/>
  <c r="PH40" i="40"/>
  <c r="PI40" i="40"/>
  <c r="NL41" i="40"/>
  <c r="NM41" i="40"/>
  <c r="NN41" i="40"/>
  <c r="NO41" i="40"/>
  <c r="NP41" i="40"/>
  <c r="NQ41" i="40"/>
  <c r="NR41" i="40"/>
  <c r="NS41" i="40"/>
  <c r="NT41" i="40"/>
  <c r="NU41" i="40"/>
  <c r="NV41" i="40"/>
  <c r="NW41" i="40"/>
  <c r="NX41" i="40"/>
  <c r="NY41" i="40"/>
  <c r="NZ41" i="40"/>
  <c r="OA41" i="40"/>
  <c r="OB41" i="40"/>
  <c r="OC41" i="40"/>
  <c r="OD41" i="40"/>
  <c r="OE41" i="40"/>
  <c r="OF41" i="40"/>
  <c r="OG41" i="40"/>
  <c r="OH41" i="40"/>
  <c r="OI41" i="40"/>
  <c r="OJ41" i="40"/>
  <c r="OK41" i="40"/>
  <c r="OL41" i="40"/>
  <c r="OM41" i="40"/>
  <c r="ON41" i="40"/>
  <c r="OO41" i="40"/>
  <c r="OP41" i="40"/>
  <c r="OQ41" i="40"/>
  <c r="OR41" i="40"/>
  <c r="OS41" i="40"/>
  <c r="OT41" i="40"/>
  <c r="OU41" i="40"/>
  <c r="OV41" i="40"/>
  <c r="OW41" i="40"/>
  <c r="OX41" i="40"/>
  <c r="OY41" i="40"/>
  <c r="OZ41" i="40"/>
  <c r="PA41" i="40"/>
  <c r="PB41" i="40"/>
  <c r="PC41" i="40"/>
  <c r="PD41" i="40"/>
  <c r="PE41" i="40"/>
  <c r="PF41" i="40"/>
  <c r="PG41" i="40"/>
  <c r="PH41" i="40"/>
  <c r="PI41" i="40"/>
  <c r="NL42" i="40"/>
  <c r="NM42" i="40"/>
  <c r="NN42" i="40"/>
  <c r="NO42" i="40"/>
  <c r="NP42" i="40"/>
  <c r="NQ42" i="40"/>
  <c r="NR42" i="40"/>
  <c r="NS42" i="40"/>
  <c r="NT42" i="40"/>
  <c r="NU42" i="40"/>
  <c r="NV42" i="40"/>
  <c r="NW42" i="40"/>
  <c r="NX42" i="40"/>
  <c r="NY42" i="40"/>
  <c r="NZ42" i="40"/>
  <c r="OA42" i="40"/>
  <c r="OB42" i="40"/>
  <c r="OC42" i="40"/>
  <c r="OD42" i="40"/>
  <c r="OE42" i="40"/>
  <c r="OF42" i="40"/>
  <c r="OG42" i="40"/>
  <c r="OH42" i="40"/>
  <c r="OI42" i="40"/>
  <c r="OJ42" i="40"/>
  <c r="OK42" i="40"/>
  <c r="OL42" i="40"/>
  <c r="OM42" i="40"/>
  <c r="ON42" i="40"/>
  <c r="OO42" i="40"/>
  <c r="OP42" i="40"/>
  <c r="OQ42" i="40"/>
  <c r="OR42" i="40"/>
  <c r="OS42" i="40"/>
  <c r="OT42" i="40"/>
  <c r="OU42" i="40"/>
  <c r="OV42" i="40"/>
  <c r="OW42" i="40"/>
  <c r="OX42" i="40"/>
  <c r="OY42" i="40"/>
  <c r="OZ42" i="40"/>
  <c r="PA42" i="40"/>
  <c r="PB42" i="40"/>
  <c r="PC42" i="40"/>
  <c r="PD42" i="40"/>
  <c r="PE42" i="40"/>
  <c r="PF42" i="40"/>
  <c r="PG42" i="40"/>
  <c r="PH42" i="40"/>
  <c r="PI42" i="40"/>
  <c r="NL43" i="40"/>
  <c r="NM43" i="40"/>
  <c r="NN43" i="40"/>
  <c r="NO43" i="40"/>
  <c r="NP43" i="40"/>
  <c r="NQ43" i="40"/>
  <c r="NR43" i="40"/>
  <c r="NS43" i="40"/>
  <c r="NT43" i="40"/>
  <c r="NU43" i="40"/>
  <c r="NV43" i="40"/>
  <c r="NW43" i="40"/>
  <c r="NX43" i="40"/>
  <c r="NY43" i="40"/>
  <c r="NZ43" i="40"/>
  <c r="OA43" i="40"/>
  <c r="OB43" i="40"/>
  <c r="OC43" i="40"/>
  <c r="OD43" i="40"/>
  <c r="OE43" i="40"/>
  <c r="OF43" i="40"/>
  <c r="OG43" i="40"/>
  <c r="OH43" i="40"/>
  <c r="OI43" i="40"/>
  <c r="OJ43" i="40"/>
  <c r="OK43" i="40"/>
  <c r="OL43" i="40"/>
  <c r="OM43" i="40"/>
  <c r="ON43" i="40"/>
  <c r="OO43" i="40"/>
  <c r="OP43" i="40"/>
  <c r="OQ43" i="40"/>
  <c r="OR43" i="40"/>
  <c r="OS43" i="40"/>
  <c r="OT43" i="40"/>
  <c r="OU43" i="40"/>
  <c r="OV43" i="40"/>
  <c r="OW43" i="40"/>
  <c r="OX43" i="40"/>
  <c r="OY43" i="40"/>
  <c r="OZ43" i="40"/>
  <c r="PA43" i="40"/>
  <c r="PB43" i="40"/>
  <c r="PC43" i="40"/>
  <c r="PD43" i="40"/>
  <c r="PE43" i="40"/>
  <c r="PF43" i="40"/>
  <c r="PG43" i="40"/>
  <c r="PH43" i="40"/>
  <c r="PI43" i="40"/>
  <c r="NL44" i="40"/>
  <c r="NM44" i="40"/>
  <c r="NN44" i="40"/>
  <c r="NO44" i="40"/>
  <c r="NP44" i="40"/>
  <c r="NQ44" i="40"/>
  <c r="NR44" i="40"/>
  <c r="NS44" i="40"/>
  <c r="NT44" i="40"/>
  <c r="NU44" i="40"/>
  <c r="NV44" i="40"/>
  <c r="NW44" i="40"/>
  <c r="NX44" i="40"/>
  <c r="NY44" i="40"/>
  <c r="NZ44" i="40"/>
  <c r="OA44" i="40"/>
  <c r="OB44" i="40"/>
  <c r="OC44" i="40"/>
  <c r="OD44" i="40"/>
  <c r="OE44" i="40"/>
  <c r="OF44" i="40"/>
  <c r="OG44" i="40"/>
  <c r="OH44" i="40"/>
  <c r="OI44" i="40"/>
  <c r="OJ44" i="40"/>
  <c r="OK44" i="40"/>
  <c r="OL44" i="40"/>
  <c r="OM44" i="40"/>
  <c r="ON44" i="40"/>
  <c r="OO44" i="40"/>
  <c r="OP44" i="40"/>
  <c r="OQ44" i="40"/>
  <c r="OR44" i="40"/>
  <c r="OS44" i="40"/>
  <c r="OT44" i="40"/>
  <c r="OU44" i="40"/>
  <c r="OV44" i="40"/>
  <c r="OW44" i="40"/>
  <c r="OX44" i="40"/>
  <c r="OY44" i="40"/>
  <c r="OZ44" i="40"/>
  <c r="PA44" i="40"/>
  <c r="PB44" i="40"/>
  <c r="PC44" i="40"/>
  <c r="PD44" i="40"/>
  <c r="PE44" i="40"/>
  <c r="PF44" i="40"/>
  <c r="PG44" i="40"/>
  <c r="PH44" i="40"/>
  <c r="PI44" i="40"/>
  <c r="NL45" i="40"/>
  <c r="NM45" i="40"/>
  <c r="NN45" i="40"/>
  <c r="NO45" i="40"/>
  <c r="NP45" i="40"/>
  <c r="NQ45" i="40"/>
  <c r="NR45" i="40"/>
  <c r="NS45" i="40"/>
  <c r="NT45" i="40"/>
  <c r="NU45" i="40"/>
  <c r="NV45" i="40"/>
  <c r="NW45" i="40"/>
  <c r="NX45" i="40"/>
  <c r="NY45" i="40"/>
  <c r="NZ45" i="40"/>
  <c r="OA45" i="40"/>
  <c r="OB45" i="40"/>
  <c r="OC45" i="40"/>
  <c r="OD45" i="40"/>
  <c r="OE45" i="40"/>
  <c r="OF45" i="40"/>
  <c r="OG45" i="40"/>
  <c r="OH45" i="40"/>
  <c r="OI45" i="40"/>
  <c r="OJ45" i="40"/>
  <c r="OK45" i="40"/>
  <c r="OL45" i="40"/>
  <c r="OM45" i="40"/>
  <c r="ON45" i="40"/>
  <c r="OO45" i="40"/>
  <c r="OP45" i="40"/>
  <c r="OQ45" i="40"/>
  <c r="OR45" i="40"/>
  <c r="OS45" i="40"/>
  <c r="OT45" i="40"/>
  <c r="OU45" i="40"/>
  <c r="OV45" i="40"/>
  <c r="OW45" i="40"/>
  <c r="OX45" i="40"/>
  <c r="OY45" i="40"/>
  <c r="OZ45" i="40"/>
  <c r="PA45" i="40"/>
  <c r="PB45" i="40"/>
  <c r="PC45" i="40"/>
  <c r="PD45" i="40"/>
  <c r="PE45" i="40"/>
  <c r="PF45" i="40"/>
  <c r="PG45" i="40"/>
  <c r="PH45" i="40"/>
  <c r="PI45" i="40"/>
  <c r="NL46" i="40"/>
  <c r="NM46" i="40"/>
  <c r="NN46" i="40"/>
  <c r="NO46" i="40"/>
  <c r="NP46" i="40"/>
  <c r="NQ46" i="40"/>
  <c r="NR46" i="40"/>
  <c r="NS46" i="40"/>
  <c r="NT46" i="40"/>
  <c r="NU46" i="40"/>
  <c r="NV46" i="40"/>
  <c r="NW46" i="40"/>
  <c r="NX46" i="40"/>
  <c r="NY46" i="40"/>
  <c r="NZ46" i="40"/>
  <c r="OA46" i="40"/>
  <c r="OB46" i="40"/>
  <c r="OC46" i="40"/>
  <c r="OD46" i="40"/>
  <c r="OE46" i="40"/>
  <c r="OF46" i="40"/>
  <c r="OG46" i="40"/>
  <c r="OH46" i="40"/>
  <c r="OI46" i="40"/>
  <c r="OJ46" i="40"/>
  <c r="OK46" i="40"/>
  <c r="OL46" i="40"/>
  <c r="OM46" i="40"/>
  <c r="ON46" i="40"/>
  <c r="OO46" i="40"/>
  <c r="OP46" i="40"/>
  <c r="OQ46" i="40"/>
  <c r="OR46" i="40"/>
  <c r="OS46" i="40"/>
  <c r="OT46" i="40"/>
  <c r="OU46" i="40"/>
  <c r="OV46" i="40"/>
  <c r="OW46" i="40"/>
  <c r="OX46" i="40"/>
  <c r="OY46" i="40"/>
  <c r="OZ46" i="40"/>
  <c r="PA46" i="40"/>
  <c r="PB46" i="40"/>
  <c r="PC46" i="40"/>
  <c r="PD46" i="40"/>
  <c r="PE46" i="40"/>
  <c r="PF46" i="40"/>
  <c r="PG46" i="40"/>
  <c r="PH46" i="40"/>
  <c r="PI46" i="40"/>
  <c r="NL47" i="40"/>
  <c r="NM47" i="40"/>
  <c r="NN47" i="40"/>
  <c r="NO47" i="40"/>
  <c r="NP47" i="40"/>
  <c r="NQ47" i="40"/>
  <c r="NR47" i="40"/>
  <c r="NS47" i="40"/>
  <c r="NT47" i="40"/>
  <c r="NU47" i="40"/>
  <c r="NV47" i="40"/>
  <c r="NW47" i="40"/>
  <c r="NX47" i="40"/>
  <c r="NY47" i="40"/>
  <c r="NZ47" i="40"/>
  <c r="OA47" i="40"/>
  <c r="OB47" i="40"/>
  <c r="OC47" i="40"/>
  <c r="OD47" i="40"/>
  <c r="OE47" i="40"/>
  <c r="OF47" i="40"/>
  <c r="OG47" i="40"/>
  <c r="OH47" i="40"/>
  <c r="OI47" i="40"/>
  <c r="OJ47" i="40"/>
  <c r="OK47" i="40"/>
  <c r="OL47" i="40"/>
  <c r="OM47" i="40"/>
  <c r="ON47" i="40"/>
  <c r="OO47" i="40"/>
  <c r="OP47" i="40"/>
  <c r="OQ47" i="40"/>
  <c r="OR47" i="40"/>
  <c r="OS47" i="40"/>
  <c r="OT47" i="40"/>
  <c r="OU47" i="40"/>
  <c r="OV47" i="40"/>
  <c r="OW47" i="40"/>
  <c r="OX47" i="40"/>
  <c r="OY47" i="40"/>
  <c r="OZ47" i="40"/>
  <c r="PA47" i="40"/>
  <c r="PB47" i="40"/>
  <c r="PC47" i="40"/>
  <c r="PD47" i="40"/>
  <c r="PE47" i="40"/>
  <c r="PF47" i="40"/>
  <c r="PG47" i="40"/>
  <c r="PH47" i="40"/>
  <c r="PI47" i="40"/>
  <c r="NL48" i="40"/>
  <c r="NM48" i="40"/>
  <c r="NN48" i="40"/>
  <c r="NO48" i="40"/>
  <c r="NP48" i="40"/>
  <c r="NQ48" i="40"/>
  <c r="NR48" i="40"/>
  <c r="NS48" i="40"/>
  <c r="NT48" i="40"/>
  <c r="NU48" i="40"/>
  <c r="NV48" i="40"/>
  <c r="NW48" i="40"/>
  <c r="NX48" i="40"/>
  <c r="NY48" i="40"/>
  <c r="NZ48" i="40"/>
  <c r="OA48" i="40"/>
  <c r="OB48" i="40"/>
  <c r="OC48" i="40"/>
  <c r="OD48" i="40"/>
  <c r="OE48" i="40"/>
  <c r="OF48" i="40"/>
  <c r="OG48" i="40"/>
  <c r="OH48" i="40"/>
  <c r="OI48" i="40"/>
  <c r="OJ48" i="40"/>
  <c r="OK48" i="40"/>
  <c r="OL48" i="40"/>
  <c r="OM48" i="40"/>
  <c r="ON48" i="40"/>
  <c r="OO48" i="40"/>
  <c r="OP48" i="40"/>
  <c r="OQ48" i="40"/>
  <c r="OR48" i="40"/>
  <c r="OS48" i="40"/>
  <c r="OT48" i="40"/>
  <c r="OU48" i="40"/>
  <c r="OV48" i="40"/>
  <c r="OW48" i="40"/>
  <c r="OX48" i="40"/>
  <c r="OY48" i="40"/>
  <c r="OZ48" i="40"/>
  <c r="PA48" i="40"/>
  <c r="PB48" i="40"/>
  <c r="PC48" i="40"/>
  <c r="PD48" i="40"/>
  <c r="PE48" i="40"/>
  <c r="PF48" i="40"/>
  <c r="PG48" i="40"/>
  <c r="PH48" i="40"/>
  <c r="PI48" i="40"/>
  <c r="NL49" i="40"/>
  <c r="NM49" i="40"/>
  <c r="NN49" i="40"/>
  <c r="NO49" i="40"/>
  <c r="NP49" i="40"/>
  <c r="NQ49" i="40"/>
  <c r="NR49" i="40"/>
  <c r="NS49" i="40"/>
  <c r="NT49" i="40"/>
  <c r="NU49" i="40"/>
  <c r="NV49" i="40"/>
  <c r="NW49" i="40"/>
  <c r="NX49" i="40"/>
  <c r="NY49" i="40"/>
  <c r="NZ49" i="40"/>
  <c r="OA49" i="40"/>
  <c r="OB49" i="40"/>
  <c r="OC49" i="40"/>
  <c r="OD49" i="40"/>
  <c r="OE49" i="40"/>
  <c r="OF49" i="40"/>
  <c r="OG49" i="40"/>
  <c r="OH49" i="40"/>
  <c r="OI49" i="40"/>
  <c r="OJ49" i="40"/>
  <c r="OK49" i="40"/>
  <c r="OL49" i="40"/>
  <c r="OM49" i="40"/>
  <c r="ON49" i="40"/>
  <c r="OO49" i="40"/>
  <c r="OP49" i="40"/>
  <c r="OQ49" i="40"/>
  <c r="OR49" i="40"/>
  <c r="OS49" i="40"/>
  <c r="OT49" i="40"/>
  <c r="OU49" i="40"/>
  <c r="OV49" i="40"/>
  <c r="OW49" i="40"/>
  <c r="OX49" i="40"/>
  <c r="OY49" i="40"/>
  <c r="OZ49" i="40"/>
  <c r="PA49" i="40"/>
  <c r="PB49" i="40"/>
  <c r="PC49" i="40"/>
  <c r="PD49" i="40"/>
  <c r="PE49" i="40"/>
  <c r="PF49" i="40"/>
  <c r="PG49" i="40"/>
  <c r="PH49" i="40"/>
  <c r="PI49" i="40"/>
  <c r="NL50" i="40"/>
  <c r="NM50" i="40"/>
  <c r="NN50" i="40"/>
  <c r="NO50" i="40"/>
  <c r="NP50" i="40"/>
  <c r="NQ50" i="40"/>
  <c r="NR50" i="40"/>
  <c r="NS50" i="40"/>
  <c r="NT50" i="40"/>
  <c r="NU50" i="40"/>
  <c r="NV50" i="40"/>
  <c r="NW50" i="40"/>
  <c r="NX50" i="40"/>
  <c r="NY50" i="40"/>
  <c r="NZ50" i="40"/>
  <c r="OA50" i="40"/>
  <c r="OB50" i="40"/>
  <c r="OC50" i="40"/>
  <c r="OD50" i="40"/>
  <c r="OE50" i="40"/>
  <c r="OF50" i="40"/>
  <c r="OG50" i="40"/>
  <c r="OH50" i="40"/>
  <c r="OI50" i="40"/>
  <c r="OJ50" i="40"/>
  <c r="OK50" i="40"/>
  <c r="OL50" i="40"/>
  <c r="OM50" i="40"/>
  <c r="ON50" i="40"/>
  <c r="OO50" i="40"/>
  <c r="OP50" i="40"/>
  <c r="OQ50" i="40"/>
  <c r="OR50" i="40"/>
  <c r="OS50" i="40"/>
  <c r="OT50" i="40"/>
  <c r="OU50" i="40"/>
  <c r="OV50" i="40"/>
  <c r="OW50" i="40"/>
  <c r="OX50" i="40"/>
  <c r="OY50" i="40"/>
  <c r="OZ50" i="40"/>
  <c r="PA50" i="40"/>
  <c r="PB50" i="40"/>
  <c r="PC50" i="40"/>
  <c r="PD50" i="40"/>
  <c r="PE50" i="40"/>
  <c r="PF50" i="40"/>
  <c r="PG50" i="40"/>
  <c r="PH50" i="40"/>
  <c r="PI50" i="40"/>
  <c r="NL51" i="40"/>
  <c r="NM51" i="40"/>
  <c r="NN51" i="40"/>
  <c r="NO51" i="40"/>
  <c r="NP51" i="40"/>
  <c r="NQ51" i="40"/>
  <c r="NR51" i="40"/>
  <c r="NS51" i="40"/>
  <c r="NT51" i="40"/>
  <c r="NU51" i="40"/>
  <c r="NV51" i="40"/>
  <c r="NW51" i="40"/>
  <c r="NX51" i="40"/>
  <c r="NY51" i="40"/>
  <c r="NZ51" i="40"/>
  <c r="OA51" i="40"/>
  <c r="OB51" i="40"/>
  <c r="OC51" i="40"/>
  <c r="OD51" i="40"/>
  <c r="OE51" i="40"/>
  <c r="OF51" i="40"/>
  <c r="OG51" i="40"/>
  <c r="OH51" i="40"/>
  <c r="OI51" i="40"/>
  <c r="OJ51" i="40"/>
  <c r="OK51" i="40"/>
  <c r="OL51" i="40"/>
  <c r="OM51" i="40"/>
  <c r="ON51" i="40"/>
  <c r="OO51" i="40"/>
  <c r="OP51" i="40"/>
  <c r="OQ51" i="40"/>
  <c r="OR51" i="40"/>
  <c r="OS51" i="40"/>
  <c r="OT51" i="40"/>
  <c r="OU51" i="40"/>
  <c r="OV51" i="40"/>
  <c r="OW51" i="40"/>
  <c r="OX51" i="40"/>
  <c r="OY51" i="40"/>
  <c r="OZ51" i="40"/>
  <c r="PA51" i="40"/>
  <c r="PB51" i="40"/>
  <c r="PC51" i="40"/>
  <c r="PD51" i="40"/>
  <c r="PE51" i="40"/>
  <c r="PF51" i="40"/>
  <c r="PG51" i="40"/>
  <c r="PH51" i="40"/>
  <c r="PI51" i="40"/>
  <c r="NL52" i="40"/>
  <c r="NM52" i="40"/>
  <c r="NN52" i="40"/>
  <c r="NO52" i="40"/>
  <c r="NP52" i="40"/>
  <c r="NQ52" i="40"/>
  <c r="NR52" i="40"/>
  <c r="NS52" i="40"/>
  <c r="NT52" i="40"/>
  <c r="NU52" i="40"/>
  <c r="NV52" i="40"/>
  <c r="NW52" i="40"/>
  <c r="NX52" i="40"/>
  <c r="NY52" i="40"/>
  <c r="NZ52" i="40"/>
  <c r="OA52" i="40"/>
  <c r="OB52" i="40"/>
  <c r="OC52" i="40"/>
  <c r="OD52" i="40"/>
  <c r="OE52" i="40"/>
  <c r="OF52" i="40"/>
  <c r="OG52" i="40"/>
  <c r="OH52" i="40"/>
  <c r="OI52" i="40"/>
  <c r="OJ52" i="40"/>
  <c r="OK52" i="40"/>
  <c r="OL52" i="40"/>
  <c r="OM52" i="40"/>
  <c r="ON52" i="40"/>
  <c r="OO52" i="40"/>
  <c r="OP52" i="40"/>
  <c r="OQ52" i="40"/>
  <c r="OR52" i="40"/>
  <c r="OS52" i="40"/>
  <c r="OT52" i="40"/>
  <c r="OU52" i="40"/>
  <c r="OV52" i="40"/>
  <c r="OW52" i="40"/>
  <c r="OX52" i="40"/>
  <c r="OY52" i="40"/>
  <c r="OZ52" i="40"/>
  <c r="PA52" i="40"/>
  <c r="PB52" i="40"/>
  <c r="PC52" i="40"/>
  <c r="PD52" i="40"/>
  <c r="PE52" i="40"/>
  <c r="PF52" i="40"/>
  <c r="PG52" i="40"/>
  <c r="PH52" i="40"/>
  <c r="PI52" i="40"/>
  <c r="NL53" i="40"/>
  <c r="NM53" i="40"/>
  <c r="NN53" i="40"/>
  <c r="NO53" i="40"/>
  <c r="NP53" i="40"/>
  <c r="NQ53" i="40"/>
  <c r="NR53" i="40"/>
  <c r="NS53" i="40"/>
  <c r="NT53" i="40"/>
  <c r="NU53" i="40"/>
  <c r="NV53" i="40"/>
  <c r="NW53" i="40"/>
  <c r="NX53" i="40"/>
  <c r="NY53" i="40"/>
  <c r="NZ53" i="40"/>
  <c r="OA53" i="40"/>
  <c r="OB53" i="40"/>
  <c r="OC53" i="40"/>
  <c r="OD53" i="40"/>
  <c r="OE53" i="40"/>
  <c r="OF53" i="40"/>
  <c r="OG53" i="40"/>
  <c r="OH53" i="40"/>
  <c r="OI53" i="40"/>
  <c r="OJ53" i="40"/>
  <c r="OK53" i="40"/>
  <c r="OL53" i="40"/>
  <c r="OM53" i="40"/>
  <c r="ON53" i="40"/>
  <c r="OO53" i="40"/>
  <c r="OP53" i="40"/>
  <c r="OQ53" i="40"/>
  <c r="OR53" i="40"/>
  <c r="OS53" i="40"/>
  <c r="OT53" i="40"/>
  <c r="OU53" i="40"/>
  <c r="OV53" i="40"/>
  <c r="OW53" i="40"/>
  <c r="OX53" i="40"/>
  <c r="OY53" i="40"/>
  <c r="OZ53" i="40"/>
  <c r="PA53" i="40"/>
  <c r="PB53" i="40"/>
  <c r="PC53" i="40"/>
  <c r="PD53" i="40"/>
  <c r="PE53" i="40"/>
  <c r="PF53" i="40"/>
  <c r="PG53" i="40"/>
  <c r="PH53" i="40"/>
  <c r="PI53" i="40"/>
  <c r="NL54" i="40"/>
  <c r="NM54" i="40"/>
  <c r="NN54" i="40"/>
  <c r="NO54" i="40"/>
  <c r="NP54" i="40"/>
  <c r="NQ54" i="40"/>
  <c r="NR54" i="40"/>
  <c r="NS54" i="40"/>
  <c r="NT54" i="40"/>
  <c r="NU54" i="40"/>
  <c r="NV54" i="40"/>
  <c r="NW54" i="40"/>
  <c r="NX54" i="40"/>
  <c r="NY54" i="40"/>
  <c r="NZ54" i="40"/>
  <c r="OA54" i="40"/>
  <c r="OB54" i="40"/>
  <c r="OC54" i="40"/>
  <c r="OD54" i="40"/>
  <c r="OE54" i="40"/>
  <c r="OF54" i="40"/>
  <c r="OG54" i="40"/>
  <c r="OH54" i="40"/>
  <c r="OI54" i="40"/>
  <c r="OJ54" i="40"/>
  <c r="OK54" i="40"/>
  <c r="OL54" i="40"/>
  <c r="OM54" i="40"/>
  <c r="ON54" i="40"/>
  <c r="OO54" i="40"/>
  <c r="OP54" i="40"/>
  <c r="OQ54" i="40"/>
  <c r="OR54" i="40"/>
  <c r="OS54" i="40"/>
  <c r="OT54" i="40"/>
  <c r="OU54" i="40"/>
  <c r="OV54" i="40"/>
  <c r="OW54" i="40"/>
  <c r="OX54" i="40"/>
  <c r="OY54" i="40"/>
  <c r="OZ54" i="40"/>
  <c r="PA54" i="40"/>
  <c r="PB54" i="40"/>
  <c r="PC54" i="40"/>
  <c r="PD54" i="40"/>
  <c r="PE54" i="40"/>
  <c r="PF54" i="40"/>
  <c r="PG54" i="40"/>
  <c r="PH54" i="40"/>
  <c r="PI54" i="40"/>
  <c r="NL55" i="40"/>
  <c r="NM55" i="40"/>
  <c r="NN55" i="40"/>
  <c r="NO55" i="40"/>
  <c r="NP55" i="40"/>
  <c r="NQ55" i="40"/>
  <c r="NR55" i="40"/>
  <c r="NS55" i="40"/>
  <c r="NT55" i="40"/>
  <c r="NU55" i="40"/>
  <c r="NV55" i="40"/>
  <c r="NW55" i="40"/>
  <c r="NX55" i="40"/>
  <c r="NY55" i="40"/>
  <c r="NZ55" i="40"/>
  <c r="OA55" i="40"/>
  <c r="OB55" i="40"/>
  <c r="OC55" i="40"/>
  <c r="OD55" i="40"/>
  <c r="OE55" i="40"/>
  <c r="OF55" i="40"/>
  <c r="OG55" i="40"/>
  <c r="OH55" i="40"/>
  <c r="OI55" i="40"/>
  <c r="OJ55" i="40"/>
  <c r="OK55" i="40"/>
  <c r="OL55" i="40"/>
  <c r="OM55" i="40"/>
  <c r="ON55" i="40"/>
  <c r="OO55" i="40"/>
  <c r="OP55" i="40"/>
  <c r="OQ55" i="40"/>
  <c r="OR55" i="40"/>
  <c r="OS55" i="40"/>
  <c r="OT55" i="40"/>
  <c r="OU55" i="40"/>
  <c r="OV55" i="40"/>
  <c r="OW55" i="40"/>
  <c r="OX55" i="40"/>
  <c r="OY55" i="40"/>
  <c r="OZ55" i="40"/>
  <c r="PA55" i="40"/>
  <c r="PB55" i="40"/>
  <c r="PC55" i="40"/>
  <c r="PD55" i="40"/>
  <c r="PE55" i="40"/>
  <c r="PF55" i="40"/>
  <c r="PG55" i="40"/>
  <c r="PH55" i="40"/>
  <c r="PI55" i="40"/>
  <c r="NM11" i="40"/>
  <c r="NN11" i="40"/>
  <c r="NO11" i="40"/>
  <c r="NP11" i="40"/>
  <c r="NQ11" i="40"/>
  <c r="NR11" i="40"/>
  <c r="NS11" i="40"/>
  <c r="NT11" i="40"/>
  <c r="NU11" i="40"/>
  <c r="NV11" i="40"/>
  <c r="NW11" i="40"/>
  <c r="NX11" i="40"/>
  <c r="NY11" i="40"/>
  <c r="NZ11" i="40"/>
  <c r="OA11" i="40"/>
  <c r="OB11" i="40"/>
  <c r="OC11" i="40"/>
  <c r="OD11" i="40"/>
  <c r="OE11" i="40"/>
  <c r="OF11" i="40"/>
  <c r="OG11" i="40"/>
  <c r="OH11" i="40"/>
  <c r="OI11" i="40"/>
  <c r="OJ11" i="40"/>
  <c r="OK11" i="40"/>
  <c r="OL11" i="40"/>
  <c r="OM11" i="40"/>
  <c r="ON11" i="40"/>
  <c r="OO11" i="40"/>
  <c r="OP11" i="40"/>
  <c r="OQ11" i="40"/>
  <c r="OR11" i="40"/>
  <c r="OS11" i="40"/>
  <c r="OT11" i="40"/>
  <c r="OU11" i="40"/>
  <c r="OV11" i="40"/>
  <c r="OW11" i="40"/>
  <c r="OX11" i="40"/>
  <c r="OY11" i="40"/>
  <c r="OZ11" i="40"/>
  <c r="PA11" i="40"/>
  <c r="PB11" i="40"/>
  <c r="PC11" i="40"/>
  <c r="PD11" i="40"/>
  <c r="PE11" i="40"/>
  <c r="PF11" i="40"/>
  <c r="PG11" i="40"/>
  <c r="PH11" i="40"/>
  <c r="PI11" i="40"/>
  <c r="NL11" i="40"/>
  <c r="LN11" i="40"/>
  <c r="HR11" i="40"/>
  <c r="HS11" i="40"/>
  <c r="HT11" i="40"/>
  <c r="HU11" i="40"/>
  <c r="HV11" i="40"/>
  <c r="HW11" i="40"/>
  <c r="HX11" i="40"/>
  <c r="HY11" i="40"/>
  <c r="HZ11" i="40"/>
  <c r="IA11" i="40"/>
  <c r="IB11" i="40"/>
  <c r="IC11" i="40"/>
  <c r="ID11" i="40"/>
  <c r="IE11" i="40"/>
  <c r="IF11" i="40"/>
  <c r="IG11" i="40"/>
  <c r="IH11" i="40"/>
  <c r="II11" i="40"/>
  <c r="IJ11" i="40"/>
  <c r="IK11" i="40"/>
  <c r="IL11" i="40"/>
  <c r="IM11" i="40"/>
  <c r="IN11" i="40"/>
  <c r="IO11" i="40"/>
  <c r="IP11" i="40"/>
  <c r="IQ11" i="40"/>
  <c r="IR11" i="40"/>
  <c r="IS11" i="40"/>
  <c r="IT11" i="40"/>
  <c r="IU11" i="40"/>
  <c r="IV11" i="40"/>
  <c r="IW11" i="40"/>
  <c r="IX11" i="40"/>
  <c r="IY11" i="40"/>
  <c r="IZ11" i="40"/>
  <c r="JA11" i="40"/>
  <c r="JB11" i="40"/>
  <c r="JC11" i="40"/>
  <c r="JD11" i="40"/>
  <c r="JE11" i="40"/>
  <c r="JF11" i="40"/>
  <c r="JG11" i="40"/>
  <c r="JH11" i="40"/>
  <c r="JI11" i="40"/>
  <c r="JJ11" i="40"/>
  <c r="JK11" i="40"/>
  <c r="JL11" i="40"/>
  <c r="JM11" i="40"/>
  <c r="JN11" i="40"/>
  <c r="JO11" i="40"/>
  <c r="JQ11" i="40"/>
  <c r="JR11" i="40"/>
  <c r="JS11" i="40"/>
  <c r="JT11" i="40"/>
  <c r="JU11" i="40"/>
  <c r="JV11" i="40"/>
  <c r="JW11" i="40"/>
  <c r="JX11" i="40"/>
  <c r="JY11" i="40"/>
  <c r="JZ11" i="40"/>
  <c r="KA11" i="40"/>
  <c r="KB11" i="40"/>
  <c r="KC11" i="40"/>
  <c r="KD11" i="40"/>
  <c r="KE11" i="40"/>
  <c r="KF11" i="40"/>
  <c r="KG11" i="40"/>
  <c r="KH11" i="40"/>
  <c r="KI11" i="40"/>
  <c r="KJ11" i="40"/>
  <c r="KK11" i="40"/>
  <c r="KL11" i="40"/>
  <c r="KM11" i="40"/>
  <c r="KN11" i="40"/>
  <c r="KO11" i="40"/>
  <c r="KP11" i="40"/>
  <c r="KQ11" i="40"/>
  <c r="KR11" i="40"/>
  <c r="KS11" i="40"/>
  <c r="KT11" i="40"/>
  <c r="KU11" i="40"/>
  <c r="KV11" i="40"/>
  <c r="KW11" i="40"/>
  <c r="KX11" i="40"/>
  <c r="KY11" i="40"/>
  <c r="KZ11" i="40"/>
  <c r="LA11" i="40"/>
  <c r="LB11" i="40"/>
  <c r="LC11" i="40"/>
  <c r="LD11" i="40"/>
  <c r="LE11" i="40"/>
  <c r="LF11" i="40"/>
  <c r="LG11" i="40"/>
  <c r="LH11" i="40"/>
  <c r="LI11" i="40"/>
  <c r="LJ11" i="40"/>
  <c r="LK11" i="40"/>
  <c r="LL11" i="40"/>
  <c r="LM11" i="40"/>
  <c r="HF3" i="40"/>
  <c r="B116" i="51"/>
  <c r="J115" i="51"/>
  <c r="J114" i="51"/>
  <c r="J113" i="51"/>
  <c r="J112" i="51"/>
  <c r="J111" i="51"/>
  <c r="J110" i="51"/>
  <c r="J109" i="51"/>
  <c r="J108" i="51"/>
  <c r="J107" i="51"/>
  <c r="J106" i="51"/>
  <c r="B102" i="51"/>
  <c r="H101" i="51"/>
  <c r="H100" i="51"/>
  <c r="H99" i="51"/>
  <c r="H98" i="51"/>
  <c r="H97" i="51"/>
  <c r="H96" i="51"/>
  <c r="H95" i="51"/>
  <c r="H94" i="51"/>
  <c r="H93" i="51"/>
  <c r="H92" i="51"/>
  <c r="B88" i="51"/>
  <c r="D87" i="51"/>
  <c r="D86" i="51"/>
  <c r="D85" i="51"/>
  <c r="D84" i="51"/>
  <c r="D83" i="51"/>
  <c r="D82" i="51"/>
  <c r="D81" i="51"/>
  <c r="D80" i="51"/>
  <c r="D79" i="51"/>
  <c r="D78" i="51"/>
  <c r="B74" i="51"/>
  <c r="H73" i="51"/>
  <c r="H72" i="51"/>
  <c r="H71" i="51"/>
  <c r="H70" i="51"/>
  <c r="H69" i="51"/>
  <c r="H68" i="51"/>
  <c r="H67" i="51"/>
  <c r="H66" i="51"/>
  <c r="H65" i="51"/>
  <c r="H64" i="51"/>
  <c r="B60" i="51"/>
  <c r="M59" i="51"/>
  <c r="M58" i="51"/>
  <c r="M57" i="51"/>
  <c r="M56" i="51"/>
  <c r="M55" i="51"/>
  <c r="M54" i="51"/>
  <c r="M53" i="51"/>
  <c r="M52" i="51"/>
  <c r="M51" i="51"/>
  <c r="M50" i="51"/>
  <c r="B46" i="51"/>
  <c r="Y45" i="51"/>
  <c r="W45" i="51"/>
  <c r="U45" i="51"/>
  <c r="R45" i="51"/>
  <c r="I45" i="51"/>
  <c r="Y44" i="51"/>
  <c r="W44" i="51"/>
  <c r="U44" i="51"/>
  <c r="R44" i="51"/>
  <c r="I44" i="51"/>
  <c r="Y43" i="51"/>
  <c r="W43" i="51"/>
  <c r="U43" i="51"/>
  <c r="R43" i="51"/>
  <c r="I43" i="51"/>
  <c r="Y42" i="51"/>
  <c r="W42" i="51"/>
  <c r="U42" i="51"/>
  <c r="R42" i="51"/>
  <c r="I42" i="51"/>
  <c r="Y41" i="51"/>
  <c r="W41" i="51"/>
  <c r="U41" i="51"/>
  <c r="R41" i="51"/>
  <c r="I41" i="51"/>
  <c r="Y40" i="51"/>
  <c r="W40" i="51"/>
  <c r="U40" i="51"/>
  <c r="R40" i="51"/>
  <c r="I40" i="51"/>
  <c r="Y39" i="51"/>
  <c r="W39" i="51"/>
  <c r="U39" i="51"/>
  <c r="R39" i="51"/>
  <c r="I39" i="51"/>
  <c r="Y38" i="51"/>
  <c r="W38" i="51"/>
  <c r="U38" i="51"/>
  <c r="R38" i="51"/>
  <c r="I38" i="51"/>
  <c r="Y37" i="51"/>
  <c r="W37" i="51"/>
  <c r="U37" i="51"/>
  <c r="R37" i="51"/>
  <c r="I37" i="51"/>
  <c r="Y36" i="51"/>
  <c r="W36" i="51"/>
  <c r="U36" i="51"/>
  <c r="R36" i="51"/>
  <c r="I36" i="51"/>
  <c r="Y35" i="51"/>
  <c r="W35" i="51"/>
  <c r="U35" i="51"/>
  <c r="R35" i="51"/>
  <c r="I35" i="51"/>
  <c r="Y34" i="51"/>
  <c r="W34" i="51"/>
  <c r="U34" i="51"/>
  <c r="R34" i="51"/>
  <c r="I34" i="51"/>
  <c r="B30" i="51"/>
  <c r="G29" i="51"/>
  <c r="G28" i="51"/>
  <c r="G27" i="51"/>
  <c r="G26" i="51"/>
  <c r="G25" i="51"/>
  <c r="G24" i="51"/>
  <c r="G23" i="51"/>
  <c r="G22" i="51"/>
  <c r="G21" i="51"/>
  <c r="G20" i="51"/>
  <c r="B16" i="51"/>
  <c r="AG15" i="51"/>
  <c r="AC15" i="51"/>
  <c r="X15" i="51"/>
  <c r="T15" i="51"/>
  <c r="M15" i="51"/>
  <c r="J15" i="51"/>
  <c r="AG14" i="51"/>
  <c r="AC14" i="51"/>
  <c r="X14" i="51"/>
  <c r="T14" i="51"/>
  <c r="M14" i="51"/>
  <c r="J14" i="51"/>
  <c r="AG13" i="51"/>
  <c r="AC13" i="51"/>
  <c r="X13" i="51"/>
  <c r="T13" i="51"/>
  <c r="M13" i="51"/>
  <c r="J13" i="51"/>
  <c r="AG12" i="51"/>
  <c r="AC12" i="51"/>
  <c r="X12" i="51"/>
  <c r="T12" i="51"/>
  <c r="M12" i="51"/>
  <c r="J12" i="51"/>
  <c r="AG11" i="51"/>
  <c r="AC11" i="51"/>
  <c r="X11" i="51"/>
  <c r="T11" i="51"/>
  <c r="M11" i="51"/>
  <c r="J11" i="51"/>
  <c r="AG10" i="51"/>
  <c r="AC10" i="51"/>
  <c r="X10" i="51"/>
  <c r="T10" i="51"/>
  <c r="M10" i="51"/>
  <c r="J10" i="51"/>
  <c r="AG9" i="51"/>
  <c r="AC9" i="51"/>
  <c r="X9" i="51"/>
  <c r="T9" i="51"/>
  <c r="M9" i="51"/>
  <c r="AG8" i="51"/>
  <c r="AC8" i="51"/>
  <c r="X8" i="51"/>
  <c r="T8" i="51"/>
  <c r="M8" i="51"/>
  <c r="AG7" i="51"/>
  <c r="AC7" i="51"/>
  <c r="X7" i="51"/>
  <c r="T7" i="51"/>
  <c r="M7" i="51"/>
  <c r="AG6" i="51"/>
  <c r="AC6" i="51"/>
  <c r="X6" i="51"/>
  <c r="T6" i="51"/>
  <c r="M6" i="51"/>
  <c r="AG5" i="51"/>
  <c r="AC5" i="51"/>
  <c r="X5" i="51"/>
  <c r="T5" i="51"/>
  <c r="M5" i="51"/>
  <c r="AG4" i="51"/>
  <c r="AC4" i="51"/>
  <c r="X4" i="51"/>
  <c r="T4" i="51"/>
  <c r="M4" i="51"/>
  <c r="V50" i="29"/>
  <c r="U11" i="29"/>
  <c r="U12" i="29"/>
  <c r="X12" i="29"/>
  <c r="X13" i="29"/>
  <c r="X14" i="29"/>
  <c r="X15" i="29"/>
  <c r="X16" i="29"/>
  <c r="X17" i="29"/>
  <c r="X18" i="29"/>
  <c r="X19" i="29"/>
  <c r="X20" i="29"/>
  <c r="X21" i="29"/>
  <c r="X22" i="29"/>
  <c r="X23" i="29"/>
  <c r="X24" i="29"/>
  <c r="X25" i="29"/>
  <c r="X26" i="29"/>
  <c r="X27" i="29"/>
  <c r="X28" i="29"/>
  <c r="X29" i="29"/>
  <c r="X30" i="29"/>
  <c r="X31" i="29"/>
  <c r="X32" i="29"/>
  <c r="X33" i="29"/>
  <c r="X34" i="29"/>
  <c r="X35" i="29"/>
  <c r="X36" i="29"/>
  <c r="X37" i="29"/>
  <c r="X38" i="29"/>
  <c r="X39" i="29"/>
  <c r="X40" i="29"/>
  <c r="X41" i="29"/>
  <c r="X42" i="29"/>
  <c r="X43" i="29"/>
  <c r="X44" i="29"/>
  <c r="X45" i="29"/>
  <c r="X46" i="29"/>
  <c r="X47" i="29"/>
  <c r="X48" i="29"/>
  <c r="X49" i="29"/>
  <c r="X50" i="29"/>
  <c r="X51" i="29"/>
  <c r="X52" i="29"/>
  <c r="X53" i="29"/>
  <c r="X54" i="29"/>
  <c r="X55" i="29"/>
  <c r="X11" i="29"/>
  <c r="W12" i="29"/>
  <c r="W13" i="29"/>
  <c r="W14" i="29"/>
  <c r="W15" i="29"/>
  <c r="W16" i="29"/>
  <c r="W17" i="29"/>
  <c r="W18" i="29"/>
  <c r="W19" i="29"/>
  <c r="W20" i="29"/>
  <c r="W21" i="29"/>
  <c r="W22" i="29"/>
  <c r="W23" i="29"/>
  <c r="W24" i="29"/>
  <c r="W25" i="29"/>
  <c r="W26" i="29"/>
  <c r="W27" i="29"/>
  <c r="W28" i="29"/>
  <c r="W29" i="29"/>
  <c r="W30" i="29"/>
  <c r="W31" i="29"/>
  <c r="W32" i="29"/>
  <c r="W33" i="29"/>
  <c r="W34" i="29"/>
  <c r="W35" i="29"/>
  <c r="W36" i="29"/>
  <c r="W37" i="29"/>
  <c r="W38" i="29"/>
  <c r="W39" i="29"/>
  <c r="W40" i="29"/>
  <c r="W41" i="29"/>
  <c r="W42" i="29"/>
  <c r="W43" i="29"/>
  <c r="W44" i="29"/>
  <c r="W45" i="29"/>
  <c r="W46" i="29"/>
  <c r="W47" i="29"/>
  <c r="W48" i="29"/>
  <c r="W49" i="29"/>
  <c r="W50" i="29"/>
  <c r="W51" i="29"/>
  <c r="W52" i="29"/>
  <c r="W53" i="29"/>
  <c r="W54" i="29"/>
  <c r="W55" i="29"/>
  <c r="W11" i="29"/>
  <c r="V12" i="29"/>
  <c r="V13" i="29"/>
  <c r="V14" i="29"/>
  <c r="V15" i="29"/>
  <c r="V16" i="29"/>
  <c r="V17" i="29"/>
  <c r="V18" i="29"/>
  <c r="V19" i="29"/>
  <c r="V20" i="29"/>
  <c r="V21" i="29"/>
  <c r="V22" i="29"/>
  <c r="V23" i="29"/>
  <c r="V24" i="29"/>
  <c r="V25" i="29"/>
  <c r="V26" i="29"/>
  <c r="V27" i="29"/>
  <c r="V28" i="29"/>
  <c r="V29" i="29"/>
  <c r="V30" i="29"/>
  <c r="V31" i="29"/>
  <c r="V32" i="29"/>
  <c r="V33" i="29"/>
  <c r="V34" i="29"/>
  <c r="V35" i="29"/>
  <c r="V36" i="29"/>
  <c r="V37" i="29"/>
  <c r="V38" i="29"/>
  <c r="V39" i="29"/>
  <c r="V40" i="29"/>
  <c r="V41" i="29"/>
  <c r="V42" i="29"/>
  <c r="V43" i="29"/>
  <c r="V44" i="29"/>
  <c r="V45" i="29"/>
  <c r="V46" i="29"/>
  <c r="V47" i="29"/>
  <c r="V48" i="29"/>
  <c r="V49" i="29"/>
  <c r="V51" i="29"/>
  <c r="V52" i="29"/>
  <c r="V53" i="29"/>
  <c r="V54" i="29"/>
  <c r="V55" i="29"/>
  <c r="V11" i="29"/>
  <c r="T12" i="29"/>
  <c r="T13" i="29"/>
  <c r="T14" i="29"/>
  <c r="T15" i="29"/>
  <c r="T16" i="29"/>
  <c r="T17" i="29"/>
  <c r="T18" i="29"/>
  <c r="T19" i="29"/>
  <c r="T20" i="29"/>
  <c r="T21" i="29"/>
  <c r="T22" i="29"/>
  <c r="T23" i="29"/>
  <c r="T24" i="29"/>
  <c r="T25" i="29"/>
  <c r="T26" i="29"/>
  <c r="T27" i="29"/>
  <c r="T28" i="29"/>
  <c r="T29" i="29"/>
  <c r="T30" i="29"/>
  <c r="T31" i="29"/>
  <c r="T32" i="29"/>
  <c r="T33" i="29"/>
  <c r="T34" i="29"/>
  <c r="T35" i="29"/>
  <c r="T36" i="29"/>
  <c r="T37" i="29"/>
  <c r="T38" i="29"/>
  <c r="T39" i="29"/>
  <c r="T40" i="29"/>
  <c r="T41" i="29"/>
  <c r="T42" i="29"/>
  <c r="T43" i="29"/>
  <c r="T44" i="29"/>
  <c r="T45" i="29"/>
  <c r="T46" i="29"/>
  <c r="T47" i="29"/>
  <c r="T48" i="29"/>
  <c r="T49" i="29"/>
  <c r="T50" i="29"/>
  <c r="T51" i="29"/>
  <c r="T52" i="29"/>
  <c r="T53" i="29"/>
  <c r="T54" i="29"/>
  <c r="T55" i="29"/>
  <c r="U13" i="29"/>
  <c r="U14" i="29"/>
  <c r="U15" i="29"/>
  <c r="U16" i="29"/>
  <c r="U17" i="29"/>
  <c r="U18" i="29"/>
  <c r="U19" i="29"/>
  <c r="U20" i="29"/>
  <c r="U21" i="29"/>
  <c r="U22" i="29"/>
  <c r="U23" i="29"/>
  <c r="U24" i="29"/>
  <c r="U25" i="29"/>
  <c r="U26" i="29"/>
  <c r="U27" i="29"/>
  <c r="U28" i="29"/>
  <c r="U29" i="29"/>
  <c r="U30" i="29"/>
  <c r="U31" i="29"/>
  <c r="U32" i="29"/>
  <c r="U33" i="29"/>
  <c r="U34" i="29"/>
  <c r="U35" i="29"/>
  <c r="U36" i="29"/>
  <c r="U37" i="29"/>
  <c r="U38" i="29"/>
  <c r="U39" i="29"/>
  <c r="U40" i="29"/>
  <c r="U41" i="29"/>
  <c r="U42" i="29"/>
  <c r="U43" i="29"/>
  <c r="U44" i="29"/>
  <c r="U45" i="29"/>
  <c r="U46" i="29"/>
  <c r="U47" i="29"/>
  <c r="U48" i="29"/>
  <c r="U49" i="29"/>
  <c r="U50" i="29"/>
  <c r="U51" i="29"/>
  <c r="U52" i="29"/>
  <c r="U53" i="29"/>
  <c r="U54" i="29"/>
  <c r="U55" i="29"/>
  <c r="T11" i="29"/>
  <c r="A1" i="29"/>
  <c r="A2" i="29"/>
  <c r="A1" i="34"/>
  <c r="I94" i="48"/>
  <c r="I48" i="47"/>
  <c r="I564" i="38"/>
  <c r="AX564" i="38"/>
  <c r="AA13" i="35"/>
  <c r="AA12" i="35"/>
  <c r="N9" i="35"/>
  <c r="V7" i="35"/>
  <c r="AQ6" i="35"/>
  <c r="P6" i="35"/>
  <c r="P48" i="34"/>
  <c r="D48" i="34"/>
  <c r="C48" i="34"/>
  <c r="B48" i="34"/>
  <c r="P47" i="34"/>
  <c r="D47" i="34"/>
  <c r="C47" i="34"/>
  <c r="B47" i="34"/>
  <c r="P46" i="34"/>
  <c r="D46" i="34"/>
  <c r="C46" i="34"/>
  <c r="B46" i="34"/>
  <c r="P45" i="34"/>
  <c r="D45" i="34"/>
  <c r="C45" i="34"/>
  <c r="B45" i="34"/>
  <c r="P44" i="34"/>
  <c r="D44" i="34"/>
  <c r="C44" i="34"/>
  <c r="B44" i="34"/>
  <c r="P43" i="34"/>
  <c r="D43" i="34"/>
  <c r="C43" i="34"/>
  <c r="B43" i="34"/>
  <c r="P42" i="34"/>
  <c r="D42" i="34"/>
  <c r="C42" i="34"/>
  <c r="B42" i="34"/>
  <c r="P41" i="34"/>
  <c r="D41" i="34"/>
  <c r="C41" i="34"/>
  <c r="B41" i="34"/>
  <c r="P40" i="34"/>
  <c r="D40" i="34"/>
  <c r="C40" i="34"/>
  <c r="B40" i="34"/>
  <c r="P39" i="34"/>
  <c r="D39" i="34"/>
  <c r="C39" i="34"/>
  <c r="B39" i="34"/>
  <c r="P38" i="34"/>
  <c r="D38" i="34"/>
  <c r="C38" i="34"/>
  <c r="B38" i="34"/>
  <c r="P37" i="34"/>
  <c r="D37" i="34"/>
  <c r="C37" i="34"/>
  <c r="B37" i="34"/>
  <c r="P36" i="34"/>
  <c r="D36" i="34"/>
  <c r="C36" i="34"/>
  <c r="B36" i="34"/>
  <c r="P35" i="34"/>
  <c r="D35" i="34"/>
  <c r="C35" i="34"/>
  <c r="B35" i="34"/>
  <c r="P34" i="34"/>
  <c r="D34" i="34"/>
  <c r="C34" i="34"/>
  <c r="B34" i="34"/>
  <c r="P33" i="34"/>
  <c r="D33" i="34"/>
  <c r="C33" i="34"/>
  <c r="B33" i="34"/>
  <c r="P32" i="34"/>
  <c r="D32" i="34"/>
  <c r="C32" i="34"/>
  <c r="B32" i="34"/>
  <c r="P31" i="34"/>
  <c r="D31" i="34"/>
  <c r="C31" i="34"/>
  <c r="B31" i="34"/>
  <c r="P30" i="34"/>
  <c r="D30" i="34"/>
  <c r="C30" i="34"/>
  <c r="B30" i="34"/>
  <c r="P29" i="34"/>
  <c r="D29" i="34"/>
  <c r="C29" i="34"/>
  <c r="B29" i="34"/>
  <c r="P28" i="34"/>
  <c r="D28" i="34"/>
  <c r="C28" i="34"/>
  <c r="B28" i="34"/>
  <c r="P27" i="34"/>
  <c r="D27" i="34"/>
  <c r="C27" i="34"/>
  <c r="B27" i="34"/>
  <c r="P26" i="34"/>
  <c r="D26" i="34"/>
  <c r="C26" i="34"/>
  <c r="B26" i="34"/>
  <c r="P25" i="34"/>
  <c r="D25" i="34"/>
  <c r="C25" i="34"/>
  <c r="B25" i="34"/>
  <c r="P24" i="34"/>
  <c r="D24" i="34"/>
  <c r="C24" i="34"/>
  <c r="B24" i="34"/>
  <c r="P23" i="34"/>
  <c r="D23" i="34"/>
  <c r="C23" i="34"/>
  <c r="B23" i="34"/>
  <c r="P22" i="34"/>
  <c r="D22" i="34"/>
  <c r="C22" i="34"/>
  <c r="B22" i="34"/>
  <c r="P21" i="34"/>
  <c r="D21" i="34"/>
  <c r="C21" i="34"/>
  <c r="B21" i="34"/>
  <c r="P20" i="34"/>
  <c r="D20" i="34"/>
  <c r="C20" i="34"/>
  <c r="B20" i="34"/>
  <c r="P19" i="34"/>
  <c r="D19" i="34"/>
  <c r="C19" i="34"/>
  <c r="B19" i="34"/>
  <c r="P18" i="34"/>
  <c r="D18" i="34"/>
  <c r="C18" i="34"/>
  <c r="B18" i="34"/>
  <c r="P17" i="34"/>
  <c r="D17" i="34"/>
  <c r="C17" i="34"/>
  <c r="B17" i="34"/>
  <c r="P16" i="34"/>
  <c r="D16" i="34"/>
  <c r="C16" i="34"/>
  <c r="B16" i="34"/>
  <c r="P15" i="34"/>
  <c r="D15" i="34"/>
  <c r="C15" i="34"/>
  <c r="B15" i="34"/>
  <c r="P14" i="34"/>
  <c r="D14" i="34"/>
  <c r="C14" i="34"/>
  <c r="B14" i="34"/>
  <c r="P13" i="34"/>
  <c r="D13" i="34"/>
  <c r="C13" i="34"/>
  <c r="B13" i="34"/>
  <c r="P12" i="34"/>
  <c r="D12" i="34"/>
  <c r="C12" i="34"/>
  <c r="B12" i="34"/>
  <c r="P11" i="34"/>
  <c r="D11" i="34"/>
  <c r="C11" i="34"/>
  <c r="B11" i="34"/>
  <c r="P10" i="34"/>
  <c r="D10" i="34"/>
  <c r="C10" i="34"/>
  <c r="B10" i="34"/>
  <c r="P9" i="34"/>
  <c r="D9" i="34"/>
  <c r="C9" i="34"/>
  <c r="B9" i="34"/>
  <c r="P8" i="34"/>
  <c r="D8" i="34"/>
  <c r="C8" i="34"/>
  <c r="B8" i="34"/>
  <c r="P7" i="34"/>
  <c r="D7" i="34"/>
  <c r="C7" i="34"/>
  <c r="B7" i="34"/>
  <c r="P6" i="34"/>
  <c r="D6" i="34"/>
  <c r="C6" i="34"/>
  <c r="B6" i="34"/>
  <c r="P5" i="34"/>
  <c r="D5" i="34"/>
  <c r="C5" i="34"/>
  <c r="B5" i="34"/>
  <c r="P4" i="34"/>
  <c r="D4" i="34"/>
  <c r="C4" i="34"/>
  <c r="B4" i="34"/>
  <c r="AX40" i="35"/>
  <c r="AJ40" i="35"/>
  <c r="AB40" i="35"/>
  <c r="AC39" i="35"/>
  <c r="HB55" i="40"/>
  <c r="HA55" i="40"/>
  <c r="GZ55" i="40"/>
  <c r="B55" i="40"/>
  <c r="HB54" i="40"/>
  <c r="HA54" i="40"/>
  <c r="GZ54" i="40"/>
  <c r="B54" i="40"/>
  <c r="HB53" i="40"/>
  <c r="HA53" i="40"/>
  <c r="B53" i="40"/>
  <c r="HB52" i="40"/>
  <c r="HA52" i="40"/>
  <c r="GZ52" i="40"/>
  <c r="B52" i="40"/>
  <c r="HB51" i="40"/>
  <c r="HA51" i="40"/>
  <c r="GZ51" i="40"/>
  <c r="B51" i="40"/>
  <c r="HB50" i="40"/>
  <c r="HA50" i="40"/>
  <c r="GZ50" i="40"/>
  <c r="B50" i="40"/>
  <c r="HB49" i="40"/>
  <c r="HA49" i="40"/>
  <c r="GZ49" i="40"/>
  <c r="B49" i="40"/>
  <c r="HB48" i="40"/>
  <c r="HA48" i="40"/>
  <c r="GZ48" i="40"/>
  <c r="B48" i="40"/>
  <c r="HB47" i="40"/>
  <c r="HA47" i="40"/>
  <c r="GZ47" i="40"/>
  <c r="B47" i="40"/>
  <c r="HB46" i="40"/>
  <c r="HA46" i="40"/>
  <c r="GZ46" i="40"/>
  <c r="B46" i="40"/>
  <c r="HB45" i="40"/>
  <c r="HA45" i="40"/>
  <c r="GZ45" i="40"/>
  <c r="B45" i="40"/>
  <c r="HB44" i="40"/>
  <c r="HA44" i="40"/>
  <c r="GZ44" i="40"/>
  <c r="B44" i="40"/>
  <c r="HB43" i="40"/>
  <c r="HA43" i="40"/>
  <c r="GZ43" i="40"/>
  <c r="B43" i="40"/>
  <c r="HB42" i="40"/>
  <c r="HA42" i="40"/>
  <c r="GZ42" i="40"/>
  <c r="B42" i="40"/>
  <c r="HB41" i="40"/>
  <c r="HA41" i="40"/>
  <c r="GZ41" i="40"/>
  <c r="B41" i="40"/>
  <c r="HB40" i="40"/>
  <c r="HA40" i="40"/>
  <c r="GZ40" i="40"/>
  <c r="B40" i="40"/>
  <c r="HB39" i="40"/>
  <c r="HA39" i="40"/>
  <c r="GZ39" i="40"/>
  <c r="B39" i="40"/>
  <c r="HB38" i="40"/>
  <c r="HA38" i="40"/>
  <c r="GZ38" i="40"/>
  <c r="B38" i="40"/>
  <c r="HB37" i="40"/>
  <c r="HA37" i="40"/>
  <c r="GZ37" i="40"/>
  <c r="B37" i="40"/>
  <c r="HB36" i="40"/>
  <c r="HA36" i="40"/>
  <c r="GZ36" i="40"/>
  <c r="B36" i="40"/>
  <c r="HB35" i="40"/>
  <c r="HA35" i="40"/>
  <c r="GZ35" i="40"/>
  <c r="B35" i="40"/>
  <c r="HB34" i="40"/>
  <c r="HA34" i="40"/>
  <c r="GZ34" i="40"/>
  <c r="B34" i="40"/>
  <c r="HB33" i="40"/>
  <c r="HA33" i="40"/>
  <c r="GZ33" i="40"/>
  <c r="B33" i="40"/>
  <c r="HB32" i="40"/>
  <c r="HA32" i="40"/>
  <c r="GZ32" i="40"/>
  <c r="B32" i="40"/>
  <c r="HB31" i="40"/>
  <c r="HA31" i="40"/>
  <c r="GZ31" i="40"/>
  <c r="B31" i="40"/>
  <c r="HB30" i="40"/>
  <c r="HA30" i="40"/>
  <c r="GZ30" i="40"/>
  <c r="B30" i="40"/>
  <c r="HB29" i="40"/>
  <c r="HA29" i="40"/>
  <c r="GZ29" i="40"/>
  <c r="B29" i="40"/>
  <c r="HB28" i="40"/>
  <c r="HA28" i="40"/>
  <c r="GZ28" i="40"/>
  <c r="B28" i="40"/>
  <c r="HB27" i="40"/>
  <c r="HA27" i="40"/>
  <c r="GZ27" i="40"/>
  <c r="B27" i="40"/>
  <c r="HB26" i="40"/>
  <c r="HA26" i="40"/>
  <c r="GZ26" i="40"/>
  <c r="HB25" i="40"/>
  <c r="HA25" i="40"/>
  <c r="GZ25" i="40"/>
  <c r="B25" i="40"/>
  <c r="A25" i="40"/>
  <c r="HB24" i="40"/>
  <c r="HA24" i="40"/>
  <c r="GZ24" i="40"/>
  <c r="B24" i="40"/>
  <c r="A24" i="40"/>
  <c r="HB23" i="40"/>
  <c r="HA23" i="40"/>
  <c r="GZ23" i="40"/>
  <c r="B23" i="40"/>
  <c r="A23" i="40"/>
  <c r="HB22" i="40"/>
  <c r="HA22" i="40"/>
  <c r="GZ22" i="40"/>
  <c r="B22" i="40"/>
  <c r="A22" i="40"/>
  <c r="HB21" i="40"/>
  <c r="HA21" i="40"/>
  <c r="GZ21" i="40"/>
  <c r="B21" i="40"/>
  <c r="A21" i="40"/>
  <c r="HB20" i="40"/>
  <c r="HA20" i="40"/>
  <c r="GZ20" i="40"/>
  <c r="B20" i="40"/>
  <c r="A20" i="40"/>
  <c r="HB19" i="40"/>
  <c r="HA19" i="40"/>
  <c r="GZ19" i="40"/>
  <c r="B19" i="40"/>
  <c r="A19" i="40"/>
  <c r="HB18" i="40"/>
  <c r="HA18" i="40"/>
  <c r="GZ18" i="40"/>
  <c r="B18" i="40"/>
  <c r="A18" i="40"/>
  <c r="HB17" i="40"/>
  <c r="HA17" i="40"/>
  <c r="GZ17" i="40"/>
  <c r="B17" i="40"/>
  <c r="A17" i="40"/>
  <c r="HB16" i="40"/>
  <c r="HA16" i="40"/>
  <c r="GZ16" i="40"/>
  <c r="B16" i="40"/>
  <c r="A16" i="40"/>
  <c r="HB15" i="40"/>
  <c r="HA15" i="40"/>
  <c r="GZ15" i="40"/>
  <c r="B15" i="40"/>
  <c r="A15" i="40"/>
  <c r="HB14" i="40"/>
  <c r="HA14" i="40"/>
  <c r="GZ14" i="40"/>
  <c r="B14" i="40"/>
  <c r="A14" i="40"/>
  <c r="HB13" i="40"/>
  <c r="HA13" i="40"/>
  <c r="GZ13" i="40"/>
  <c r="B13" i="40"/>
  <c r="A13" i="40"/>
  <c r="HB12" i="40"/>
  <c r="HA12" i="40"/>
  <c r="GZ12" i="40"/>
  <c r="B12" i="40"/>
  <c r="A12" i="40"/>
  <c r="HB11" i="40"/>
  <c r="HA11" i="40"/>
  <c r="GZ11" i="40"/>
  <c r="B11" i="40"/>
  <c r="A11" i="40"/>
  <c r="Y55" i="29"/>
  <c r="Y54" i="29"/>
  <c r="Y53" i="29"/>
  <c r="Y52" i="29"/>
  <c r="Y51" i="29"/>
  <c r="Y50" i="29"/>
  <c r="Y49" i="29"/>
  <c r="Y48" i="29"/>
  <c r="Y47" i="29"/>
  <c r="Y46" i="29"/>
  <c r="Y45" i="29"/>
  <c r="Y44" i="29"/>
  <c r="Y43" i="29"/>
  <c r="Y42" i="29"/>
  <c r="Y41" i="29"/>
  <c r="Y40" i="29"/>
  <c r="Y39" i="29"/>
  <c r="Y38" i="29"/>
  <c r="Y37" i="29"/>
  <c r="Y36" i="29"/>
  <c r="Y35" i="29"/>
  <c r="Y34" i="29"/>
  <c r="Y33" i="29"/>
  <c r="Y32" i="29"/>
  <c r="Y31" i="29"/>
  <c r="Y30" i="29"/>
  <c r="Y29" i="29"/>
  <c r="Y28" i="29"/>
  <c r="Y27" i="29"/>
  <c r="Y26" i="29"/>
  <c r="Y25" i="29"/>
  <c r="Y24" i="29"/>
  <c r="Y23" i="29"/>
  <c r="Y22" i="29"/>
  <c r="Y21" i="29"/>
  <c r="Y20" i="29"/>
  <c r="Y19" i="29"/>
  <c r="Y18" i="29"/>
  <c r="Y17" i="29"/>
  <c r="Y16" i="29"/>
  <c r="Y15" i="29"/>
  <c r="Y14" i="29"/>
  <c r="Y13" i="29"/>
  <c r="Y12" i="29"/>
  <c r="Y11" i="29"/>
  <c r="AO58" i="52" l="1"/>
  <c r="F39" i="55"/>
  <c r="BK63" i="53"/>
  <c r="AW59" i="52"/>
  <c r="D60" i="55"/>
  <c r="E60" i="55" s="1"/>
  <c r="AO11" i="52"/>
  <c r="AP11" i="52" s="1"/>
  <c r="G12" i="55" s="1"/>
  <c r="F23" i="55"/>
  <c r="F20" i="55"/>
  <c r="F15" i="55"/>
  <c r="AP14" i="52"/>
  <c r="AO13" i="52"/>
  <c r="AP13" i="52" s="1"/>
  <c r="AQ13" i="52" s="1"/>
  <c r="H14" i="55" s="1"/>
  <c r="AO40" i="52"/>
  <c r="AP40" i="52" s="1"/>
  <c r="AQ40" i="52" s="1"/>
  <c r="AO25" i="52"/>
  <c r="AP25" i="52" s="1"/>
  <c r="AQ25" i="52" s="1"/>
  <c r="H26" i="55" s="1"/>
  <c r="F22" i="55"/>
  <c r="AO18" i="52"/>
  <c r="AP18" i="52" s="1"/>
  <c r="AQ18" i="52" s="1"/>
  <c r="AO44" i="52"/>
  <c r="AP44" i="52" s="1"/>
  <c r="AQ44" i="52" s="1"/>
  <c r="BK62" i="54"/>
  <c r="BK64" i="54"/>
  <c r="BK65" i="54" s="1"/>
  <c r="BK63" i="54"/>
  <c r="E12" i="55"/>
  <c r="E61" i="55" s="1"/>
  <c r="AO16" i="52"/>
  <c r="AP16" i="52" s="1"/>
  <c r="AQ16" i="52" s="1"/>
  <c r="F35" i="55"/>
  <c r="F36" i="55"/>
  <c r="AO56" i="52"/>
  <c r="AP56" i="52" s="1"/>
  <c r="AQ56" i="52" s="1"/>
  <c r="V61" i="29"/>
  <c r="AP10" i="52"/>
  <c r="G11" i="55" s="1"/>
  <c r="F11" i="55"/>
  <c r="H13" i="55"/>
  <c r="F13" i="55"/>
  <c r="F42" i="55"/>
  <c r="F31" i="55"/>
  <c r="AU53" i="52"/>
  <c r="BR54" i="54" s="1"/>
  <c r="G54" i="55"/>
  <c r="AU22" i="52"/>
  <c r="BR23" i="54" s="1"/>
  <c r="G23" i="55"/>
  <c r="F47" i="55"/>
  <c r="F48" i="55"/>
  <c r="AU49" i="52"/>
  <c r="BR50" i="54" s="1"/>
  <c r="G50" i="55"/>
  <c r="F16" i="55"/>
  <c r="H28" i="55"/>
  <c r="F28" i="55"/>
  <c r="H25" i="55"/>
  <c r="F25" i="55"/>
  <c r="F56" i="55"/>
  <c r="F32" i="55"/>
  <c r="AU21" i="52"/>
  <c r="BR22" i="54" s="1"/>
  <c r="G22" i="55"/>
  <c r="AU26" i="52"/>
  <c r="BR27" i="54" s="1"/>
  <c r="G27" i="55"/>
  <c r="AU35" i="52"/>
  <c r="BR36" i="54" s="1"/>
  <c r="G36" i="55"/>
  <c r="D61" i="55"/>
  <c r="F34" i="55"/>
  <c r="F33" i="55"/>
  <c r="F12" i="55"/>
  <c r="F55" i="55"/>
  <c r="F18" i="55"/>
  <c r="H54" i="55"/>
  <c r="H49" i="55"/>
  <c r="F49" i="55"/>
  <c r="F52" i="55"/>
  <c r="AU45" i="52"/>
  <c r="BR46" i="54" s="1"/>
  <c r="G46" i="55"/>
  <c r="H21" i="55"/>
  <c r="F21" i="55"/>
  <c r="F40" i="55"/>
  <c r="H22" i="55"/>
  <c r="H50" i="55"/>
  <c r="H30" i="55"/>
  <c r="F30" i="55"/>
  <c r="AU19" i="52"/>
  <c r="BR20" i="54" s="1"/>
  <c r="G20" i="55"/>
  <c r="AU38" i="52"/>
  <c r="BR39" i="54" s="1"/>
  <c r="G39" i="55"/>
  <c r="F53" i="55"/>
  <c r="F24" i="55"/>
  <c r="H37" i="55"/>
  <c r="F37" i="55"/>
  <c r="H41" i="55"/>
  <c r="H44" i="55"/>
  <c r="F44" i="55"/>
  <c r="AU37" i="52"/>
  <c r="BR38" i="54" s="1"/>
  <c r="G38" i="55"/>
  <c r="AU34" i="52"/>
  <c r="BR35" i="54" s="1"/>
  <c r="G35" i="55"/>
  <c r="AU28" i="52"/>
  <c r="BR29" i="54" s="1"/>
  <c r="G29" i="55"/>
  <c r="H52" i="55"/>
  <c r="AY57" i="52"/>
  <c r="H48" i="55"/>
  <c r="AY42" i="52"/>
  <c r="AY59" i="52"/>
  <c r="AY50" i="52"/>
  <c r="H24" i="55"/>
  <c r="H18" i="55"/>
  <c r="H34" i="55"/>
  <c r="X61" i="29"/>
  <c r="V64" i="29"/>
  <c r="X64" i="29"/>
  <c r="X62" i="29"/>
  <c r="X63" i="29"/>
  <c r="V62" i="29"/>
  <c r="V63" i="29"/>
  <c r="I519" i="38"/>
  <c r="I472" i="38"/>
  <c r="I283" i="38"/>
  <c r="I189" i="38"/>
  <c r="I236" i="38"/>
  <c r="HF60" i="40"/>
  <c r="HJ58" i="40"/>
  <c r="HK58" i="40"/>
  <c r="HD46" i="40"/>
  <c r="HE50" i="40"/>
  <c r="HM52" i="40"/>
  <c r="HE51" i="40"/>
  <c r="HG48" i="40"/>
  <c r="HL55" i="40"/>
  <c r="HG55" i="40"/>
  <c r="HL42" i="40"/>
  <c r="HL40" i="40"/>
  <c r="HM45" i="40"/>
  <c r="HM38" i="40"/>
  <c r="HF43" i="40"/>
  <c r="HM41" i="40"/>
  <c r="HF23" i="40"/>
  <c r="HG39" i="40"/>
  <c r="HM44" i="40"/>
  <c r="HF25" i="40"/>
  <c r="HG12" i="40"/>
  <c r="HF11" i="40"/>
  <c r="HL58" i="40"/>
  <c r="HG56" i="40"/>
  <c r="HE57" i="40"/>
  <c r="HD48" i="40"/>
  <c r="HE52" i="40"/>
  <c r="HG46" i="40"/>
  <c r="HM47" i="40"/>
  <c r="HG52" i="40"/>
  <c r="HF47" i="40"/>
  <c r="HL49" i="40"/>
  <c r="HM42" i="40"/>
  <c r="HM40" i="40"/>
  <c r="HD45" i="40"/>
  <c r="HD38" i="40"/>
  <c r="HG43" i="40"/>
  <c r="HD41" i="40"/>
  <c r="HG23" i="40"/>
  <c r="HJ39" i="40"/>
  <c r="HD44" i="40"/>
  <c r="HG25" i="40"/>
  <c r="HF12" i="40"/>
  <c r="HG11" i="40"/>
  <c r="HL56" i="40"/>
  <c r="HD56" i="40"/>
  <c r="HJ57" i="40"/>
  <c r="HK60" i="40"/>
  <c r="HD50" i="40"/>
  <c r="HE54" i="40"/>
  <c r="HG50" i="40"/>
  <c r="HM53" i="40"/>
  <c r="HJ49" i="40"/>
  <c r="HF53" i="40"/>
  <c r="HF55" i="40"/>
  <c r="HD42" i="40"/>
  <c r="HE33" i="40"/>
  <c r="HE21" i="40"/>
  <c r="HE38" i="40"/>
  <c r="HJ43" i="40"/>
  <c r="HE41" i="40"/>
  <c r="HD22" i="40"/>
  <c r="HK39" i="40"/>
  <c r="HE44" i="40"/>
  <c r="HD37" i="40"/>
  <c r="HD12" i="40"/>
  <c r="HE11" i="40"/>
  <c r="HK59" i="40"/>
  <c r="HJ37" i="40"/>
  <c r="HL59" i="40"/>
  <c r="HF59" i="40"/>
  <c r="HL60" i="40"/>
  <c r="HE56" i="40"/>
  <c r="HD52" i="40"/>
  <c r="HD51" i="40"/>
  <c r="HG54" i="40"/>
  <c r="HG53" i="40"/>
  <c r="HJ51" i="40"/>
  <c r="HG49" i="40"/>
  <c r="HE30" i="40"/>
  <c r="HD28" i="40"/>
  <c r="HF33" i="40"/>
  <c r="HF21" i="40"/>
  <c r="HF38" i="40"/>
  <c r="HK43" i="40"/>
  <c r="HF41" i="40"/>
  <c r="HE22" i="40"/>
  <c r="HL39" i="40"/>
  <c r="HF44" i="40"/>
  <c r="HE37" i="40"/>
  <c r="HE17" i="40"/>
  <c r="HG59" i="40"/>
  <c r="HL54" i="40"/>
  <c r="HD26" i="40"/>
  <c r="HD35" i="40"/>
  <c r="HJ60" i="40"/>
  <c r="HL57" i="40"/>
  <c r="HF57" i="40"/>
  <c r="HM60" i="40"/>
  <c r="HD54" i="40"/>
  <c r="HL51" i="40"/>
  <c r="HJ47" i="40"/>
  <c r="HL48" i="40"/>
  <c r="HJ55" i="40"/>
  <c r="HE49" i="40"/>
  <c r="HF30" i="40"/>
  <c r="HE28" i="40"/>
  <c r="HG33" i="40"/>
  <c r="HG21" i="40"/>
  <c r="HG38" i="40"/>
  <c r="HL43" i="40"/>
  <c r="HG41" i="40"/>
  <c r="HF22" i="40"/>
  <c r="HM39" i="40"/>
  <c r="HG44" i="40"/>
  <c r="HF37" i="40"/>
  <c r="HG17" i="40"/>
  <c r="HK48" i="40"/>
  <c r="HK49" i="40"/>
  <c r="HD29" i="40"/>
  <c r="HD60" i="40"/>
  <c r="HE60" i="40"/>
  <c r="HM59" i="40"/>
  <c r="HE59" i="40"/>
  <c r="HK46" i="40"/>
  <c r="HF49" i="40"/>
  <c r="HJ53" i="40"/>
  <c r="HL50" i="40"/>
  <c r="HD49" i="40"/>
  <c r="HM55" i="40"/>
  <c r="HG30" i="40"/>
  <c r="HF28" i="40"/>
  <c r="HD33" i="40"/>
  <c r="HD21" i="40"/>
  <c r="HJ38" i="40"/>
  <c r="HM43" i="40"/>
  <c r="HJ41" i="40"/>
  <c r="HG22" i="40"/>
  <c r="HD39" i="40"/>
  <c r="HJ44" i="40"/>
  <c r="HG37" i="40"/>
  <c r="HD17" i="40"/>
  <c r="HL46" i="40"/>
  <c r="HD40" i="40"/>
  <c r="HE27" i="40"/>
  <c r="HM58" i="40"/>
  <c r="HK57" i="40"/>
  <c r="HF58" i="40"/>
  <c r="HJ46" i="40"/>
  <c r="HK50" i="40"/>
  <c r="HL52" i="40"/>
  <c r="HD53" i="40"/>
  <c r="HF48" i="40"/>
  <c r="HM51" i="40"/>
  <c r="HE47" i="40"/>
  <c r="HE42" i="40"/>
  <c r="HE40" i="40"/>
  <c r="HF45" i="40"/>
  <c r="HE26" i="40"/>
  <c r="HE19" i="40"/>
  <c r="HE29" i="40"/>
  <c r="HE34" i="40"/>
  <c r="HF27" i="40"/>
  <c r="HE20" i="40"/>
  <c r="HE35" i="40"/>
  <c r="HK37" i="40"/>
  <c r="HD16" i="40"/>
  <c r="HD59" i="40"/>
  <c r="HK56" i="40"/>
  <c r="HJ56" i="40"/>
  <c r="HJ48" i="40"/>
  <c r="HK52" i="40"/>
  <c r="HF46" i="40"/>
  <c r="HK47" i="40"/>
  <c r="HF52" i="40"/>
  <c r="HG51" i="40"/>
  <c r="HE55" i="40"/>
  <c r="HF42" i="40"/>
  <c r="HF40" i="40"/>
  <c r="HG45" i="40"/>
  <c r="HF26" i="40"/>
  <c r="HF19" i="40"/>
  <c r="HF29" i="40"/>
  <c r="HF34" i="40"/>
  <c r="HG27" i="40"/>
  <c r="HF20" i="40"/>
  <c r="HF35" i="40"/>
  <c r="HL37" i="40"/>
  <c r="HE14" i="40"/>
  <c r="HM57" i="40"/>
  <c r="HG60" i="40"/>
  <c r="HE58" i="40"/>
  <c r="HJ50" i="40"/>
  <c r="HK54" i="40"/>
  <c r="HF50" i="40"/>
  <c r="HK51" i="40"/>
  <c r="HM48" i="40"/>
  <c r="HE53" i="40"/>
  <c r="HF51" i="40"/>
  <c r="HG42" i="40"/>
  <c r="HG40" i="40"/>
  <c r="HJ45" i="40"/>
  <c r="HG26" i="40"/>
  <c r="HG19" i="40"/>
  <c r="HG29" i="40"/>
  <c r="HG34" i="40"/>
  <c r="HD27" i="40"/>
  <c r="HG20" i="40"/>
  <c r="HG35" i="40"/>
  <c r="HM37" i="40"/>
  <c r="HD14" i="40"/>
  <c r="HI3" i="40"/>
  <c r="HD30" i="40"/>
  <c r="HD34" i="40"/>
  <c r="HG57" i="40"/>
  <c r="HJ59" i="40"/>
  <c r="HG58" i="40"/>
  <c r="HJ52" i="40"/>
  <c r="HE46" i="40"/>
  <c r="HF54" i="40"/>
  <c r="HK53" i="40"/>
  <c r="HM50" i="40"/>
  <c r="HL47" i="40"/>
  <c r="HM49" i="40"/>
  <c r="HJ42" i="40"/>
  <c r="HJ40" i="40"/>
  <c r="HK45" i="40"/>
  <c r="HK38" i="40"/>
  <c r="HD43" i="40"/>
  <c r="HK41" i="40"/>
  <c r="HD23" i="40"/>
  <c r="HE39" i="40"/>
  <c r="HK44" i="40"/>
  <c r="HD25" i="40"/>
  <c r="HD11" i="40"/>
  <c r="HG14" i="40"/>
  <c r="HM56" i="40"/>
  <c r="HD55" i="40"/>
  <c r="HD19" i="40"/>
  <c r="HF17" i="40"/>
  <c r="HD58" i="40"/>
  <c r="HD57" i="40"/>
  <c r="HF56" i="40"/>
  <c r="HJ54" i="40"/>
  <c r="HE48" i="40"/>
  <c r="HM46" i="40"/>
  <c r="HK55" i="40"/>
  <c r="HM54" i="40"/>
  <c r="HL53" i="40"/>
  <c r="HG47" i="40"/>
  <c r="HK42" i="40"/>
  <c r="HK40" i="40"/>
  <c r="HL45" i="40"/>
  <c r="HL38" i="40"/>
  <c r="HE43" i="40"/>
  <c r="HL41" i="40"/>
  <c r="HE23" i="40"/>
  <c r="HF39" i="40"/>
  <c r="HL44" i="40"/>
  <c r="HE25" i="40"/>
  <c r="HE12" i="40"/>
  <c r="HF14" i="40"/>
  <c r="HD47" i="40"/>
  <c r="HE45" i="40"/>
  <c r="HD20" i="40"/>
  <c r="HL3" i="40"/>
  <c r="HE36" i="40"/>
  <c r="HG32" i="40"/>
  <c r="HG28" i="40"/>
  <c r="HG24" i="40"/>
  <c r="HE16" i="40"/>
  <c r="HD31" i="40"/>
  <c r="HF15" i="40"/>
  <c r="V10" i="35"/>
  <c r="HD3" i="40"/>
  <c r="HG18" i="40"/>
  <c r="HE13" i="40"/>
  <c r="HD36" i="40"/>
  <c r="HG36" i="40"/>
  <c r="HG31" i="40"/>
  <c r="HF24" i="40"/>
  <c r="HD24" i="40"/>
  <c r="HE24" i="40"/>
  <c r="HG15" i="40"/>
  <c r="HD15" i="40"/>
  <c r="HF32" i="40"/>
  <c r="HF31" i="40"/>
  <c r="HE31" i="40"/>
  <c r="HF16" i="40"/>
  <c r="HG16" i="40"/>
  <c r="HE15" i="40"/>
  <c r="HD13" i="40"/>
  <c r="HG13" i="40"/>
  <c r="HF13" i="40"/>
  <c r="HF36" i="40"/>
  <c r="HE32" i="40"/>
  <c r="HD32" i="40"/>
  <c r="HF18" i="40"/>
  <c r="HD18" i="40"/>
  <c r="HE18" i="40"/>
  <c r="HJ19" i="40"/>
  <c r="HK28" i="40"/>
  <c r="HK15" i="40"/>
  <c r="HL28" i="40"/>
  <c r="HM32" i="40"/>
  <c r="HM24" i="40"/>
  <c r="HM16" i="40"/>
  <c r="HK36" i="40"/>
  <c r="HK24" i="40"/>
  <c r="HM36" i="40"/>
  <c r="HJ28" i="40"/>
  <c r="HJ12" i="40"/>
  <c r="HL36" i="40"/>
  <c r="HM27" i="40"/>
  <c r="HM23" i="40"/>
  <c r="HJ35" i="40"/>
  <c r="HJ31" i="40"/>
  <c r="HK19" i="40"/>
  <c r="HL11" i="40"/>
  <c r="HL21" i="40"/>
  <c r="HJ13" i="40"/>
  <c r="HM20" i="40"/>
  <c r="HK25" i="40"/>
  <c r="HJ17" i="40"/>
  <c r="HL24" i="40"/>
  <c r="HL33" i="40"/>
  <c r="HJ29" i="40"/>
  <c r="HM17" i="40"/>
  <c r="HL13" i="40"/>
  <c r="HM13" i="40"/>
  <c r="HL25" i="40"/>
  <c r="HM33" i="40"/>
  <c r="HM21" i="40"/>
  <c r="HK33" i="40"/>
  <c r="HJ25" i="40"/>
  <c r="HK21" i="40"/>
  <c r="HL22" i="40"/>
  <c r="HM25" i="40"/>
  <c r="HL34" i="40"/>
  <c r="HL14" i="40"/>
  <c r="HJ33" i="40"/>
  <c r="HJ21" i="40"/>
  <c r="HJ15" i="40"/>
  <c r="HK31" i="40"/>
  <c r="HM15" i="40"/>
  <c r="HL15" i="40"/>
  <c r="HM11" i="40"/>
  <c r="HL31" i="40"/>
  <c r="HL27" i="40"/>
  <c r="HL23" i="40"/>
  <c r="HL19" i="40"/>
  <c r="HK35" i="40"/>
  <c r="HJ36" i="40"/>
  <c r="HK16" i="40"/>
  <c r="HJ32" i="40"/>
  <c r="HJ20" i="40"/>
  <c r="HL12" i="40"/>
  <c r="HK11" i="40"/>
  <c r="HM35" i="40"/>
  <c r="HK27" i="40"/>
  <c r="HK23" i="40"/>
  <c r="HK12" i="40"/>
  <c r="HM12" i="40"/>
  <c r="HJ11" i="40"/>
  <c r="HL35" i="40"/>
  <c r="HJ27" i="40"/>
  <c r="HJ23" i="40"/>
  <c r="HM31" i="40"/>
  <c r="HM19" i="40"/>
  <c r="HJ24" i="40"/>
  <c r="HM28" i="40"/>
  <c r="HJ16" i="40"/>
  <c r="HK30" i="40"/>
  <c r="HL30" i="40"/>
  <c r="HJ30" i="40"/>
  <c r="HJ26" i="40"/>
  <c r="HK26" i="40"/>
  <c r="HM26" i="40"/>
  <c r="HL26" i="40"/>
  <c r="HJ18" i="40"/>
  <c r="HK18" i="40"/>
  <c r="HL18" i="40"/>
  <c r="HM18" i="40"/>
  <c r="HJ14" i="40"/>
  <c r="HM14" i="40"/>
  <c r="HK14" i="40"/>
  <c r="HM30" i="40"/>
  <c r="HM34" i="40"/>
  <c r="HJ34" i="40"/>
  <c r="HK34" i="40"/>
  <c r="HM22" i="40"/>
  <c r="HJ22" i="40"/>
  <c r="HK22" i="40"/>
  <c r="HK13" i="40"/>
  <c r="HK17" i="40"/>
  <c r="HM29" i="40"/>
  <c r="HL16" i="40"/>
  <c r="HL17" i="40"/>
  <c r="HL32" i="40"/>
  <c r="HL20" i="40"/>
  <c r="HL29" i="40"/>
  <c r="HK32" i="40"/>
  <c r="HK20" i="40"/>
  <c r="HK29" i="40"/>
  <c r="F17" i="55" l="1"/>
  <c r="F41" i="55"/>
  <c r="AP58" i="52"/>
  <c r="F59" i="55"/>
  <c r="F14" i="55"/>
  <c r="AQ14" i="52"/>
  <c r="H15" i="55" s="1"/>
  <c r="G15" i="55"/>
  <c r="AU14" i="52"/>
  <c r="BR15" i="54" s="1"/>
  <c r="F19" i="55"/>
  <c r="AA23" i="35"/>
  <c r="AQ23" i="35" s="1"/>
  <c r="AU10" i="52"/>
  <c r="BR11" i="54" s="1"/>
  <c r="F26" i="55"/>
  <c r="H57" i="55"/>
  <c r="F57" i="55"/>
  <c r="AU18" i="52"/>
  <c r="BR19" i="54" s="1"/>
  <c r="G19" i="55"/>
  <c r="G51" i="55"/>
  <c r="F51" i="55"/>
  <c r="AU25" i="52"/>
  <c r="BR26" i="54" s="1"/>
  <c r="G26" i="55"/>
  <c r="F45" i="55"/>
  <c r="AU43" i="52"/>
  <c r="BR44" i="54" s="1"/>
  <c r="G44" i="55"/>
  <c r="AU20" i="52"/>
  <c r="BR21" i="54" s="1"/>
  <c r="G21" i="55"/>
  <c r="AU17" i="52"/>
  <c r="BR18" i="54" s="1"/>
  <c r="G18" i="55"/>
  <c r="G60" i="55"/>
  <c r="F60" i="55"/>
  <c r="E64" i="55"/>
  <c r="E65" i="55" s="1"/>
  <c r="E63" i="55"/>
  <c r="E62" i="55"/>
  <c r="AU27" i="52"/>
  <c r="BR28" i="54" s="1"/>
  <c r="G28" i="55"/>
  <c r="AU55" i="52"/>
  <c r="BR56" i="54" s="1"/>
  <c r="G56" i="55"/>
  <c r="AU46" i="52"/>
  <c r="BR47" i="54" s="1"/>
  <c r="G47" i="55"/>
  <c r="H47" i="55"/>
  <c r="AU36" i="52"/>
  <c r="BR37" i="54" s="1"/>
  <c r="G37" i="55"/>
  <c r="AU29" i="52"/>
  <c r="BR30" i="54" s="1"/>
  <c r="G30" i="55"/>
  <c r="AU11" i="52"/>
  <c r="BR12" i="54" s="1"/>
  <c r="AU48" i="52"/>
  <c r="BR49" i="54" s="1"/>
  <c r="G49" i="55"/>
  <c r="H19" i="55"/>
  <c r="AU52" i="52"/>
  <c r="BR53" i="54" s="1"/>
  <c r="G53" i="55"/>
  <c r="AU15" i="52"/>
  <c r="BR16" i="54" s="1"/>
  <c r="G16" i="55"/>
  <c r="H56" i="55"/>
  <c r="AU13" i="52"/>
  <c r="BR14" i="54" s="1"/>
  <c r="G14" i="55"/>
  <c r="AU32" i="52"/>
  <c r="BR33" i="54" s="1"/>
  <c r="G33" i="55"/>
  <c r="H33" i="55"/>
  <c r="AU54" i="52"/>
  <c r="BR55" i="54" s="1"/>
  <c r="G55" i="55"/>
  <c r="H55" i="55"/>
  <c r="G43" i="55"/>
  <c r="F43" i="55"/>
  <c r="H53" i="55"/>
  <c r="G58" i="55"/>
  <c r="F58" i="55"/>
  <c r="AU51" i="52"/>
  <c r="BR52" i="54" s="1"/>
  <c r="G52" i="55"/>
  <c r="AU31" i="52"/>
  <c r="BR32" i="54" s="1"/>
  <c r="G32" i="55"/>
  <c r="H32" i="55"/>
  <c r="AU47" i="52"/>
  <c r="BR48" i="54" s="1"/>
  <c r="G48" i="55"/>
  <c r="AU30" i="52"/>
  <c r="BR31" i="54" s="1"/>
  <c r="G31" i="55"/>
  <c r="H31" i="55"/>
  <c r="AU41" i="52"/>
  <c r="BR42" i="54" s="1"/>
  <c r="G42" i="55"/>
  <c r="AU40" i="52"/>
  <c r="BR41" i="54" s="1"/>
  <c r="G41" i="55"/>
  <c r="H42" i="55"/>
  <c r="AU16" i="52"/>
  <c r="BR17" i="54" s="1"/>
  <c r="G17" i="55"/>
  <c r="H17" i="55"/>
  <c r="H16" i="55"/>
  <c r="AU23" i="52"/>
  <c r="BR24" i="54" s="1"/>
  <c r="G24" i="55"/>
  <c r="AU39" i="52"/>
  <c r="BR40" i="54" s="1"/>
  <c r="G40" i="55"/>
  <c r="H40" i="55"/>
  <c r="AU33" i="52"/>
  <c r="BR34" i="54" s="1"/>
  <c r="G34" i="55"/>
  <c r="D64" i="55"/>
  <c r="D65" i="55" s="1"/>
  <c r="D63" i="55"/>
  <c r="D62" i="55"/>
  <c r="AU24" i="52"/>
  <c r="BR25" i="54" s="1"/>
  <c r="G25" i="55"/>
  <c r="AU12" i="52"/>
  <c r="BR13" i="54" s="1"/>
  <c r="G13" i="55"/>
  <c r="AU50" i="52"/>
  <c r="BR51" i="54" s="1"/>
  <c r="AU59" i="52"/>
  <c r="BR60" i="54" s="1"/>
  <c r="H60" i="55"/>
  <c r="AU42" i="52"/>
  <c r="BR43" i="54" s="1"/>
  <c r="AU57" i="52"/>
  <c r="BR58" i="54" s="1"/>
  <c r="H58" i="55"/>
  <c r="AI23" i="35"/>
  <c r="AE24" i="35" s="1"/>
  <c r="AY23" i="35"/>
  <c r="BC24" i="35" s="1"/>
  <c r="HI47" i="40"/>
  <c r="HN47" i="40" s="1"/>
  <c r="HI39" i="40"/>
  <c r="HN39" i="40" s="1"/>
  <c r="HI44" i="40"/>
  <c r="HN44" i="40" s="1"/>
  <c r="HI52" i="40"/>
  <c r="HN52" i="40" s="1"/>
  <c r="HI50" i="40"/>
  <c r="HN50" i="40" s="1"/>
  <c r="HI56" i="40"/>
  <c r="HN56" i="40" s="1"/>
  <c r="HI49" i="40"/>
  <c r="HN49" i="40" s="1"/>
  <c r="HI53" i="40"/>
  <c r="HN53" i="40" s="1"/>
  <c r="HI38" i="40"/>
  <c r="HN38" i="40" s="1"/>
  <c r="HI43" i="40"/>
  <c r="HN43" i="40" s="1"/>
  <c r="HI46" i="40"/>
  <c r="HN46" i="40" s="1"/>
  <c r="HI41" i="40"/>
  <c r="HN41" i="40" s="1"/>
  <c r="HC27" i="40"/>
  <c r="HH27" i="40" s="1"/>
  <c r="HI57" i="40"/>
  <c r="HN57" i="40" s="1"/>
  <c r="I330" i="38"/>
  <c r="I424" i="38"/>
  <c r="I142" i="38"/>
  <c r="I48" i="38"/>
  <c r="I95" i="38"/>
  <c r="I377" i="38"/>
  <c r="I2" i="38"/>
  <c r="HC19" i="40"/>
  <c r="HH19" i="40" s="1"/>
  <c r="HI40" i="40"/>
  <c r="HN40" i="40" s="1"/>
  <c r="HI60" i="40"/>
  <c r="HN60" i="40" s="1"/>
  <c r="HI45" i="40"/>
  <c r="HN45" i="40" s="1"/>
  <c r="HI42" i="40"/>
  <c r="HN42" i="40" s="1"/>
  <c r="HI59" i="40"/>
  <c r="HN59" i="40" s="1"/>
  <c r="HC14" i="40"/>
  <c r="HH14" i="40" s="1"/>
  <c r="HI54" i="40"/>
  <c r="HN54" i="40" s="1"/>
  <c r="HI37" i="40"/>
  <c r="HN37" i="40" s="1"/>
  <c r="HC28" i="40"/>
  <c r="HH28" i="40" s="1"/>
  <c r="HC16" i="40"/>
  <c r="HH16" i="40" s="1"/>
  <c r="HC59" i="40"/>
  <c r="HH59" i="40"/>
  <c r="HC40" i="40"/>
  <c r="HH40" i="40"/>
  <c r="HC29" i="40"/>
  <c r="HH29" i="40" s="1"/>
  <c r="HC38" i="40"/>
  <c r="HH38" i="40"/>
  <c r="HC47" i="40"/>
  <c r="HH47" i="40"/>
  <c r="HC35" i="40"/>
  <c r="HH35" i="40" s="1"/>
  <c r="HH45" i="40"/>
  <c r="HC45" i="40"/>
  <c r="HH55" i="40"/>
  <c r="HC55" i="40"/>
  <c r="HC34" i="40"/>
  <c r="HH34" i="40" s="1"/>
  <c r="HC17" i="40"/>
  <c r="HH17" i="40" s="1"/>
  <c r="HI55" i="40"/>
  <c r="HN55" i="40" s="1"/>
  <c r="HC26" i="40"/>
  <c r="HH26" i="40" s="1"/>
  <c r="HC56" i="40"/>
  <c r="HH56" i="40"/>
  <c r="HC30" i="40"/>
  <c r="HH30" i="40" s="1"/>
  <c r="HC49" i="40"/>
  <c r="HH49" i="40"/>
  <c r="HC53" i="40"/>
  <c r="HH53" i="40"/>
  <c r="HC42" i="40"/>
  <c r="HH42" i="40"/>
  <c r="HC11" i="40"/>
  <c r="HH11" i="40" s="1"/>
  <c r="HC39" i="40"/>
  <c r="HH39" i="40"/>
  <c r="HI48" i="40"/>
  <c r="HN48" i="40" s="1"/>
  <c r="HC25" i="40"/>
  <c r="HH25" i="40" s="1"/>
  <c r="HC12" i="40"/>
  <c r="HH12" i="40" s="1"/>
  <c r="HC37" i="40"/>
  <c r="HH37" i="40"/>
  <c r="HC44" i="40"/>
  <c r="HH44" i="40"/>
  <c r="HI51" i="40"/>
  <c r="HN51" i="40" s="1"/>
  <c r="HH54" i="40"/>
  <c r="HC54" i="40"/>
  <c r="HC46" i="40"/>
  <c r="HH46" i="40"/>
  <c r="HC23" i="40"/>
  <c r="HH23" i="40" s="1"/>
  <c r="HH51" i="40"/>
  <c r="HC51" i="40"/>
  <c r="HC57" i="40"/>
  <c r="HH57" i="40"/>
  <c r="HC21" i="40"/>
  <c r="HH21" i="40" s="1"/>
  <c r="HC52" i="40"/>
  <c r="HH52" i="40"/>
  <c r="HC22" i="40"/>
  <c r="HH22" i="40" s="1"/>
  <c r="HC41" i="40"/>
  <c r="HH41" i="40"/>
  <c r="HC48" i="40"/>
  <c r="HH48" i="40"/>
  <c r="HI58" i="40"/>
  <c r="HN58" i="40" s="1"/>
  <c r="HC20" i="40"/>
  <c r="HH20" i="40" s="1"/>
  <c r="HC58" i="40"/>
  <c r="HH58" i="40"/>
  <c r="HC43" i="40"/>
  <c r="HH43" i="40"/>
  <c r="HC33" i="40"/>
  <c r="HH33" i="40" s="1"/>
  <c r="HC60" i="40"/>
  <c r="HH60" i="40"/>
  <c r="HC50" i="40"/>
  <c r="HH50" i="40"/>
  <c r="HC36" i="40"/>
  <c r="HH36" i="40" s="1"/>
  <c r="HC24" i="40"/>
  <c r="HH24" i="40" s="1"/>
  <c r="HC31" i="40"/>
  <c r="HH31" i="40" s="1"/>
  <c r="HC15" i="40"/>
  <c r="HH15" i="40" s="1"/>
  <c r="HC13" i="40"/>
  <c r="HH13" i="40" s="1"/>
  <c r="HC32" i="40"/>
  <c r="HH32" i="40" s="1"/>
  <c r="HC18" i="40"/>
  <c r="HH18" i="40" s="1"/>
  <c r="HI28" i="40"/>
  <c r="HN28" i="40" s="1"/>
  <c r="HI36" i="40"/>
  <c r="HN36" i="40" s="1"/>
  <c r="HI33" i="40"/>
  <c r="HN33" i="40" s="1"/>
  <c r="HI13" i="40"/>
  <c r="HN13" i="40" s="1"/>
  <c r="HI21" i="40"/>
  <c r="HN21" i="40" s="1"/>
  <c r="HI12" i="40"/>
  <c r="HN12" i="40" s="1"/>
  <c r="HI15" i="40"/>
  <c r="HN15" i="40" s="1"/>
  <c r="HI25" i="40"/>
  <c r="HN25" i="40" s="1"/>
  <c r="HI31" i="40"/>
  <c r="HN31" i="40" s="1"/>
  <c r="HI20" i="40"/>
  <c r="HN20" i="40" s="1"/>
  <c r="HI24" i="40"/>
  <c r="HN24" i="40" s="1"/>
  <c r="HI17" i="40"/>
  <c r="HN17" i="40" s="1"/>
  <c r="HI16" i="40"/>
  <c r="HN16" i="40" s="1"/>
  <c r="HI19" i="40"/>
  <c r="HN19" i="40" s="1"/>
  <c r="HI35" i="40"/>
  <c r="HN35" i="40" s="1"/>
  <c r="HI32" i="40"/>
  <c r="HN32" i="40" s="1"/>
  <c r="HI29" i="40"/>
  <c r="HN29" i="40" s="1"/>
  <c r="HI34" i="40"/>
  <c r="HN34" i="40" s="1"/>
  <c r="HI27" i="40"/>
  <c r="HN27" i="40" s="1"/>
  <c r="HI11" i="40"/>
  <c r="HI23" i="40"/>
  <c r="HI14" i="40"/>
  <c r="HI22" i="40"/>
  <c r="HI30" i="40"/>
  <c r="HI18" i="40"/>
  <c r="HI26" i="40"/>
  <c r="AQ58" i="52" l="1"/>
  <c r="H59" i="55" s="1"/>
  <c r="G59" i="55"/>
  <c r="AU58" i="52"/>
  <c r="BR59" i="54" s="1"/>
  <c r="AQ10" i="52"/>
  <c r="H11" i="55" s="1"/>
  <c r="AQ11" i="52"/>
  <c r="H12" i="55" s="1"/>
  <c r="H51" i="55"/>
  <c r="F61" i="55"/>
  <c r="F63" i="55" s="1"/>
  <c r="AU44" i="52"/>
  <c r="BR45" i="54" s="1"/>
  <c r="G45" i="55"/>
  <c r="H45" i="55"/>
  <c r="H43" i="55"/>
  <c r="AU56" i="52"/>
  <c r="BR57" i="54" s="1"/>
  <c r="G57" i="55"/>
  <c r="AU24" i="35"/>
  <c r="HO27" i="40"/>
  <c r="HP27" i="40" s="1"/>
  <c r="HO38" i="40"/>
  <c r="HP38" i="40" s="1"/>
  <c r="HO37" i="40"/>
  <c r="HP37" i="40" s="1"/>
  <c r="HO57" i="40"/>
  <c r="HP57" i="40" s="1"/>
  <c r="HO50" i="40"/>
  <c r="HP50" i="40" s="1"/>
  <c r="HO28" i="40"/>
  <c r="HP28" i="40" s="1"/>
  <c r="HO39" i="40"/>
  <c r="HP39" i="40" s="1"/>
  <c r="HO40" i="40"/>
  <c r="HP40" i="40" s="1"/>
  <c r="HO45" i="40"/>
  <c r="HP45" i="40" s="1"/>
  <c r="HO34" i="40"/>
  <c r="HP34" i="40" s="1"/>
  <c r="HO41" i="40"/>
  <c r="HP41" i="40" s="1"/>
  <c r="HO60" i="40"/>
  <c r="HP60" i="40" s="1"/>
  <c r="HO53" i="40"/>
  <c r="HP53" i="40" s="1"/>
  <c r="HO59" i="40"/>
  <c r="HP59" i="40" s="1"/>
  <c r="HO56" i="40"/>
  <c r="HP56" i="40" s="1"/>
  <c r="HO49" i="40"/>
  <c r="HP49" i="40" s="1"/>
  <c r="HO17" i="40"/>
  <c r="HP17" i="40" s="1"/>
  <c r="HO46" i="40"/>
  <c r="HP46" i="40" s="1"/>
  <c r="HO47" i="40"/>
  <c r="HP47" i="40" s="1"/>
  <c r="HO52" i="40"/>
  <c r="HP52" i="40" s="1"/>
  <c r="HO51" i="40"/>
  <c r="HP51" i="40" s="1"/>
  <c r="HO55" i="40"/>
  <c r="HP55" i="40" s="1"/>
  <c r="HO21" i="40"/>
  <c r="HP21" i="40" s="1"/>
  <c r="HO44" i="40"/>
  <c r="HP44" i="40" s="1"/>
  <c r="HO43" i="40"/>
  <c r="HP43" i="40" s="1"/>
  <c r="HO16" i="40"/>
  <c r="HP16" i="40" s="1"/>
  <c r="HO20" i="40"/>
  <c r="HP20" i="40" s="1"/>
  <c r="HO24" i="40"/>
  <c r="HP24" i="40" s="1"/>
  <c r="HO48" i="40"/>
  <c r="HP48" i="40" s="1"/>
  <c r="HO42" i="40"/>
  <c r="HP42" i="40" s="1"/>
  <c r="HO12" i="40"/>
  <c r="HP12" i="40" s="1"/>
  <c r="HO33" i="40"/>
  <c r="HP33" i="40" s="1"/>
  <c r="HO58" i="40"/>
  <c r="HP58" i="40" s="1"/>
  <c r="HO54" i="40"/>
  <c r="HP54" i="40" s="1"/>
  <c r="HO29" i="40"/>
  <c r="HP29" i="40" s="1"/>
  <c r="HO36" i="40"/>
  <c r="HP36" i="40" s="1"/>
  <c r="HO32" i="40"/>
  <c r="HP32" i="40" s="1"/>
  <c r="HO31" i="40"/>
  <c r="HP31" i="40" s="1"/>
  <c r="HO15" i="40"/>
  <c r="HP15" i="40" s="1"/>
  <c r="HO13" i="40"/>
  <c r="HP13" i="40" s="1"/>
  <c r="HO19" i="40"/>
  <c r="HP19" i="40" s="1"/>
  <c r="HO35" i="40"/>
  <c r="HP35" i="40" s="1"/>
  <c r="HO25" i="40"/>
  <c r="HP25" i="40" s="1"/>
  <c r="HN11" i="40"/>
  <c r="HO11" i="40" s="1"/>
  <c r="HP11" i="40" s="1"/>
  <c r="HN23" i="40"/>
  <c r="HO23" i="40" s="1"/>
  <c r="HP23" i="40" s="1"/>
  <c r="HN18" i="40"/>
  <c r="HO18" i="40" s="1"/>
  <c r="HP18" i="40" s="1"/>
  <c r="HN22" i="40"/>
  <c r="HO22" i="40" s="1"/>
  <c r="HP22" i="40" s="1"/>
  <c r="HN26" i="40"/>
  <c r="HO26" i="40" s="1"/>
  <c r="HP26" i="40" s="1"/>
  <c r="HN30" i="40"/>
  <c r="HO30" i="40" s="1"/>
  <c r="HP30" i="40" s="1"/>
  <c r="HN14" i="40"/>
  <c r="HO14" i="40" s="1"/>
  <c r="HP14" i="40" s="1"/>
  <c r="R18" i="55" l="1"/>
  <c r="M18" i="55" s="1"/>
  <c r="R16" i="55"/>
  <c r="M16" i="55" s="1"/>
  <c r="R17" i="55"/>
  <c r="M17" i="55" s="1"/>
  <c r="R25" i="55"/>
  <c r="R24" i="55"/>
  <c r="M21" i="55" s="1"/>
  <c r="R19" i="55"/>
  <c r="M19" i="55" s="1"/>
  <c r="R23" i="55"/>
  <c r="M20" i="55" s="1"/>
  <c r="R15" i="55"/>
  <c r="M15" i="55" s="1"/>
  <c r="I18" i="35"/>
  <c r="F64" i="55"/>
  <c r="F65" i="55" s="1"/>
  <c r="F62" i="55"/>
  <c r="R22" i="55"/>
  <c r="R20" i="55"/>
  <c r="R21" i="55"/>
  <c r="BK18" i="35" l="1"/>
  <c r="BK19" i="35" s="1"/>
  <c r="BO18" i="35"/>
  <c r="BO19" i="35" s="1"/>
  <c r="BC18" i="35"/>
  <c r="AU18" i="35"/>
  <c r="AU19" i="35" s="1"/>
  <c r="AM18" i="35"/>
  <c r="AM19" i="35" s="1"/>
  <c r="AE18" i="35"/>
  <c r="AE19" i="35" s="1"/>
  <c r="W18" i="35"/>
  <c r="W19" i="35" s="1"/>
  <c r="BC19" i="35"/>
  <c r="AE36" i="35" l="1"/>
</calcChain>
</file>

<file path=xl/sharedStrings.xml><?xml version="1.0" encoding="utf-8"?>
<sst xmlns="http://schemas.openxmlformats.org/spreadsheetml/2006/main" count="1547" uniqueCount="588">
  <si>
    <t>จำนวนนักเรียนเต็ม</t>
  </si>
  <si>
    <t>คน</t>
  </si>
  <si>
    <t>จำนวนนักเรียนที่เข้าสอบ</t>
  </si>
  <si>
    <t>ครูผู้สอน</t>
  </si>
  <si>
    <t>ชั้น</t>
  </si>
  <si>
    <t>รายวิชา</t>
  </si>
  <si>
    <t>รหัสวิชา</t>
  </si>
  <si>
    <t>สถานภาพ</t>
  </si>
  <si>
    <t>นักเรียนชาย</t>
  </si>
  <si>
    <t>นักเรียนหญิง</t>
  </si>
  <si>
    <t>นักเรียนชายทั้งหมด</t>
  </si>
  <si>
    <t>นักเรียนชาย ย้าย</t>
  </si>
  <si>
    <t>นักเรียนชาย มส</t>
  </si>
  <si>
    <t>นักเรียนชาย ร</t>
  </si>
  <si>
    <t>นักเรียนหญิงทั้งหมด</t>
  </si>
  <si>
    <t>นักเรียนหญิง มส</t>
  </si>
  <si>
    <t>นักเรียนหญิง ร</t>
  </si>
  <si>
    <t>นักเรียนหญิง ย้าย</t>
  </si>
  <si>
    <t>พื้นฐาน</t>
  </si>
  <si>
    <t>เพิ่มเติม</t>
  </si>
  <si>
    <t>(</t>
  </si>
  <si>
    <t>)</t>
  </si>
  <si>
    <t>ระดับผลการเรียน 4</t>
  </si>
  <si>
    <t>ระดับผลการเรียน 3.5</t>
  </si>
  <si>
    <t>ระดับผลการเรียน 3</t>
  </si>
  <si>
    <t>ระดับผลการเรียน 2.5</t>
  </si>
  <si>
    <t xml:space="preserve">ระดับผลการเรียน 2 </t>
  </si>
  <si>
    <t>ระดับผลการเรียน 1.5</t>
  </si>
  <si>
    <t>ระดับผลการเรียน 1</t>
  </si>
  <si>
    <t xml:space="preserve">ระดับผลการเรียน 0 </t>
  </si>
  <si>
    <t>ผลการเรียน   มส</t>
  </si>
  <si>
    <t>ผลการเรียน   ร</t>
  </si>
  <si>
    <t>ย้าย</t>
  </si>
  <si>
    <t>ชั่วโมง</t>
  </si>
  <si>
    <t>แก้ไขเทอม1</t>
  </si>
  <si>
    <t>แก้ไขเทอม 2</t>
  </si>
  <si>
    <t>คำแนะนำการพิมพ์</t>
  </si>
  <si>
    <t>แท็บสี</t>
  </si>
  <si>
    <t>การกรอกข้อมูล</t>
  </si>
  <si>
    <t>การปรินท์</t>
  </si>
  <si>
    <t>สีเหลือง</t>
  </si>
  <si>
    <t>ü</t>
  </si>
  <si>
    <t>û</t>
  </si>
  <si>
    <t>สีแดง</t>
  </si>
  <si>
    <t>สีเขียว</t>
  </si>
  <si>
    <t xml:space="preserve">กรณีที่ไม่มีผู้ดำรงตำแหน่งรองผู้อำนวยการ ให้เว้นว่างที่ช่องนี้ </t>
  </si>
  <si>
    <t>กรณีที่ไม่มีผู้ดำรงตำแหน่งผู้อำนวยการให้กรอกข้อมูลชื่อรองผู้อำนวยการในช่องนี้ด้วย</t>
  </si>
  <si>
    <t>-</t>
  </si>
  <si>
    <t>รายวิชาทั้งหมด ระดับประถมศึกษา</t>
  </si>
  <si>
    <t>ชื่อวิชา</t>
  </si>
  <si>
    <t>หน่วยกิต</t>
  </si>
  <si>
    <t>ประเภท</t>
  </si>
  <si>
    <t>SBMLD</t>
  </si>
  <si>
    <t>ค11101</t>
  </si>
  <si>
    <t>คณิตศาสตร์ 1</t>
  </si>
  <si>
    <t>ประถมศึกษาปีที่ 1</t>
  </si>
  <si>
    <t>ค11201</t>
  </si>
  <si>
    <t>จินตคณิต 1</t>
  </si>
  <si>
    <t>ชั่วโมง*</t>
  </si>
  <si>
    <t>ค11221</t>
  </si>
  <si>
    <t>คณิตศาสตร์เพิ่มเติม 1</t>
  </si>
  <si>
    <t>MEP</t>
  </si>
  <si>
    <t>ค12101</t>
  </si>
  <si>
    <t>คณิตศาสตร์ 2</t>
  </si>
  <si>
    <t>ประถมศึกษาปีที่ 2</t>
  </si>
  <si>
    <t>ค12201</t>
  </si>
  <si>
    <t>คณิตคิดเร็ว</t>
  </si>
  <si>
    <t>ค12202</t>
  </si>
  <si>
    <t>จินตคณิต 2</t>
  </si>
  <si>
    <t>ค12221</t>
  </si>
  <si>
    <t>คณิตศาสตร์เพิ่มเติม 2</t>
  </si>
  <si>
    <t>ค13101</t>
  </si>
  <si>
    <t>คณิตศาสตร์ 3</t>
  </si>
  <si>
    <t>ประถมศึกษาปีที่ 3</t>
  </si>
  <si>
    <t>ค13201</t>
  </si>
  <si>
    <t>คณิตคิดสนุก</t>
  </si>
  <si>
    <t>ค13202</t>
  </si>
  <si>
    <t>จินตคณิต 3</t>
  </si>
  <si>
    <t>ค13221</t>
  </si>
  <si>
    <t>คณิตศาสตร์เพิ่มเติม 3</t>
  </si>
  <si>
    <t>ค14101</t>
  </si>
  <si>
    <t>คณิตศาสตร์ 4</t>
  </si>
  <si>
    <t>ประถมศึกษาปีที่ 4</t>
  </si>
  <si>
    <t>ค14201</t>
  </si>
  <si>
    <t>คณิตศาสตร์ คณิตศิลป์</t>
  </si>
  <si>
    <t>ค14202</t>
  </si>
  <si>
    <t>จินตคณิต 4</t>
  </si>
  <si>
    <t>ค14221</t>
  </si>
  <si>
    <t>คณิตศาสตร์เพิ่มเติม 4</t>
  </si>
  <si>
    <t>ค15101</t>
  </si>
  <si>
    <t>คณิตศาสตร์ 5</t>
  </si>
  <si>
    <t>ประถมศึกษาปีที่ 5</t>
  </si>
  <si>
    <t>ค15201</t>
  </si>
  <si>
    <t xml:space="preserve">คณิตศาสตร์สร้างสรรค์ </t>
  </si>
  <si>
    <t>ค15202</t>
  </si>
  <si>
    <t>จินตคณิต 5</t>
  </si>
  <si>
    <t>ค15221</t>
  </si>
  <si>
    <t>คณิตศาสตร์เพิ่มเติม 5</t>
  </si>
  <si>
    <t>ค16101</t>
  </si>
  <si>
    <t>คณิตศาสตร์ 6</t>
  </si>
  <si>
    <t>ประถมศึกษาปีที่ 6</t>
  </si>
  <si>
    <t>ค16201</t>
  </si>
  <si>
    <t xml:space="preserve">คณิตคิดสร้างสรรค์ </t>
  </si>
  <si>
    <t>ค16202</t>
  </si>
  <si>
    <t>จินตคณิต 6</t>
  </si>
  <si>
    <t>EN11301</t>
  </si>
  <si>
    <t>English for Communication 1</t>
  </si>
  <si>
    <t>hours</t>
  </si>
  <si>
    <t>Grade 1</t>
  </si>
  <si>
    <t>EN12301</t>
  </si>
  <si>
    <t>English for Communication 2</t>
  </si>
  <si>
    <t>Grade 2</t>
  </si>
  <si>
    <t>EN13301</t>
  </si>
  <si>
    <t>English for Communication 3</t>
  </si>
  <si>
    <t>Grade 3</t>
  </si>
  <si>
    <t>EN14301</t>
  </si>
  <si>
    <t>English for Communication 4</t>
  </si>
  <si>
    <t>Grade 4</t>
  </si>
  <si>
    <t>EN15301</t>
  </si>
  <si>
    <t>English for Communication 5</t>
  </si>
  <si>
    <t>Grade 5</t>
  </si>
  <si>
    <t>EN16301</t>
  </si>
  <si>
    <t>English for Communication 6</t>
  </si>
  <si>
    <t>Grade 6</t>
  </si>
  <si>
    <t>MA11301</t>
  </si>
  <si>
    <t>Mathematics 1</t>
  </si>
  <si>
    <t>MA12301</t>
  </si>
  <si>
    <t>Mathematics 2</t>
  </si>
  <si>
    <t>MA13301</t>
  </si>
  <si>
    <t>Mathematics 3</t>
  </si>
  <si>
    <t>MA14301</t>
  </si>
  <si>
    <t>Mathematics 4</t>
  </si>
  <si>
    <t>MA15301</t>
  </si>
  <si>
    <t>Mathematics 5</t>
  </si>
  <si>
    <t>MA16301</t>
  </si>
  <si>
    <t>Mathematics 6</t>
  </si>
  <si>
    <t>SC11301</t>
  </si>
  <si>
    <t>Science 1</t>
  </si>
  <si>
    <t>SC12301</t>
  </si>
  <si>
    <t>Science 2</t>
  </si>
  <si>
    <t>SC13301</t>
  </si>
  <si>
    <t>Science 3</t>
  </si>
  <si>
    <t>SC14301</t>
  </si>
  <si>
    <t>Science 4</t>
  </si>
  <si>
    <t>SC15301</t>
  </si>
  <si>
    <t>Science 5</t>
  </si>
  <si>
    <t>SC16301</t>
  </si>
  <si>
    <t>Science 6</t>
  </si>
  <si>
    <t>PE11301</t>
  </si>
  <si>
    <t>Health and Physical Education 1</t>
  </si>
  <si>
    <t>PE12301</t>
  </si>
  <si>
    <t>Health and Physical Education 2</t>
  </si>
  <si>
    <t>PE13301</t>
  </si>
  <si>
    <t>Health and Physical Education 3</t>
  </si>
  <si>
    <t>PE14301</t>
  </si>
  <si>
    <t>Health and Physical Education 4</t>
  </si>
  <si>
    <t>PE15301</t>
  </si>
  <si>
    <t>Health and Physical Education 5</t>
  </si>
  <si>
    <t>PE16301</t>
  </si>
  <si>
    <t>Health and Physical Education 6</t>
  </si>
  <si>
    <t xml:space="preserve">RATCHABURI MUNICIPAL </t>
  </si>
  <si>
    <t>Grade</t>
  </si>
  <si>
    <t>Academic Year</t>
  </si>
  <si>
    <t>Subject</t>
  </si>
  <si>
    <t>Advisor</t>
  </si>
  <si>
    <t>Department</t>
  </si>
  <si>
    <t>Measurement and Evaluation</t>
  </si>
  <si>
    <t>School Director</t>
  </si>
  <si>
    <t>Issued on</t>
  </si>
  <si>
    <t>Date</t>
  </si>
  <si>
    <t>Teacher's name</t>
  </si>
  <si>
    <t>Time</t>
  </si>
  <si>
    <t>Name - Surname</t>
  </si>
  <si>
    <t>Identification Number</t>
  </si>
  <si>
    <t>Status</t>
  </si>
  <si>
    <t>No.</t>
  </si>
  <si>
    <t>Student ID</t>
  </si>
  <si>
    <t>total</t>
  </si>
  <si>
    <t>Semester 1</t>
  </si>
  <si>
    <t>Semester 2</t>
  </si>
  <si>
    <t>Total</t>
  </si>
  <si>
    <t>Sum Total</t>
  </si>
  <si>
    <t>Percentage</t>
  </si>
  <si>
    <t>Present</t>
  </si>
  <si>
    <t>Late</t>
  </si>
  <si>
    <t>Sick</t>
  </si>
  <si>
    <t>Absent</t>
  </si>
  <si>
    <t>Week</t>
  </si>
  <si>
    <t>Month</t>
  </si>
  <si>
    <t>No./Time</t>
  </si>
  <si>
    <t>Class time Total</t>
  </si>
  <si>
    <t>Unit</t>
  </si>
  <si>
    <t>Name-Surname</t>
  </si>
  <si>
    <t>Final score</t>
  </si>
  <si>
    <t xml:space="preserve"> Class time proportion</t>
  </si>
  <si>
    <t>Midterm</t>
  </si>
  <si>
    <t>Final</t>
  </si>
  <si>
    <t>Tatal</t>
  </si>
  <si>
    <t>Score</t>
  </si>
  <si>
    <t>Head of Department</t>
  </si>
  <si>
    <t>Deputy Director</t>
  </si>
  <si>
    <t>Assessment Students Development</t>
  </si>
  <si>
    <t>Number of Students</t>
  </si>
  <si>
    <t>Remark</t>
  </si>
  <si>
    <t>Number of Students Assessment</t>
  </si>
  <si>
    <t>Male</t>
  </si>
  <si>
    <t>Female</t>
  </si>
  <si>
    <t>Teacher</t>
  </si>
  <si>
    <t>Total Hour/Year</t>
  </si>
  <si>
    <t>Approved</t>
  </si>
  <si>
    <t>Apporval</t>
  </si>
  <si>
    <t>Disapporval</t>
  </si>
  <si>
    <t>Sign</t>
  </si>
  <si>
    <t>Submitted By</t>
  </si>
  <si>
    <t xml:space="preserve"> Head of Measurement and Evaluation</t>
  </si>
  <si>
    <t>Content</t>
  </si>
  <si>
    <t>Learning Standards and Indicators/Outcome</t>
  </si>
  <si>
    <t xml:space="preserve"> Time Recording Semester 1</t>
  </si>
  <si>
    <t>Time Recording Semester 1</t>
  </si>
  <si>
    <t>Time Recording Semester 2</t>
  </si>
  <si>
    <t>Record Form for Accomplished Development</t>
  </si>
  <si>
    <t>Expected Learning Outcomes Semester 1</t>
  </si>
  <si>
    <t>No./Scores</t>
  </si>
  <si>
    <t>Summary</t>
  </si>
  <si>
    <t>Assistance Director</t>
  </si>
  <si>
    <t>Director</t>
  </si>
  <si>
    <t>Year</t>
  </si>
  <si>
    <t>Mr. Asawin Khongphetsak</t>
  </si>
  <si>
    <t>วันอนุมัติ</t>
  </si>
  <si>
    <t>ผู้อำนวยการ</t>
  </si>
  <si>
    <t>รองผู้อำนวยการ</t>
  </si>
  <si>
    <t>ครูประจำชั้น</t>
  </si>
  <si>
    <t>งานวัดผล</t>
  </si>
  <si>
    <t>เวลา</t>
  </si>
  <si>
    <t>วิชา</t>
  </si>
  <si>
    <t>ปีการศึกษา (ค.ศ.)</t>
  </si>
  <si>
    <t>Hour(s)</t>
  </si>
  <si>
    <t>............................................................</t>
  </si>
  <si>
    <t>.............................................................</t>
  </si>
  <si>
    <t>Total Score</t>
  </si>
  <si>
    <t>Average Score</t>
  </si>
  <si>
    <t>Lowest Score</t>
  </si>
  <si>
    <t>Highest Score</t>
  </si>
  <si>
    <t>Average Percentage</t>
  </si>
  <si>
    <t>Summative</t>
  </si>
  <si>
    <t>มส = No Qualification for Exam</t>
  </si>
  <si>
    <t>ร = Incomplete</t>
  </si>
  <si>
    <t>Number of Examinee</t>
  </si>
  <si>
    <t>Total of Students</t>
  </si>
  <si>
    <t>I</t>
  </si>
  <si>
    <t xml:space="preserve"> No Qualification for Exam</t>
  </si>
  <si>
    <t>ร (I) = Incomplete</t>
  </si>
  <si>
    <t>Course Outline</t>
  </si>
  <si>
    <t>March</t>
  </si>
  <si>
    <t>Students</t>
  </si>
  <si>
    <t>………………………………………….</t>
  </si>
  <si>
    <t>........................................</t>
  </si>
  <si>
    <t>RATCHABURI DEMONSTRATION SCHOOL</t>
  </si>
  <si>
    <t>สาระ</t>
  </si>
  <si>
    <t>จำนวนตัวชี้วัดกลุ่มสาระวิทยาศาสตร์และเทคโนโลยี (พื้นฐาน)</t>
  </si>
  <si>
    <t>จำนวนตัวชี้วัดกลุ่มสาระวิทยาศาสตร์และเทคโนโลยี (เพิ่มเติม)</t>
  </si>
  <si>
    <t>วิทยาศาสตร์ชีวภาพ</t>
  </si>
  <si>
    <t>วิทยาศาสตร์กายภาพ</t>
  </si>
  <si>
    <t>วิทยาศาสตร์โลก และอวกาศ</t>
  </si>
  <si>
    <t>รวม</t>
  </si>
  <si>
    <t>เทคโนโลยี</t>
  </si>
  <si>
    <t>ชีววิทยา</t>
  </si>
  <si>
    <t>เคมี</t>
  </si>
  <si>
    <t>ฟิสิกส์</t>
  </si>
  <si>
    <t>โลก ดาราศาสตร์ และอวกาศ</t>
  </si>
  <si>
    <t>มฐ</t>
  </si>
  <si>
    <t>ว1.1</t>
  </si>
  <si>
    <t>ว1.2</t>
  </si>
  <si>
    <t>ว1.3</t>
  </si>
  <si>
    <t>ว2.1</t>
  </si>
  <si>
    <t>ว2.2</t>
  </si>
  <si>
    <t>ว2.3</t>
  </si>
  <si>
    <t>ว3.1</t>
  </si>
  <si>
    <t>ว3.2</t>
  </si>
  <si>
    <t>ว4.1</t>
  </si>
  <si>
    <t>ว4.2</t>
  </si>
  <si>
    <t>ผลการเรียนรู้</t>
  </si>
  <si>
    <t>ป.1</t>
  </si>
  <si>
    <t>ป.2</t>
  </si>
  <si>
    <t>ป.3</t>
  </si>
  <si>
    <t>ป.4</t>
  </si>
  <si>
    <t>ป.5</t>
  </si>
  <si>
    <t>ป.6</t>
  </si>
  <si>
    <t>ม.1</t>
  </si>
  <si>
    <t>ม.2</t>
  </si>
  <si>
    <t>ม.3</t>
  </si>
  <si>
    <t>ม.4</t>
  </si>
  <si>
    <t>ม.5</t>
  </si>
  <si>
    <t>ม.6</t>
  </si>
  <si>
    <t>จำนวนตัวชี้วัดกลุ่มสาระภาษาไทย</t>
  </si>
  <si>
    <t>การอ่าน</t>
  </si>
  <si>
    <t>การเขียน</t>
  </si>
  <si>
    <t>การฟัง การดูและการพูด</t>
  </si>
  <si>
    <t>หลักการใช้ภาษาไทย</t>
  </si>
  <si>
    <t>วรรณคดีและวรรณกรรม</t>
  </si>
  <si>
    <t>ท1.1</t>
  </si>
  <si>
    <t>ท2.1</t>
  </si>
  <si>
    <t>ท3.1</t>
  </si>
  <si>
    <t>ท4.1</t>
  </si>
  <si>
    <t>ท5.1</t>
  </si>
  <si>
    <t>ม.4-6</t>
  </si>
  <si>
    <t>จำนวนตัวชี้วัดกลุ่มสาระคณิตศาสตร์ (พื้นฐาน)</t>
  </si>
  <si>
    <t>จำนวนตัวชี้วัดกลุ่มสาระคณิตศาสตร์ (เพิ่มเติม)</t>
  </si>
  <si>
    <t>จำนวนและพีชคณิต</t>
  </si>
  <si>
    <t>การวัดและเรขาคณิต</t>
  </si>
  <si>
    <t>สถิติและความน่าจะเป็น</t>
  </si>
  <si>
    <t>จำนวนและพิชคณิต</t>
  </si>
  <si>
    <t>แคลคูสัส</t>
  </si>
  <si>
    <t>ค1.1</t>
  </si>
  <si>
    <t>ค1.2</t>
  </si>
  <si>
    <t>ค1.3</t>
  </si>
  <si>
    <t>ค2.1</t>
  </si>
  <si>
    <t>ค2.2</t>
  </si>
  <si>
    <t>ค3.1</t>
  </si>
  <si>
    <t>ค3.2</t>
  </si>
  <si>
    <t>จำนวนตัวชี้วัดกลุ่มสาระสังคมศึกษา ศาสนา และวัฒนธรรม (พื้นฐาน)</t>
  </si>
  <si>
    <t>ศาสนา ศีลธรรม จริยธรรม</t>
  </si>
  <si>
    <t>หน้าที่พลเมือง วัฒนธรรม และการดำเนินชีวิตในสังคม</t>
  </si>
  <si>
    <t>เศรษฐศาสตร์</t>
  </si>
  <si>
    <t>ประวัติศาสตร์</t>
  </si>
  <si>
    <t>ภูมิศาสตร์</t>
  </si>
  <si>
    <t>ส1.1</t>
  </si>
  <si>
    <t>ส1.2</t>
  </si>
  <si>
    <t>ส2.1</t>
  </si>
  <si>
    <t>ส2.2</t>
  </si>
  <si>
    <t>ส3.1</t>
  </si>
  <si>
    <t>ส3.2</t>
  </si>
  <si>
    <t>ส4.1</t>
  </si>
  <si>
    <t>ส4.2</t>
  </si>
  <si>
    <t>ส4.3</t>
  </si>
  <si>
    <t>ส5.1</t>
  </si>
  <si>
    <t>ส5.2</t>
  </si>
  <si>
    <t>จำนวนตัวชี้วัดกลุ่มสาระสุขศึกษาและพลศึกษา (พื้นฐาน)</t>
  </si>
  <si>
    <t>การเจริญเติบโตและพัฒนาการของมนุษย์</t>
  </si>
  <si>
    <t>ชีวิตและครอบครัว</t>
  </si>
  <si>
    <t>การเคลื่อนไหว การออกกำลังกาย การเล่นเกม กีฬาไทย และกีฬาสากล</t>
  </si>
  <si>
    <t>การสร้างเสริม สมรรถภาพ และการป้องกันโรค</t>
  </si>
  <si>
    <t>ความปลอดภัยในชีวิต</t>
  </si>
  <si>
    <t>พ1.1</t>
  </si>
  <si>
    <t>พ2.1</t>
  </si>
  <si>
    <t>พ3.1</t>
  </si>
  <si>
    <t>พ3.2</t>
  </si>
  <si>
    <t>พ4.1</t>
  </si>
  <si>
    <t>พ5.1</t>
  </si>
  <si>
    <t>จำนวนตัวชี้วัดกลุ่มสารการงานอาชีพ (พื้นฐาน)</t>
  </si>
  <si>
    <t>การดำรงชีวิตและครอบครัว</t>
  </si>
  <si>
    <t>การอาชีพ</t>
  </si>
  <si>
    <t>ง1.1</t>
  </si>
  <si>
    <t>ง2.1</t>
  </si>
  <si>
    <t>จำนวนตัวชี้วัดกลุ่มสาระศิลปะ (พื้นฐาน)</t>
  </si>
  <si>
    <t>ทัศนศิลป์</t>
  </si>
  <si>
    <t>ดนตรี</t>
  </si>
  <si>
    <t>นาฏศิลป์</t>
  </si>
  <si>
    <t>ศ1.1</t>
  </si>
  <si>
    <t>ศ1.2</t>
  </si>
  <si>
    <t>ศ2.1</t>
  </si>
  <si>
    <t>ศ2.2</t>
  </si>
  <si>
    <t>ศ3.1</t>
  </si>
  <si>
    <t>ศ3.2</t>
  </si>
  <si>
    <t>จำนวนตัวชี้วัดกลุ่มสาระภาษาต่างประเทศ (พื้นฐาน)</t>
  </si>
  <si>
    <t>ภาษาเพื่อการสื่อสาร</t>
  </si>
  <si>
    <t>ภาษาและวัฒนธรรม</t>
  </si>
  <si>
    <t>ภาษากับความสัมพันธ์กับกลุ่มสาระการเรียนรู้อื่น</t>
  </si>
  <si>
    <t>ภาษากับความสัมพันธ์กับชุมชนและโลก</t>
  </si>
  <si>
    <t>ต1.1</t>
  </si>
  <si>
    <t>ต1.2</t>
  </si>
  <si>
    <t>ต1.3</t>
  </si>
  <si>
    <t>ต2.1</t>
  </si>
  <si>
    <t>ต2.2</t>
  </si>
  <si>
    <t>ต3.1</t>
  </si>
  <si>
    <t>ต4.1</t>
  </si>
  <si>
    <t>ต4.2</t>
  </si>
  <si>
    <t>Indicators/
Learning Outcomes</t>
  </si>
  <si>
    <t>Indicators/Learning Outcomes</t>
  </si>
  <si>
    <t>ค11121</t>
  </si>
  <si>
    <t>ค11131</t>
  </si>
  <si>
    <t>ISM</t>
  </si>
  <si>
    <t>ค12121</t>
  </si>
  <si>
    <t>ค12131</t>
  </si>
  <si>
    <t>ค13121</t>
  </si>
  <si>
    <t>ค13131</t>
  </si>
  <si>
    <t>ค14121</t>
  </si>
  <si>
    <t>ค14131</t>
  </si>
  <si>
    <t>ค15121</t>
  </si>
  <si>
    <t>ค15131</t>
  </si>
  <si>
    <t>ค16121</t>
  </si>
  <si>
    <t>ค16131</t>
  </si>
  <si>
    <t>CH11301</t>
  </si>
  <si>
    <t>Chinese for Communication 1</t>
  </si>
  <si>
    <t>CH12301</t>
  </si>
  <si>
    <t>Chinese for Communication 2</t>
  </si>
  <si>
    <t>CH13301</t>
  </si>
  <si>
    <t>Chinese for Communication 3</t>
  </si>
  <si>
    <t>CH14301</t>
  </si>
  <si>
    <t>Chinese for Communication 4</t>
  </si>
  <si>
    <t>CH15301</t>
  </si>
  <si>
    <t>Chinese for Communication 5</t>
  </si>
  <si>
    <t>CH16301</t>
  </si>
  <si>
    <t>Chinese for Communication 6</t>
  </si>
  <si>
    <t>Personal</t>
  </si>
  <si>
    <t>2/3</t>
  </si>
  <si>
    <t>F1.1</t>
  </si>
  <si>
    <t>1/1</t>
  </si>
  <si>
    <t>1/2</t>
  </si>
  <si>
    <t>1/3</t>
  </si>
  <si>
    <t>1/4</t>
  </si>
  <si>
    <t>1/5</t>
  </si>
  <si>
    <t>2/1</t>
  </si>
  <si>
    <t>2/2</t>
  </si>
  <si>
    <t>2/4</t>
  </si>
  <si>
    <t>2/5</t>
  </si>
  <si>
    <t>3/1</t>
  </si>
  <si>
    <t>3/2</t>
  </si>
  <si>
    <t>3/3</t>
  </si>
  <si>
    <t>3/4</t>
  </si>
  <si>
    <t>3/5</t>
  </si>
  <si>
    <t>4/1</t>
  </si>
  <si>
    <t>4/2</t>
  </si>
  <si>
    <t>4/3</t>
  </si>
  <si>
    <t>4/4</t>
  </si>
  <si>
    <t>4/5</t>
  </si>
  <si>
    <t>5/1</t>
  </si>
  <si>
    <t>5/2</t>
  </si>
  <si>
    <t>5/3</t>
  </si>
  <si>
    <t>5/4</t>
  </si>
  <si>
    <t>5/5</t>
  </si>
  <si>
    <t>6/1</t>
  </si>
  <si>
    <t>6/2</t>
  </si>
  <si>
    <t>6/3</t>
  </si>
  <si>
    <t>6/4</t>
  </si>
  <si>
    <t>6/5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</si>
  <si>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</si>
  <si>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</si>
  <si>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</si>
  <si>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</si>
  <si>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</si>
  <si>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</si>
  <si>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</si>
  <si>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</si>
  <si>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</si>
  <si>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</si>
  <si>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</si>
  <si>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</si>
  <si>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EN12302</t>
  </si>
  <si>
    <t>English in Daily Life 2</t>
  </si>
  <si>
    <t>EN13302</t>
  </si>
  <si>
    <t>English in Daily Life 3</t>
  </si>
  <si>
    <t>EN14302</t>
  </si>
  <si>
    <t>English in Daily Life 4</t>
  </si>
  <si>
    <t>EN15302</t>
  </si>
  <si>
    <t>English in Daily Life 5</t>
  </si>
  <si>
    <t>EN16302</t>
  </si>
  <si>
    <t>English in Daily Life 6</t>
  </si>
  <si>
    <t>CH12302</t>
  </si>
  <si>
    <t>Chinese in Daily Life 2</t>
  </si>
  <si>
    <t>CH13302</t>
  </si>
  <si>
    <t>Chinese in Daily Life 3</t>
  </si>
  <si>
    <t>CH14302</t>
  </si>
  <si>
    <t>Chinese in Daily Life 4</t>
  </si>
  <si>
    <t>CH15302</t>
  </si>
  <si>
    <t>Chinese in Daily Life 5</t>
  </si>
  <si>
    <t>CH16302</t>
  </si>
  <si>
    <t>Chinese in Daily Life 6</t>
  </si>
  <si>
    <t>AR12301</t>
  </si>
  <si>
    <t>Music Development 2</t>
  </si>
  <si>
    <t>AR13301</t>
  </si>
  <si>
    <t>Music Development 3</t>
  </si>
  <si>
    <t>AR14301</t>
  </si>
  <si>
    <t>Music Development 4</t>
  </si>
  <si>
    <t>AR15301</t>
  </si>
  <si>
    <t>Music Development 5</t>
  </si>
  <si>
    <t>AR16301</t>
  </si>
  <si>
    <t>Music Development 6</t>
  </si>
  <si>
    <t>Biological Science</t>
  </si>
  <si>
    <t>Sc1.1</t>
  </si>
  <si>
    <t>Physical Science</t>
  </si>
  <si>
    <t>Sc1.2</t>
  </si>
  <si>
    <t>Earth and Space Science</t>
  </si>
  <si>
    <t>Sc1.3</t>
  </si>
  <si>
    <t>Number and algebra</t>
  </si>
  <si>
    <t>Sc2.1</t>
  </si>
  <si>
    <t>Measurement and geometry</t>
  </si>
  <si>
    <t>Sc2.2</t>
  </si>
  <si>
    <t>Statistics and Probability</t>
  </si>
  <si>
    <t>Sc2.3</t>
  </si>
  <si>
    <t>Human Growth and Development</t>
  </si>
  <si>
    <t>Sc3.1</t>
  </si>
  <si>
    <t>Life and Family</t>
  </si>
  <si>
    <t>Sc3.2</t>
  </si>
  <si>
    <t>Movement, Physical Exercise, Games, Thai and International Sports</t>
  </si>
  <si>
    <t>M1.1</t>
  </si>
  <si>
    <t>Health Strengthening, Capacities and Disease Prevention</t>
  </si>
  <si>
    <t>M1.2</t>
  </si>
  <si>
    <t>Safety in Life</t>
  </si>
  <si>
    <t>M1.3</t>
  </si>
  <si>
    <t>Language for Communication</t>
  </si>
  <si>
    <t>M2.1</t>
  </si>
  <si>
    <t xml:space="preserve">Language and Culture </t>
  </si>
  <si>
    <t>M2.2</t>
  </si>
  <si>
    <t xml:space="preserve">Language and Relationship with Other Learning Areas </t>
  </si>
  <si>
    <t>M3.1</t>
  </si>
  <si>
    <t xml:space="preserve">Language and Relationship with Community and the World </t>
  </si>
  <si>
    <t>M3.2</t>
  </si>
  <si>
    <t>H1.1</t>
  </si>
  <si>
    <t>H2.1</t>
  </si>
  <si>
    <t>H3.1</t>
  </si>
  <si>
    <t>H3.2</t>
  </si>
  <si>
    <t>H4.1</t>
  </si>
  <si>
    <t>H5.1</t>
  </si>
  <si>
    <t>F1.2</t>
  </si>
  <si>
    <t>F1.3</t>
  </si>
  <si>
    <t>F2.1</t>
  </si>
  <si>
    <t>F2.2</t>
  </si>
  <si>
    <t>F3.1</t>
  </si>
  <si>
    <t>F4.1</t>
  </si>
  <si>
    <t>F4.2</t>
  </si>
  <si>
    <t>Expected Learning Outcomes Semester 2</t>
  </si>
  <si>
    <t xml:space="preserve"> Result of Expected Learning Outcomes Semester 2</t>
  </si>
  <si>
    <t>Miss.Phattharakan Semsugsam</t>
  </si>
  <si>
    <t>AR11302</t>
  </si>
  <si>
    <t>Art Development 1</t>
  </si>
  <si>
    <t>AR12302</t>
  </si>
  <si>
    <t>Art Development 2</t>
  </si>
  <si>
    <t>AR13302</t>
  </si>
  <si>
    <t>Art Development 3</t>
  </si>
  <si>
    <t>AR14302</t>
  </si>
  <si>
    <t>Art Development 4</t>
  </si>
  <si>
    <t>AR15302</t>
  </si>
  <si>
    <t>Art Development 5</t>
  </si>
  <si>
    <t>AR16302</t>
  </si>
  <si>
    <t>Art Development 6</t>
  </si>
  <si>
    <t>Talent</t>
  </si>
  <si>
    <t>ความสามารถ</t>
  </si>
  <si>
    <t>กิจกรรมเสริมด้านวิชาการ (การอ่านภาษาอังกฤษ) 1</t>
  </si>
  <si>
    <t>กิจกรรมเสริมด้านวิชาการ (การอ่านภาษาอังกฤษ) 2</t>
  </si>
  <si>
    <t>กิจกรรมเสริมด้านวิชาการ (การอ่านภาษาอังกฤษ) 3</t>
  </si>
  <si>
    <t>กิจกรรมเสริมด้านวิชาการ (ภาษาอังกฤษเพื่อการสื่อสาร) 1</t>
  </si>
  <si>
    <t>กิจกรรมเสริมด้านวิชาการ (ภาษาอังกฤษเพื่อการสื่อสาร) 2</t>
  </si>
  <si>
    <t>กิจกรรมเสริมด้านวิชาการ (ภาษาอังกฤษเพื่อการสื่อสาร) 3</t>
  </si>
  <si>
    <r>
      <t xml:space="preserve">Developed by </t>
    </r>
    <r>
      <rPr>
        <sz val="20"/>
        <rFont val="TH Sarabun New"/>
        <family val="2"/>
      </rPr>
      <t>Mrs. Kitiya Middleton, Phatharakan</t>
    </r>
  </si>
  <si>
    <t>Expert</t>
  </si>
  <si>
    <t>Experienced</t>
  </si>
  <si>
    <t>Develop</t>
  </si>
  <si>
    <t>Begin</t>
  </si>
  <si>
    <t>Fail</t>
  </si>
  <si>
    <t>เทอม 2</t>
  </si>
  <si>
    <t>เทอม 1</t>
  </si>
  <si>
    <t>แก้ไข</t>
  </si>
  <si>
    <t>ระดับความสามารถ</t>
  </si>
  <si>
    <t>ร้อยละ</t>
  </si>
  <si>
    <t>รวมคะแนนทั้งหมด</t>
  </si>
  <si>
    <t>สรุปปลายปี</t>
  </si>
  <si>
    <t>Name</t>
  </si>
  <si>
    <t>Result of Expected Learning Outcomes Semester 1</t>
  </si>
  <si>
    <t>edit</t>
  </si>
  <si>
    <t>No.1</t>
  </si>
  <si>
    <t>No.2</t>
  </si>
  <si>
    <t>No.3</t>
  </si>
  <si>
    <t>No.4</t>
  </si>
  <si>
    <t>No.5</t>
  </si>
  <si>
    <t>No.6</t>
  </si>
  <si>
    <t>No.7</t>
  </si>
  <si>
    <t>No.8</t>
  </si>
  <si>
    <t>No.9</t>
  </si>
  <si>
    <t>No.10</t>
  </si>
  <si>
    <t>No.11</t>
  </si>
  <si>
    <t>No.12</t>
  </si>
  <si>
    <t>No.13</t>
  </si>
  <si>
    <t>No.14</t>
  </si>
  <si>
    <t>No.15</t>
  </si>
  <si>
    <t>No.16</t>
  </si>
  <si>
    <t>No.17</t>
  </si>
  <si>
    <t>No.18</t>
  </si>
  <si>
    <t>ชำนาญ = Experienced</t>
  </si>
  <si>
    <t>พัฒนา = Develop</t>
  </si>
  <si>
    <t>เริ่มต้น = Begin</t>
  </si>
  <si>
    <t>ไม่ผ่าน = Fail</t>
  </si>
  <si>
    <t>Name-surname</t>
  </si>
  <si>
    <t>Formative</t>
  </si>
  <si>
    <t>.....................................</t>
  </si>
  <si>
    <t>…..............................</t>
  </si>
  <si>
    <t>เชี่ยวชาญ = Expert</t>
  </si>
  <si>
    <t>Learning Enhancement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</si>
</sst>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0.0"/>
    <numFmt numFmtId="188" formatCode="00000"/>
    <numFmt numFmtId="189" formatCode="#,##0.00_ ;\-#,##0.00\ "/>
  </numFmts>
  <fonts count="63" x14ac:knownFonts="1">
    <font>
      <sz val="14"/>
      <name val="Angsana New"/>
      <charset val="222"/>
    </font>
    <font>
      <sz val="11"/>
      <color theme="1"/>
      <name val="Tahoma"/>
      <family val="2"/>
      <charset val="222"/>
      <scheme val="minor"/>
    </font>
    <font>
      <sz val="14"/>
      <name val="Angsana New"/>
      <family val="1"/>
    </font>
    <font>
      <sz val="8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TH SarabunPSK"/>
      <family val="2"/>
    </font>
    <font>
      <sz val="10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8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Wingdings"/>
      <charset val="2"/>
    </font>
    <font>
      <sz val="10"/>
      <name val="Arial"/>
      <family val="2"/>
    </font>
    <font>
      <sz val="10"/>
      <color rgb="FF000000"/>
      <name val="TH SarabunPSK"/>
      <family val="2"/>
    </font>
    <font>
      <b/>
      <sz val="18"/>
      <name val="TH Sarabun New"/>
      <family val="2"/>
    </font>
    <font>
      <sz val="18"/>
      <name val="TH Sarabun New"/>
      <family val="2"/>
    </font>
    <font>
      <b/>
      <sz val="16"/>
      <name val="TH Sarabun New"/>
      <family val="2"/>
    </font>
    <font>
      <b/>
      <sz val="16"/>
      <color theme="0"/>
      <name val="TH Sarabun New"/>
      <family val="2"/>
    </font>
    <font>
      <sz val="16"/>
      <name val="TH Sarabun New"/>
      <family val="2"/>
    </font>
    <font>
      <sz val="16"/>
      <color theme="0"/>
      <name val="TH Sarabun New"/>
      <family val="2"/>
    </font>
    <font>
      <sz val="16"/>
      <color rgb="FF00B050"/>
      <name val="TH SarabunPSK"/>
      <family val="2"/>
    </font>
    <font>
      <sz val="18"/>
      <color theme="1"/>
      <name val="TH Sarabun New"/>
      <family val="2"/>
      <charset val="222"/>
    </font>
    <font>
      <sz val="18"/>
      <color theme="1"/>
      <name val="TH SarabunPSK"/>
      <family val="2"/>
      <charset val="222"/>
    </font>
    <font>
      <sz val="18"/>
      <name val="TH Sarabun New"/>
      <family val="2"/>
      <charset val="222"/>
    </font>
    <font>
      <sz val="9"/>
      <color theme="1"/>
      <name val="TH SarabunPSK"/>
      <family val="2"/>
    </font>
    <font>
      <b/>
      <sz val="14"/>
      <color theme="0"/>
      <name val="TH Sarabun New"/>
      <family val="2"/>
    </font>
    <font>
      <sz val="20"/>
      <name val="TH Sarabun New"/>
      <family val="2"/>
    </font>
    <font>
      <b/>
      <sz val="20"/>
      <color theme="1"/>
      <name val="TH Sarabun New"/>
      <family val="2"/>
    </font>
    <font>
      <b/>
      <sz val="20"/>
      <name val="TH Sarabun New"/>
      <family val="2"/>
    </font>
    <font>
      <b/>
      <sz val="20"/>
      <color theme="0"/>
      <name val="TH Sarabun New"/>
      <family val="2"/>
    </font>
    <font>
      <b/>
      <sz val="22"/>
      <name val="TH Sarabun New"/>
      <family val="2"/>
    </font>
    <font>
      <sz val="14"/>
      <name val="TH Sarabun New"/>
      <family val="2"/>
    </font>
    <font>
      <sz val="16"/>
      <color theme="1"/>
      <name val="TH Sarabun New"/>
      <family val="2"/>
    </font>
    <font>
      <sz val="14"/>
      <color theme="1"/>
      <name val="TH Sarabun New"/>
      <family val="2"/>
    </font>
    <font>
      <sz val="13"/>
      <color theme="1"/>
      <name val="TH Sarabun New"/>
      <family val="2"/>
    </font>
    <font>
      <b/>
      <sz val="16"/>
      <color theme="1"/>
      <name val="TH Sarabun New"/>
      <family val="2"/>
    </font>
    <font>
      <b/>
      <sz val="14"/>
      <color theme="1"/>
      <name val="TH Sarabun New"/>
      <family val="2"/>
    </font>
    <font>
      <b/>
      <sz val="11"/>
      <color theme="1"/>
      <name val="TH Sarabun New"/>
      <family val="2"/>
    </font>
    <font>
      <sz val="13"/>
      <name val="TH Sarabun New"/>
      <family val="2"/>
    </font>
    <font>
      <b/>
      <sz val="10"/>
      <color theme="1"/>
      <name val="TH Sarabun New"/>
      <family val="2"/>
    </font>
    <font>
      <b/>
      <sz val="14"/>
      <name val="TH Sarabun New"/>
      <family val="2"/>
    </font>
    <font>
      <b/>
      <sz val="11"/>
      <name val="TH Sarabun New"/>
      <family val="2"/>
    </font>
    <font>
      <b/>
      <sz val="12"/>
      <name val="TH Sarabun New"/>
      <family val="2"/>
    </font>
    <font>
      <b/>
      <sz val="10"/>
      <name val="TH Sarabun New"/>
      <family val="2"/>
    </font>
    <font>
      <b/>
      <sz val="16"/>
      <color indexed="12"/>
      <name val="TH Sarabun New"/>
      <family val="2"/>
    </font>
    <font>
      <b/>
      <sz val="16"/>
      <color indexed="14"/>
      <name val="TH Sarabun New"/>
      <family val="2"/>
    </font>
    <font>
      <b/>
      <sz val="16"/>
      <color indexed="10"/>
      <name val="TH Sarabun New"/>
      <family val="2"/>
    </font>
    <font>
      <sz val="12"/>
      <name val="TH Sarabun New"/>
      <family val="2"/>
    </font>
    <font>
      <sz val="12"/>
      <color indexed="9"/>
      <name val="TH Sarabun New"/>
      <family val="2"/>
    </font>
    <font>
      <b/>
      <sz val="18"/>
      <color theme="1"/>
      <name val="TH Sarabun New"/>
      <family val="2"/>
    </font>
    <font>
      <b/>
      <sz val="24"/>
      <color theme="1"/>
      <name val="TH Sarabun New"/>
      <family val="2"/>
    </font>
    <font>
      <b/>
      <sz val="15"/>
      <color theme="1"/>
      <name val="TH Sarabun New"/>
      <family val="2"/>
    </font>
    <font>
      <b/>
      <sz val="16"/>
      <color rgb="FFFF0000"/>
      <name val="TH Sarabun New"/>
      <family val="2"/>
    </font>
    <font>
      <b/>
      <sz val="8"/>
      <color rgb="FFFF0000"/>
      <name val="TH Sarabun New"/>
      <family val="2"/>
    </font>
    <font>
      <b/>
      <sz val="12"/>
      <color theme="1"/>
      <name val="TH Sarabun New"/>
      <family val="2"/>
    </font>
    <font>
      <sz val="10"/>
      <color theme="1"/>
      <name val="TH Sarabun New"/>
      <family val="2"/>
    </font>
    <font>
      <sz val="12"/>
      <color theme="1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0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ashed">
        <color theme="0" tint="-0.499984740745262"/>
      </right>
      <top style="thin">
        <color indexed="64"/>
      </top>
      <bottom style="dashed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 style="thin">
        <color indexed="64"/>
      </top>
      <bottom style="dashed">
        <color theme="0" tint="-0.499984740745262"/>
      </bottom>
      <diagonal/>
    </border>
    <border>
      <left style="dashed">
        <color theme="0" tint="-0.499984740745262"/>
      </left>
      <right style="thin">
        <color auto="1"/>
      </right>
      <top style="thin">
        <color indexed="64"/>
      </top>
      <bottom style="dashed">
        <color theme="0" tint="-0.499984740745262"/>
      </bottom>
      <diagonal/>
    </border>
    <border>
      <left style="thin">
        <color indexed="64"/>
      </left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dashed">
        <color theme="0" tint="-0.499984740745262"/>
      </left>
      <right style="thin">
        <color auto="1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indexed="64"/>
      </left>
      <right style="dashed">
        <color theme="0" tint="-0.499984740745262"/>
      </right>
      <top/>
      <bottom style="thin">
        <color indexed="64"/>
      </bottom>
      <diagonal/>
    </border>
    <border>
      <left style="dashed">
        <color theme="0" tint="-0.499984740745262"/>
      </left>
      <right style="dashed">
        <color theme="0" tint="-0.499984740745262"/>
      </right>
      <top/>
      <bottom style="thin">
        <color indexed="64"/>
      </bottom>
      <diagonal/>
    </border>
    <border>
      <left style="dashed">
        <color theme="0" tint="-0.499984740745262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ashed">
        <color theme="0" tint="-0.499984740745262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ashed">
        <color theme="0" tint="-0.499984740745262"/>
      </top>
      <bottom style="dotted">
        <color indexed="64"/>
      </bottom>
      <diagonal/>
    </border>
    <border>
      <left style="hair">
        <color indexed="64"/>
      </left>
      <right style="thin">
        <color auto="1"/>
      </right>
      <top style="dashed">
        <color theme="0" tint="-0.499984740745262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auto="1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3" fillId="0" borderId="0"/>
    <xf numFmtId="0" fontId="2" fillId="0" borderId="0"/>
    <xf numFmtId="0" fontId="4" fillId="0" borderId="0"/>
    <xf numFmtId="0" fontId="4" fillId="0" borderId="0"/>
    <xf numFmtId="0" fontId="5" fillId="0" borderId="0"/>
    <xf numFmtId="0" fontId="18" fillId="0" borderId="0"/>
    <xf numFmtId="0" fontId="4" fillId="0" borderId="0"/>
    <xf numFmtId="0" fontId="1" fillId="0" borderId="0"/>
    <xf numFmtId="43" fontId="2" fillId="0" borderId="0" applyFont="0" applyFill="0" applyBorder="0" applyAlignment="0" applyProtection="0"/>
  </cellStyleXfs>
  <cellXfs count="671">
    <xf numFmtId="0" fontId="0" fillId="0" borderId="0" xfId="0"/>
    <xf numFmtId="0" fontId="10" fillId="0" borderId="0" xfId="0" applyFont="1"/>
    <xf numFmtId="0" fontId="11" fillId="0" borderId="0" xfId="0" applyFont="1"/>
    <xf numFmtId="0" fontId="16" fillId="0" borderId="0" xfId="0" applyFont="1"/>
    <xf numFmtId="0" fontId="1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4" fillId="0" borderId="0" xfId="7" applyFont="1" applyAlignment="1">
      <alignment horizontal="center"/>
    </xf>
    <xf numFmtId="0" fontId="14" fillId="0" borderId="0" xfId="7" applyFont="1"/>
    <xf numFmtId="0" fontId="19" fillId="0" borderId="0" xfId="7" applyFont="1"/>
    <xf numFmtId="0" fontId="15" fillId="0" borderId="76" xfId="7" applyFont="1" applyBorder="1" applyAlignment="1">
      <alignment horizontal="center"/>
    </xf>
    <xf numFmtId="0" fontId="15" fillId="0" borderId="76" xfId="7" applyFont="1" applyBorder="1"/>
    <xf numFmtId="0" fontId="15" fillId="0" borderId="77" xfId="7" applyFont="1" applyBorder="1" applyAlignment="1">
      <alignment horizontal="center" vertical="center"/>
    </xf>
    <xf numFmtId="0" fontId="14" fillId="0" borderId="76" xfId="7" applyFont="1" applyBorder="1" applyAlignment="1">
      <alignment horizontal="center"/>
    </xf>
    <xf numFmtId="0" fontId="14" fillId="0" borderId="76" xfId="7" applyFont="1" applyBorder="1" applyAlignment="1">
      <alignment horizontal="left"/>
    </xf>
    <xf numFmtId="0" fontId="14" fillId="0" borderId="77" xfId="7" applyFont="1" applyBorder="1" applyAlignment="1">
      <alignment horizontal="center" vertical="center"/>
    </xf>
    <xf numFmtId="0" fontId="14" fillId="0" borderId="77" xfId="7" applyFont="1" applyBorder="1" applyAlignment="1">
      <alignment horizontal="center"/>
    </xf>
    <xf numFmtId="0" fontId="14" fillId="0" borderId="0" xfId="7" applyFont="1" applyAlignment="1">
      <alignment vertical="center"/>
    </xf>
    <xf numFmtId="0" fontId="14" fillId="0" borderId="0" xfId="7" applyFont="1" applyAlignment="1">
      <alignment horizontal="center" vertical="center"/>
    </xf>
    <xf numFmtId="0" fontId="11" fillId="0" borderId="76" xfId="0" applyFont="1" applyBorder="1" applyAlignment="1">
      <alignment horizontal="center"/>
    </xf>
    <xf numFmtId="0" fontId="11" fillId="0" borderId="76" xfId="0" applyFont="1" applyBorder="1"/>
    <xf numFmtId="0" fontId="11" fillId="0" borderId="77" xfId="0" applyFont="1" applyBorder="1" applyAlignment="1">
      <alignment horizontal="center" vertical="center"/>
    </xf>
    <xf numFmtId="0" fontId="11" fillId="0" borderId="77" xfId="0" applyFont="1" applyBorder="1" applyAlignment="1">
      <alignment horizontal="center"/>
    </xf>
    <xf numFmtId="0" fontId="21" fillId="0" borderId="0" xfId="3" applyFont="1" applyAlignment="1">
      <alignment horizontal="center"/>
    </xf>
    <xf numFmtId="0" fontId="22" fillId="0" borderId="0" xfId="3" applyFont="1" applyAlignment="1">
      <alignment horizontal="center"/>
    </xf>
    <xf numFmtId="0" fontId="24" fillId="12" borderId="0" xfId="3" applyFont="1" applyFill="1" applyAlignment="1">
      <alignment horizontal="center"/>
    </xf>
    <xf numFmtId="0" fontId="25" fillId="13" borderId="79" xfId="3" applyFont="1" applyFill="1" applyBorder="1" applyAlignment="1">
      <alignment horizontal="center"/>
    </xf>
    <xf numFmtId="0" fontId="24" fillId="0" borderId="0" xfId="3" applyFont="1" applyAlignment="1">
      <alignment horizontal="center"/>
    </xf>
    <xf numFmtId="0" fontId="24" fillId="12" borderId="0" xfId="3" applyFont="1" applyFill="1" applyAlignment="1">
      <alignment horizontal="center" shrinkToFit="1"/>
    </xf>
    <xf numFmtId="0" fontId="24" fillId="5" borderId="0" xfId="3" applyFont="1" applyFill="1" applyAlignment="1">
      <alignment horizontal="center"/>
    </xf>
    <xf numFmtId="0" fontId="24" fillId="5" borderId="20" xfId="3" applyFont="1" applyFill="1" applyBorder="1" applyAlignment="1">
      <alignment horizontal="center"/>
    </xf>
    <xf numFmtId="0" fontId="24" fillId="5" borderId="21" xfId="3" applyFont="1" applyFill="1" applyBorder="1" applyAlignment="1">
      <alignment horizontal="center"/>
    </xf>
    <xf numFmtId="0" fontId="24" fillId="5" borderId="20" xfId="3" applyFont="1" applyFill="1" applyBorder="1" applyAlignment="1">
      <alignment horizontal="center" shrinkToFit="1"/>
    </xf>
    <xf numFmtId="0" fontId="24" fillId="5" borderId="0" xfId="3" applyFont="1" applyFill="1" applyAlignment="1">
      <alignment horizontal="center" shrinkToFit="1"/>
    </xf>
    <xf numFmtId="0" fontId="24" fillId="5" borderId="21" xfId="3" applyFont="1" applyFill="1" applyBorder="1" applyAlignment="1">
      <alignment horizontal="center" shrinkToFit="1"/>
    </xf>
    <xf numFmtId="0" fontId="24" fillId="14" borderId="0" xfId="3" applyFont="1" applyFill="1" applyAlignment="1">
      <alignment horizontal="center"/>
    </xf>
    <xf numFmtId="0" fontId="24" fillId="15" borderId="0" xfId="3" applyFont="1" applyFill="1" applyAlignment="1">
      <alignment horizontal="center"/>
    </xf>
    <xf numFmtId="0" fontId="24" fillId="4" borderId="0" xfId="3" applyFont="1" applyFill="1" applyAlignment="1">
      <alignment horizontal="center"/>
    </xf>
    <xf numFmtId="0" fontId="24" fillId="6" borderId="20" xfId="3" applyFont="1" applyFill="1" applyBorder="1" applyAlignment="1">
      <alignment horizontal="center"/>
    </xf>
    <xf numFmtId="0" fontId="24" fillId="6" borderId="0" xfId="3" applyFont="1" applyFill="1" applyAlignment="1">
      <alignment horizontal="center"/>
    </xf>
    <xf numFmtId="0" fontId="24" fillId="6" borderId="21" xfId="3" applyFont="1" applyFill="1" applyBorder="1" applyAlignment="1">
      <alignment horizontal="center"/>
    </xf>
    <xf numFmtId="0" fontId="24" fillId="6" borderId="29" xfId="3" applyFont="1" applyFill="1" applyBorder="1" applyAlignment="1">
      <alignment horizontal="center"/>
    </xf>
    <xf numFmtId="0" fontId="24" fillId="6" borderId="7" xfId="3" applyFont="1" applyFill="1" applyBorder="1" applyAlignment="1">
      <alignment horizontal="center"/>
    </xf>
    <xf numFmtId="0" fontId="24" fillId="6" borderId="28" xfId="3" applyFont="1" applyFill="1" applyBorder="1" applyAlignment="1">
      <alignment horizontal="center"/>
    </xf>
    <xf numFmtId="0" fontId="22" fillId="0" borderId="0" xfId="3" applyFont="1"/>
    <xf numFmtId="0" fontId="22" fillId="0" borderId="0" xfId="3" applyFont="1" applyAlignment="1">
      <alignment horizontal="center" shrinkToFit="1"/>
    </xf>
    <xf numFmtId="0" fontId="23" fillId="11" borderId="0" xfId="3" applyFont="1" applyFill="1" applyAlignment="1">
      <alignment horizontal="center" vertical="center" wrapText="1" shrinkToFit="1"/>
    </xf>
    <xf numFmtId="0" fontId="22" fillId="0" borderId="0" xfId="3" applyFont="1" applyAlignment="1">
      <alignment shrinkToFit="1"/>
    </xf>
    <xf numFmtId="0" fontId="24" fillId="0" borderId="0" xfId="3" applyFont="1" applyAlignment="1">
      <alignment horizontal="center" shrinkToFit="1"/>
    </xf>
    <xf numFmtId="0" fontId="23" fillId="11" borderId="0" xfId="3" applyFont="1" applyFill="1" applyAlignment="1">
      <alignment horizontal="center" vertical="center" wrapText="1"/>
    </xf>
    <xf numFmtId="0" fontId="22" fillId="0" borderId="0" xfId="3" applyFont="1" applyAlignment="1">
      <alignment horizontal="center" vertical="center" wrapText="1"/>
    </xf>
    <xf numFmtId="0" fontId="24" fillId="0" borderId="0" xfId="3" applyFont="1" applyAlignment="1">
      <alignment horizontal="center" vertical="center" wrapText="1"/>
    </xf>
    <xf numFmtId="0" fontId="23" fillId="11" borderId="0" xfId="3" applyFont="1" applyFill="1" applyAlignment="1">
      <alignment horizontal="center"/>
    </xf>
    <xf numFmtId="0" fontId="20" fillId="0" borderId="0" xfId="3" applyFont="1"/>
    <xf numFmtId="0" fontId="23" fillId="11" borderId="0" xfId="3" applyFont="1" applyFill="1" applyAlignment="1">
      <alignment horizontal="center" vertical="center"/>
    </xf>
    <xf numFmtId="0" fontId="23" fillId="11" borderId="0" xfId="3" applyFont="1" applyFill="1" applyAlignment="1">
      <alignment vertical="center" wrapText="1"/>
    </xf>
    <xf numFmtId="0" fontId="8" fillId="0" borderId="0" xfId="6" applyFont="1" applyAlignment="1">
      <alignment vertical="center"/>
    </xf>
    <xf numFmtId="0" fontId="9" fillId="0" borderId="1" xfId="6" applyFont="1" applyBorder="1" applyAlignment="1">
      <alignment horizontal="center" vertical="center"/>
    </xf>
    <xf numFmtId="0" fontId="9" fillId="0" borderId="2" xfId="6" applyFont="1" applyBorder="1" applyAlignment="1">
      <alignment horizontal="center" vertical="center"/>
    </xf>
    <xf numFmtId="0" fontId="8" fillId="0" borderId="3" xfId="6" applyFont="1" applyBorder="1" applyAlignment="1">
      <alignment vertical="center"/>
    </xf>
    <xf numFmtId="0" fontId="8" fillId="0" borderId="4" xfId="6" applyFont="1" applyBorder="1" applyAlignment="1">
      <alignment vertical="center"/>
    </xf>
    <xf numFmtId="0" fontId="8" fillId="0" borderId="5" xfId="6" applyFont="1" applyBorder="1" applyAlignment="1">
      <alignment vertical="center"/>
    </xf>
    <xf numFmtId="0" fontId="10" fillId="2" borderId="6" xfId="6" applyFont="1" applyFill="1" applyBorder="1" applyAlignment="1">
      <alignment horizontal="center" vertical="center"/>
    </xf>
    <xf numFmtId="0" fontId="10" fillId="2" borderId="6" xfId="6" applyFont="1" applyFill="1" applyBorder="1" applyAlignment="1">
      <alignment horizontal="left" vertical="center"/>
    </xf>
    <xf numFmtId="0" fontId="10" fillId="2" borderId="7" xfId="6" applyFont="1" applyFill="1" applyBorder="1" applyAlignment="1">
      <alignment horizontal="left" vertical="center"/>
    </xf>
    <xf numFmtId="0" fontId="10" fillId="2" borderId="8" xfId="6" applyFont="1" applyFill="1" applyBorder="1" applyAlignment="1">
      <alignment horizontal="center" vertical="center"/>
    </xf>
    <xf numFmtId="0" fontId="10" fillId="2" borderId="9" xfId="6" applyFont="1" applyFill="1" applyBorder="1" applyAlignment="1">
      <alignment horizontal="center" vertical="center"/>
    </xf>
    <xf numFmtId="0" fontId="10" fillId="2" borderId="10" xfId="6" applyFont="1" applyFill="1" applyBorder="1" applyAlignment="1">
      <alignment horizontal="center" vertical="center"/>
    </xf>
    <xf numFmtId="0" fontId="11" fillId="0" borderId="0" xfId="6" applyFont="1" applyAlignment="1">
      <alignment horizontal="center" vertical="center"/>
    </xf>
    <xf numFmtId="0" fontId="10" fillId="2" borderId="11" xfId="6" applyFont="1" applyFill="1" applyBorder="1" applyAlignment="1">
      <alignment horizontal="center" vertical="center"/>
    </xf>
    <xf numFmtId="0" fontId="10" fillId="2" borderId="11" xfId="6" applyFont="1" applyFill="1" applyBorder="1" applyAlignment="1">
      <alignment horizontal="left" vertical="center"/>
    </xf>
    <xf numFmtId="0" fontId="10" fillId="2" borderId="12" xfId="6" applyFont="1" applyFill="1" applyBorder="1" applyAlignment="1">
      <alignment horizontal="left" vertical="center"/>
    </xf>
    <xf numFmtId="0" fontId="10" fillId="2" borderId="13" xfId="6" applyFont="1" applyFill="1" applyBorder="1" applyAlignment="1">
      <alignment horizontal="center" vertical="center"/>
    </xf>
    <xf numFmtId="0" fontId="10" fillId="2" borderId="14" xfId="6" applyFont="1" applyFill="1" applyBorder="1" applyAlignment="1">
      <alignment horizontal="center" vertical="center"/>
    </xf>
    <xf numFmtId="0" fontId="10" fillId="2" borderId="15" xfId="6" applyFont="1" applyFill="1" applyBorder="1" applyAlignment="1">
      <alignment horizontal="center" vertical="center"/>
    </xf>
    <xf numFmtId="0" fontId="10" fillId="0" borderId="11" xfId="6" applyFont="1" applyBorder="1" applyAlignment="1">
      <alignment horizontal="center" vertical="center"/>
    </xf>
    <xf numFmtId="0" fontId="10" fillId="0" borderId="11" xfId="6" applyFont="1" applyBorder="1" applyAlignment="1">
      <alignment horizontal="left" vertical="center"/>
    </xf>
    <xf numFmtId="0" fontId="10" fillId="0" borderId="12" xfId="6" applyFont="1" applyBorder="1" applyAlignment="1">
      <alignment horizontal="left" vertical="center"/>
    </xf>
    <xf numFmtId="0" fontId="10" fillId="0" borderId="13" xfId="6" applyFont="1" applyBorder="1" applyAlignment="1">
      <alignment horizontal="center" vertical="center"/>
    </xf>
    <xf numFmtId="0" fontId="10" fillId="0" borderId="14" xfId="6" applyFont="1" applyBorder="1" applyAlignment="1">
      <alignment horizontal="center" vertical="center"/>
    </xf>
    <xf numFmtId="0" fontId="10" fillId="0" borderId="15" xfId="6" applyFont="1" applyBorder="1" applyAlignment="1">
      <alignment horizontal="center" vertical="center"/>
    </xf>
    <xf numFmtId="0" fontId="14" fillId="0" borderId="14" xfId="7" applyFont="1" applyBorder="1" applyAlignment="1">
      <alignment horizontal="center"/>
    </xf>
    <xf numFmtId="0" fontId="14" fillId="0" borderId="14" xfId="7" applyFont="1" applyBorder="1"/>
    <xf numFmtId="0" fontId="14" fillId="0" borderId="14" xfId="7" applyFont="1" applyBorder="1" applyAlignment="1">
      <alignment horizontal="center" vertical="center"/>
    </xf>
    <xf numFmtId="0" fontId="26" fillId="0" borderId="14" xfId="0" applyFont="1" applyBorder="1" applyAlignment="1">
      <alignment horizontal="center"/>
    </xf>
    <xf numFmtId="0" fontId="26" fillId="0" borderId="14" xfId="0" applyFont="1" applyBorder="1"/>
    <xf numFmtId="0" fontId="26" fillId="0" borderId="14" xfId="0" applyFont="1" applyBorder="1" applyAlignment="1">
      <alignment horizontal="center" vertical="center"/>
    </xf>
    <xf numFmtId="49" fontId="14" fillId="0" borderId="0" xfId="7" applyNumberFormat="1" applyFont="1"/>
    <xf numFmtId="0" fontId="27" fillId="0" borderId="14" xfId="0" applyFont="1" applyBorder="1" applyAlignment="1">
      <alignment vertical="center" wrapText="1"/>
    </xf>
    <xf numFmtId="0" fontId="28" fillId="0" borderId="14" xfId="0" applyFont="1" applyBorder="1" applyAlignment="1">
      <alignment horizontal="center" vertical="center"/>
    </xf>
    <xf numFmtId="0" fontId="29" fillId="0" borderId="14" xfId="3" applyFont="1" applyBorder="1" applyAlignment="1">
      <alignment horizontal="center"/>
    </xf>
    <xf numFmtId="0" fontId="28" fillId="0" borderId="14" xfId="7" applyFont="1" applyBorder="1" applyAlignment="1">
      <alignment horizontal="center"/>
    </xf>
    <xf numFmtId="0" fontId="30" fillId="0" borderId="0" xfId="7" applyFont="1"/>
    <xf numFmtId="0" fontId="30" fillId="0" borderId="0" xfId="7" applyFont="1" applyAlignment="1">
      <alignment horizontal="center" vertical="center"/>
    </xf>
    <xf numFmtId="0" fontId="30" fillId="0" borderId="0" xfId="7" applyFont="1" applyAlignment="1">
      <alignment horizontal="center"/>
    </xf>
    <xf numFmtId="0" fontId="31" fillId="9" borderId="0" xfId="0" applyFont="1" applyFill="1" applyAlignment="1" applyProtection="1">
      <alignment vertical="center"/>
      <protection hidden="1"/>
    </xf>
    <xf numFmtId="0" fontId="32" fillId="9" borderId="0" xfId="0" applyFont="1" applyFill="1"/>
    <xf numFmtId="0" fontId="32" fillId="0" borderId="0" xfId="0" applyFont="1"/>
    <xf numFmtId="0" fontId="32" fillId="9" borderId="0" xfId="0" applyFont="1" applyFill="1" applyAlignment="1">
      <alignment horizontal="center"/>
    </xf>
    <xf numFmtId="0" fontId="32" fillId="0" borderId="0" xfId="0" applyFont="1" applyAlignment="1">
      <alignment horizontal="center"/>
    </xf>
    <xf numFmtId="0" fontId="35" fillId="9" borderId="0" xfId="0" applyFont="1" applyFill="1"/>
    <xf numFmtId="0" fontId="35" fillId="9" borderId="0" xfId="0" applyFont="1" applyFill="1" applyAlignment="1">
      <alignment horizontal="center" shrinkToFit="1"/>
    </xf>
    <xf numFmtId="0" fontId="32" fillId="2" borderId="1" xfId="0" applyFont="1" applyFill="1" applyBorder="1" applyAlignment="1" applyProtection="1">
      <alignment horizontal="center"/>
      <protection locked="0"/>
    </xf>
    <xf numFmtId="0" fontId="31" fillId="9" borderId="0" xfId="0" applyFont="1" applyFill="1" applyAlignment="1">
      <alignment vertical="center"/>
    </xf>
    <xf numFmtId="0" fontId="31" fillId="9" borderId="0" xfId="0" applyFont="1" applyFill="1" applyAlignment="1" applyProtection="1">
      <alignment horizontal="center" vertical="center"/>
      <protection hidden="1"/>
    </xf>
    <xf numFmtId="0" fontId="31" fillId="0" borderId="0" xfId="0" applyFont="1" applyAlignment="1">
      <alignment vertical="center"/>
    </xf>
    <xf numFmtId="0" fontId="32" fillId="2" borderId="2" xfId="0" applyFont="1" applyFill="1" applyBorder="1" applyProtection="1">
      <protection locked="0"/>
    </xf>
    <xf numFmtId="0" fontId="32" fillId="2" borderId="17" xfId="0" applyFont="1" applyFill="1" applyBorder="1"/>
    <xf numFmtId="0" fontId="32" fillId="2" borderId="16" xfId="0" applyFont="1" applyFill="1" applyBorder="1"/>
    <xf numFmtId="0" fontId="35" fillId="9" borderId="0" xfId="0" applyFont="1" applyFill="1" applyAlignment="1">
      <alignment horizontal="center"/>
    </xf>
    <xf numFmtId="0" fontId="34" fillId="9" borderId="0" xfId="0" applyFont="1" applyFill="1" applyProtection="1">
      <protection locked="0"/>
    </xf>
    <xf numFmtId="0" fontId="31" fillId="9" borderId="0" xfId="0" applyFont="1" applyFill="1" applyAlignment="1">
      <alignment horizontal="center" vertical="center"/>
    </xf>
    <xf numFmtId="0" fontId="35" fillId="9" borderId="0" xfId="0" applyFont="1" applyFill="1" applyAlignment="1" applyProtection="1">
      <alignment horizontal="center"/>
      <protection hidden="1"/>
    </xf>
    <xf numFmtId="1" fontId="32" fillId="2" borderId="1" xfId="0" applyNumberFormat="1" applyFont="1" applyFill="1" applyBorder="1" applyAlignment="1" applyProtection="1">
      <alignment horizontal="center"/>
      <protection locked="0"/>
    </xf>
    <xf numFmtId="0" fontId="32" fillId="2" borderId="1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25" fillId="9" borderId="0" xfId="0" applyFont="1" applyFill="1" applyAlignment="1">
      <alignment vertical="top"/>
    </xf>
    <xf numFmtId="0" fontId="32" fillId="10" borderId="0" xfId="0" applyFont="1" applyFill="1"/>
    <xf numFmtId="0" fontId="25" fillId="10" borderId="0" xfId="0" applyFont="1" applyFill="1" applyAlignment="1">
      <alignment vertical="top"/>
    </xf>
    <xf numFmtId="0" fontId="34" fillId="0" borderId="0" xfId="0" applyFont="1"/>
    <xf numFmtId="0" fontId="34" fillId="6" borderId="14" xfId="3" applyFont="1" applyFill="1" applyBorder="1" applyAlignment="1">
      <alignment horizontal="center" vertical="center"/>
    </xf>
    <xf numFmtId="0" fontId="32" fillId="0" borderId="14" xfId="3" applyFont="1" applyBorder="1" applyAlignment="1">
      <alignment horizontal="center" vertical="center"/>
    </xf>
    <xf numFmtId="0" fontId="24" fillId="10" borderId="14" xfId="3" applyFont="1" applyFill="1" applyBorder="1" applyAlignment="1">
      <alignment horizontal="center" vertical="center"/>
    </xf>
    <xf numFmtId="0" fontId="37" fillId="10" borderId="14" xfId="3" applyFont="1" applyFill="1" applyBorder="1" applyAlignment="1">
      <alignment horizontal="center" vertical="center"/>
    </xf>
    <xf numFmtId="0" fontId="32" fillId="9" borderId="0" xfId="0" applyFont="1" applyFill="1" applyProtection="1">
      <protection locked="0"/>
    </xf>
    <xf numFmtId="0" fontId="37" fillId="0" borderId="0" xfId="3" applyFont="1"/>
    <xf numFmtId="0" fontId="38" fillId="0" borderId="0" xfId="3" applyFont="1"/>
    <xf numFmtId="0" fontId="37" fillId="0" borderId="0" xfId="3" applyFont="1" applyAlignment="1">
      <alignment horizontal="center" vertical="center"/>
    </xf>
    <xf numFmtId="2" fontId="39" fillId="10" borderId="26" xfId="3" applyNumberFormat="1" applyFont="1" applyFill="1" applyBorder="1" applyAlignment="1" applyProtection="1">
      <alignment horizontal="center" vertical="center" shrinkToFit="1"/>
      <protection locked="0"/>
    </xf>
    <xf numFmtId="2" fontId="39" fillId="14" borderId="81" xfId="3" applyNumberFormat="1" applyFont="1" applyFill="1" applyBorder="1" applyAlignment="1">
      <alignment horizontal="center" vertical="center" shrinkToFit="1"/>
    </xf>
    <xf numFmtId="2" fontId="39" fillId="10" borderId="30" xfId="3" applyNumberFormat="1" applyFont="1" applyFill="1" applyBorder="1" applyAlignment="1" applyProtection="1">
      <alignment horizontal="center" vertical="center" shrinkToFit="1"/>
      <protection locked="0"/>
    </xf>
    <xf numFmtId="2" fontId="39" fillId="14" borderId="30" xfId="3" applyNumberFormat="1" applyFont="1" applyFill="1" applyBorder="1" applyAlignment="1">
      <alignment horizontal="center" vertical="center" shrinkToFit="1"/>
    </xf>
    <xf numFmtId="2" fontId="39" fillId="0" borderId="30" xfId="3" applyNumberFormat="1" applyFont="1" applyBorder="1" applyAlignment="1" applyProtection="1">
      <alignment horizontal="center" vertical="center"/>
      <protection locked="0"/>
    </xf>
    <xf numFmtId="2" fontId="39" fillId="0" borderId="82" xfId="3" applyNumberFormat="1" applyFont="1" applyBorder="1" applyAlignment="1" applyProtection="1">
      <alignment horizontal="center" vertical="center"/>
      <protection locked="0"/>
    </xf>
    <xf numFmtId="0" fontId="39" fillId="0" borderId="26" xfId="3" applyFont="1" applyBorder="1" applyAlignment="1">
      <alignment horizontal="center"/>
    </xf>
    <xf numFmtId="2" fontId="39" fillId="0" borderId="61" xfId="3" applyNumberFormat="1" applyFont="1" applyBorder="1" applyAlignment="1" applyProtection="1">
      <alignment horizontal="center" vertical="center"/>
      <protection locked="0"/>
    </xf>
    <xf numFmtId="0" fontId="37" fillId="0" borderId="12" xfId="3" applyFont="1" applyBorder="1" applyAlignment="1">
      <alignment horizontal="left" vertical="center"/>
    </xf>
    <xf numFmtId="0" fontId="37" fillId="0" borderId="18" xfId="3" applyFont="1" applyBorder="1" applyAlignment="1">
      <alignment horizontal="left" vertical="center"/>
    </xf>
    <xf numFmtId="2" fontId="39" fillId="14" borderId="14" xfId="9" applyNumberFormat="1" applyFont="1" applyFill="1" applyBorder="1" applyAlignment="1">
      <alignment horizontal="center" vertical="center" shrinkToFit="1"/>
    </xf>
    <xf numFmtId="2" fontId="40" fillId="14" borderId="14" xfId="9" applyNumberFormat="1" applyFont="1" applyFill="1" applyBorder="1" applyAlignment="1">
      <alignment horizontal="center" vertical="center" shrinkToFit="1"/>
    </xf>
    <xf numFmtId="2" fontId="39" fillId="10" borderId="25" xfId="3" applyNumberFormat="1" applyFont="1" applyFill="1" applyBorder="1" applyAlignment="1" applyProtection="1">
      <alignment horizontal="center" vertical="center" shrinkToFit="1"/>
      <protection locked="0"/>
    </xf>
    <xf numFmtId="2" fontId="39" fillId="14" borderId="29" xfId="3" applyNumberFormat="1" applyFont="1" applyFill="1" applyBorder="1" applyAlignment="1">
      <alignment horizontal="center" vertical="center" shrinkToFit="1"/>
    </xf>
    <xf numFmtId="2" fontId="39" fillId="10" borderId="14" xfId="3" applyNumberFormat="1" applyFont="1" applyFill="1" applyBorder="1" applyAlignment="1" applyProtection="1">
      <alignment horizontal="center" vertical="center" shrinkToFit="1"/>
      <protection locked="0"/>
    </xf>
    <xf numFmtId="2" fontId="39" fillId="14" borderId="9" xfId="3" applyNumberFormat="1" applyFont="1" applyFill="1" applyBorder="1" applyAlignment="1">
      <alignment horizontal="center" vertical="center" shrinkToFit="1"/>
    </xf>
    <xf numFmtId="2" fontId="39" fillId="0" borderId="14" xfId="3" applyNumberFormat="1" applyFont="1" applyBorder="1" applyAlignment="1" applyProtection="1">
      <alignment horizontal="center" vertical="center"/>
      <protection locked="0"/>
    </xf>
    <xf numFmtId="2" fontId="39" fillId="0" borderId="19" xfId="3" applyNumberFormat="1" applyFont="1" applyBorder="1" applyAlignment="1" applyProtection="1">
      <alignment horizontal="center" vertical="center"/>
      <protection locked="0"/>
    </xf>
    <xf numFmtId="0" fontId="39" fillId="0" borderId="25" xfId="3" applyFont="1" applyBorder="1" applyAlignment="1">
      <alignment horizontal="center"/>
    </xf>
    <xf numFmtId="2" fontId="39" fillId="0" borderId="28" xfId="3" applyNumberFormat="1" applyFont="1" applyBorder="1" applyAlignment="1" applyProtection="1">
      <alignment horizontal="center" vertical="center"/>
      <protection locked="0"/>
    </xf>
    <xf numFmtId="2" fontId="39" fillId="10" borderId="67" xfId="3" applyNumberFormat="1" applyFont="1" applyFill="1" applyBorder="1" applyAlignment="1" applyProtection="1">
      <alignment horizontal="center" vertical="center" shrinkToFit="1"/>
      <protection locked="0"/>
    </xf>
    <xf numFmtId="2" fontId="39" fillId="10" borderId="9" xfId="3" applyNumberFormat="1" applyFont="1" applyFill="1" applyBorder="1" applyAlignment="1" applyProtection="1">
      <alignment horizontal="center" vertical="center" shrinkToFit="1"/>
      <protection locked="0"/>
    </xf>
    <xf numFmtId="2" fontId="39" fillId="0" borderId="9" xfId="3" applyNumberFormat="1" applyFont="1" applyBorder="1" applyAlignment="1" applyProtection="1">
      <alignment horizontal="center" vertical="center"/>
      <protection locked="0"/>
    </xf>
    <xf numFmtId="0" fontId="39" fillId="0" borderId="67" xfId="3" applyFont="1" applyBorder="1" applyAlignment="1">
      <alignment horizontal="center"/>
    </xf>
    <xf numFmtId="0" fontId="38" fillId="14" borderId="13" xfId="9" applyFont="1" applyFill="1" applyBorder="1" applyAlignment="1">
      <alignment horizontal="center" shrinkToFit="1"/>
    </xf>
    <xf numFmtId="0" fontId="41" fillId="10" borderId="1" xfId="3" applyFont="1" applyFill="1" applyBorder="1" applyAlignment="1">
      <alignment horizontal="center" vertical="center"/>
    </xf>
    <xf numFmtId="0" fontId="42" fillId="14" borderId="27" xfId="3" applyFont="1" applyFill="1" applyBorder="1" applyAlignment="1">
      <alignment horizontal="center" vertical="center"/>
    </xf>
    <xf numFmtId="0" fontId="42" fillId="10" borderId="4" xfId="3" applyFont="1" applyFill="1" applyBorder="1" applyAlignment="1" applyProtection="1">
      <alignment horizontal="center" vertical="center"/>
      <protection locked="0"/>
    </xf>
    <xf numFmtId="0" fontId="42" fillId="14" borderId="4" xfId="3" applyFont="1" applyFill="1" applyBorder="1" applyAlignment="1">
      <alignment horizontal="center" vertical="center"/>
    </xf>
    <xf numFmtId="0" fontId="42" fillId="0" borderId="4" xfId="3" applyFont="1" applyBorder="1" applyAlignment="1" applyProtection="1">
      <alignment horizontal="center"/>
      <protection locked="0"/>
    </xf>
    <xf numFmtId="0" fontId="42" fillId="0" borderId="3" xfId="3" applyFont="1" applyBorder="1" applyAlignment="1" applyProtection="1">
      <alignment horizontal="center"/>
      <protection locked="0"/>
    </xf>
    <xf numFmtId="0" fontId="43" fillId="0" borderId="1" xfId="3" applyFont="1" applyBorder="1" applyAlignment="1">
      <alignment horizontal="center"/>
    </xf>
    <xf numFmtId="0" fontId="42" fillId="14" borderId="5" xfId="3" applyFont="1" applyFill="1" applyBorder="1" applyAlignment="1">
      <alignment horizontal="center" vertical="center"/>
    </xf>
    <xf numFmtId="0" fontId="44" fillId="0" borderId="7" xfId="3" applyFont="1" applyBorder="1" applyAlignment="1">
      <alignment vertical="center"/>
    </xf>
    <xf numFmtId="0" fontId="44" fillId="0" borderId="29" xfId="3" applyFont="1" applyBorder="1" applyAlignment="1">
      <alignment vertical="center"/>
    </xf>
    <xf numFmtId="0" fontId="37" fillId="14" borderId="83" xfId="3" applyFont="1" applyFill="1" applyBorder="1" applyAlignment="1">
      <alignment horizontal="center" vertical="center" textRotation="90" shrinkToFit="1"/>
    </xf>
    <xf numFmtId="0" fontId="42" fillId="0" borderId="65" xfId="3" applyFont="1" applyBorder="1" applyAlignment="1" applyProtection="1">
      <alignment horizontal="center" textRotation="90"/>
      <protection locked="0"/>
    </xf>
    <xf numFmtId="0" fontId="42" fillId="0" borderId="71" xfId="3" applyFont="1" applyBorder="1" applyAlignment="1" applyProtection="1">
      <alignment horizontal="center" textRotation="90"/>
      <protection locked="0"/>
    </xf>
    <xf numFmtId="0" fontId="44" fillId="0" borderId="0" xfId="3" applyFont="1" applyAlignment="1">
      <alignment vertical="center"/>
    </xf>
    <xf numFmtId="0" fontId="44" fillId="0" borderId="20" xfId="3" applyFont="1" applyBorder="1" applyAlignment="1">
      <alignment vertical="center"/>
    </xf>
    <xf numFmtId="0" fontId="44" fillId="0" borderId="79" xfId="3" applyFont="1" applyBorder="1" applyAlignment="1">
      <alignment vertical="center"/>
    </xf>
    <xf numFmtId="0" fontId="44" fillId="0" borderId="66" xfId="3" applyFont="1" applyBorder="1" applyAlignment="1">
      <alignment vertical="center"/>
    </xf>
    <xf numFmtId="0" fontId="33" fillId="0" borderId="60" xfId="3" applyFont="1" applyBorder="1" applyAlignment="1">
      <alignment horizontal="center"/>
    </xf>
    <xf numFmtId="0" fontId="33" fillId="0" borderId="59" xfId="3" applyFont="1" applyBorder="1" applyAlignment="1">
      <alignment horizontal="center"/>
    </xf>
    <xf numFmtId="0" fontId="33" fillId="0" borderId="58" xfId="3" applyFont="1" applyBorder="1" applyAlignment="1">
      <alignment horizontal="center"/>
    </xf>
    <xf numFmtId="0" fontId="33" fillId="0" borderId="63" xfId="3" applyFont="1" applyBorder="1" applyAlignment="1">
      <alignment horizontal="center"/>
    </xf>
    <xf numFmtId="0" fontId="33" fillId="0" borderId="0" xfId="3" applyFont="1" applyAlignment="1">
      <alignment horizontal="center"/>
    </xf>
    <xf numFmtId="0" fontId="33" fillId="0" borderId="84" xfId="3" applyFont="1" applyBorder="1" applyAlignment="1">
      <alignment horizontal="center"/>
    </xf>
    <xf numFmtId="0" fontId="42" fillId="0" borderId="69" xfId="3" applyFont="1" applyBorder="1" applyAlignment="1">
      <alignment horizontal="center" vertical="center" wrapText="1" shrinkToFit="1"/>
    </xf>
    <xf numFmtId="0" fontId="22" fillId="0" borderId="0" xfId="5" applyFont="1" applyAlignment="1">
      <alignment horizontal="center" vertical="center"/>
    </xf>
    <xf numFmtId="0" fontId="37" fillId="0" borderId="0" xfId="5" applyFont="1" applyAlignment="1">
      <alignment horizontal="left"/>
    </xf>
    <xf numFmtId="0" fontId="37" fillId="0" borderId="0" xfId="5" applyFont="1"/>
    <xf numFmtId="0" fontId="24" fillId="0" borderId="0" xfId="5" applyFont="1"/>
    <xf numFmtId="0" fontId="24" fillId="0" borderId="0" xfId="5" applyFont="1" applyAlignment="1">
      <alignment horizontal="left"/>
    </xf>
    <xf numFmtId="0" fontId="24" fillId="0" borderId="0" xfId="5" applyFont="1" applyAlignment="1">
      <alignment horizontal="center"/>
    </xf>
    <xf numFmtId="0" fontId="24" fillId="0" borderId="0" xfId="5" applyFont="1" applyAlignment="1">
      <alignment horizontal="left" vertical="center"/>
    </xf>
    <xf numFmtId="0" fontId="24" fillId="0" borderId="0" xfId="5" applyFont="1" applyAlignment="1">
      <alignment horizontal="center" vertical="center"/>
    </xf>
    <xf numFmtId="0" fontId="53" fillId="0" borderId="0" xfId="5" applyFont="1" applyAlignment="1">
      <alignment horizontal="left" vertical="center"/>
    </xf>
    <xf numFmtId="0" fontId="53" fillId="0" borderId="0" xfId="5" applyFont="1" applyAlignment="1">
      <alignment vertical="center"/>
    </xf>
    <xf numFmtId="0" fontId="53" fillId="0" borderId="0" xfId="5" applyFont="1" applyAlignment="1">
      <alignment horizontal="center" vertical="center"/>
    </xf>
    <xf numFmtId="0" fontId="37" fillId="0" borderId="0" xfId="5" applyFont="1" applyAlignment="1">
      <alignment horizontal="left" vertical="center"/>
    </xf>
    <xf numFmtId="0" fontId="37" fillId="0" borderId="0" xfId="5" applyFont="1" applyAlignment="1">
      <alignment vertical="center"/>
    </xf>
    <xf numFmtId="0" fontId="24" fillId="0" borderId="0" xfId="5" applyFont="1" applyAlignment="1">
      <alignment vertical="center"/>
    </xf>
    <xf numFmtId="0" fontId="24" fillId="0" borderId="0" xfId="5" applyFont="1" applyProtection="1">
      <protection hidden="1"/>
    </xf>
    <xf numFmtId="0" fontId="24" fillId="0" borderId="0" xfId="5" applyFont="1" applyAlignment="1" applyProtection="1">
      <alignment horizontal="left"/>
      <protection hidden="1"/>
    </xf>
    <xf numFmtId="0" fontId="53" fillId="10" borderId="0" xfId="5" applyFont="1" applyFill="1" applyAlignment="1" applyProtection="1">
      <alignment horizontal="center" vertical="center"/>
      <protection hidden="1"/>
    </xf>
    <xf numFmtId="2" fontId="44" fillId="10" borderId="0" xfId="5" applyNumberFormat="1" applyFont="1" applyFill="1" applyAlignment="1" applyProtection="1">
      <alignment horizontal="center" vertical="center"/>
      <protection hidden="1"/>
    </xf>
    <xf numFmtId="2" fontId="53" fillId="0" borderId="0" xfId="5" applyNumberFormat="1" applyFont="1" applyAlignment="1" applyProtection="1">
      <alignment horizontal="center" vertical="center"/>
      <protection hidden="1"/>
    </xf>
    <xf numFmtId="0" fontId="24" fillId="0" borderId="0" xfId="5" applyFont="1" applyAlignment="1" applyProtection="1">
      <alignment horizontal="center" vertical="center"/>
      <protection hidden="1"/>
    </xf>
    <xf numFmtId="0" fontId="53" fillId="0" borderId="0" xfId="5" applyFont="1" applyAlignment="1" applyProtection="1">
      <alignment horizontal="center" vertical="center"/>
      <protection hidden="1"/>
    </xf>
    <xf numFmtId="2" fontId="53" fillId="0" borderId="14" xfId="5" applyNumberFormat="1" applyFont="1" applyBorder="1" applyAlignment="1" applyProtection="1">
      <alignment horizontal="center" vertical="center"/>
      <protection hidden="1"/>
    </xf>
    <xf numFmtId="2" fontId="53" fillId="10" borderId="19" xfId="5" applyNumberFormat="1" applyFont="1" applyFill="1" applyBorder="1" applyAlignment="1" applyProtection="1">
      <alignment horizontal="center" vertical="center"/>
      <protection hidden="1"/>
    </xf>
    <xf numFmtId="0" fontId="22" fillId="0" borderId="0" xfId="5" applyFont="1" applyAlignment="1" applyProtection="1">
      <alignment horizontal="center" vertical="center"/>
      <protection hidden="1"/>
    </xf>
    <xf numFmtId="2" fontId="53" fillId="0" borderId="0" xfId="5" applyNumberFormat="1" applyFont="1" applyAlignment="1">
      <alignment horizontal="center" vertical="center"/>
    </xf>
    <xf numFmtId="0" fontId="24" fillId="0" borderId="0" xfId="5" applyFont="1" applyAlignment="1" applyProtection="1">
      <alignment vertical="center"/>
      <protection hidden="1"/>
    </xf>
    <xf numFmtId="0" fontId="53" fillId="0" borderId="0" xfId="5" applyFont="1" applyAlignment="1" applyProtection="1">
      <alignment horizontal="center" vertical="center" wrapText="1"/>
      <protection hidden="1"/>
    </xf>
    <xf numFmtId="2" fontId="53" fillId="0" borderId="14" xfId="5" applyNumberFormat="1" applyFont="1" applyBorder="1" applyAlignment="1" applyProtection="1">
      <alignment horizontal="center" vertical="center" wrapText="1"/>
      <protection hidden="1"/>
    </xf>
    <xf numFmtId="0" fontId="53" fillId="0" borderId="14" xfId="5" applyFont="1" applyBorder="1" applyAlignment="1" applyProtection="1">
      <alignment horizontal="center" vertical="center" wrapText="1"/>
      <protection hidden="1"/>
    </xf>
    <xf numFmtId="0" fontId="37" fillId="0" borderId="0" xfId="5" applyFont="1" applyAlignment="1" applyProtection="1">
      <alignment vertical="center"/>
      <protection hidden="1"/>
    </xf>
    <xf numFmtId="4" fontId="53" fillId="0" borderId="14" xfId="5" applyNumberFormat="1" applyFont="1" applyBorder="1" applyAlignment="1" applyProtection="1">
      <alignment horizontal="center" vertical="center" wrapText="1"/>
      <protection hidden="1"/>
    </xf>
    <xf numFmtId="2" fontId="53" fillId="0" borderId="19" xfId="5" applyNumberFormat="1" applyFont="1" applyBorder="1" applyAlignment="1" applyProtection="1">
      <alignment horizontal="center" vertical="center"/>
      <protection hidden="1"/>
    </xf>
    <xf numFmtId="0" fontId="44" fillId="0" borderId="19" xfId="5" applyFont="1" applyBorder="1" applyAlignment="1" applyProtection="1">
      <alignment vertical="center"/>
      <protection hidden="1"/>
    </xf>
    <xf numFmtId="0" fontId="44" fillId="0" borderId="18" xfId="5" applyFont="1" applyBorder="1" applyAlignment="1" applyProtection="1">
      <alignment vertical="center"/>
      <protection hidden="1"/>
    </xf>
    <xf numFmtId="0" fontId="53" fillId="0" borderId="0" xfId="5" applyFont="1" applyAlignment="1" applyProtection="1">
      <alignment horizontal="left" vertical="center" wrapText="1"/>
      <protection hidden="1"/>
    </xf>
    <xf numFmtId="0" fontId="53" fillId="0" borderId="0" xfId="5" applyFont="1" applyAlignment="1" applyProtection="1">
      <alignment horizontal="left" vertical="center"/>
      <protection hidden="1"/>
    </xf>
    <xf numFmtId="0" fontId="53" fillId="0" borderId="0" xfId="5" applyFont="1" applyAlignment="1" applyProtection="1">
      <alignment vertical="center"/>
      <protection hidden="1"/>
    </xf>
    <xf numFmtId="0" fontId="53" fillId="0" borderId="0" xfId="5" applyFont="1" applyAlignment="1" applyProtection="1">
      <alignment vertical="center" wrapText="1"/>
      <protection hidden="1"/>
    </xf>
    <xf numFmtId="0" fontId="54" fillId="0" borderId="0" xfId="5" applyFont="1" applyAlignment="1" applyProtection="1">
      <alignment horizontal="right" vertical="center" wrapText="1"/>
      <protection hidden="1"/>
    </xf>
    <xf numFmtId="0" fontId="54" fillId="0" borderId="0" xfId="5" applyFont="1" applyAlignment="1" applyProtection="1">
      <alignment horizontal="center" vertical="center" wrapText="1"/>
      <protection hidden="1"/>
    </xf>
    <xf numFmtId="0" fontId="54" fillId="0" borderId="0" xfId="5" applyFont="1" applyAlignment="1" applyProtection="1">
      <alignment horizontal="center" vertical="center"/>
      <protection hidden="1"/>
    </xf>
    <xf numFmtId="0" fontId="53" fillId="0" borderId="0" xfId="5" applyFont="1" applyAlignment="1" applyProtection="1">
      <alignment horizontal="right" vertical="center" wrapText="1"/>
      <protection hidden="1"/>
    </xf>
    <xf numFmtId="0" fontId="53" fillId="10" borderId="0" xfId="5" applyFont="1" applyFill="1" applyAlignment="1" applyProtection="1">
      <alignment horizontal="center" vertical="center" wrapText="1"/>
      <protection hidden="1"/>
    </xf>
    <xf numFmtId="0" fontId="53" fillId="10" borderId="0" xfId="5" applyFont="1" applyFill="1" applyAlignment="1" applyProtection="1">
      <alignment horizontal="left" vertical="center"/>
      <protection hidden="1"/>
    </xf>
    <xf numFmtId="0" fontId="52" fillId="0" borderId="0" xfId="5" applyFont="1" applyAlignment="1" applyProtection="1">
      <alignment horizontal="center" vertical="center" wrapText="1"/>
      <protection hidden="1"/>
    </xf>
    <xf numFmtId="0" fontId="51" fillId="0" borderId="0" xfId="5" applyFont="1" applyAlignment="1" applyProtection="1">
      <alignment horizontal="center" vertical="center" wrapText="1"/>
      <protection hidden="1"/>
    </xf>
    <xf numFmtId="0" fontId="50" fillId="0" borderId="0" xfId="5" applyFont="1" applyAlignment="1" applyProtection="1">
      <alignment horizontal="center" vertical="center" wrapText="1"/>
      <protection hidden="1"/>
    </xf>
    <xf numFmtId="0" fontId="22" fillId="0" borderId="0" xfId="5" applyFont="1" applyAlignment="1" applyProtection="1">
      <alignment horizontal="center" vertical="center" wrapText="1"/>
      <protection hidden="1"/>
    </xf>
    <xf numFmtId="1" fontId="48" fillId="0" borderId="14" xfId="5" applyNumberFormat="1" applyFont="1" applyBorder="1" applyAlignment="1" applyProtection="1">
      <alignment horizontal="center" vertical="center"/>
      <protection hidden="1"/>
    </xf>
    <xf numFmtId="1" fontId="48" fillId="0" borderId="19" xfId="5" applyNumberFormat="1" applyFont="1" applyBorder="1" applyAlignment="1" applyProtection="1">
      <alignment horizontal="center" vertical="center"/>
      <protection hidden="1"/>
    </xf>
    <xf numFmtId="0" fontId="52" fillId="0" borderId="0" xfId="5" applyFont="1" applyAlignment="1" applyProtection="1">
      <alignment horizontal="center" vertical="top" wrapText="1"/>
      <protection hidden="1"/>
    </xf>
    <xf numFmtId="0" fontId="51" fillId="0" borderId="0" xfId="5" applyFont="1" applyAlignment="1" applyProtection="1">
      <alignment horizontal="center" vertical="top" wrapText="1"/>
      <protection hidden="1"/>
    </xf>
    <xf numFmtId="0" fontId="50" fillId="0" borderId="0" xfId="5" applyFont="1" applyAlignment="1" applyProtection="1">
      <alignment horizontal="center" vertical="top" wrapText="1"/>
      <protection hidden="1"/>
    </xf>
    <xf numFmtId="0" fontId="22" fillId="0" borderId="0" xfId="5" applyFont="1" applyAlignment="1" applyProtection="1">
      <alignment horizontal="center" vertical="top" wrapText="1"/>
      <protection hidden="1"/>
    </xf>
    <xf numFmtId="0" fontId="22" fillId="0" borderId="24" xfId="5" applyFont="1" applyBorder="1" applyAlignment="1" applyProtection="1">
      <alignment horizontal="center" vertical="center" wrapText="1"/>
      <protection hidden="1"/>
    </xf>
    <xf numFmtId="0" fontId="46" fillId="0" borderId="0" xfId="5" applyFont="1" applyAlignment="1" applyProtection="1">
      <alignment horizontal="center" textRotation="90" wrapText="1"/>
      <protection hidden="1"/>
    </xf>
    <xf numFmtId="0" fontId="48" fillId="0" borderId="14" xfId="5" applyFont="1" applyBorder="1" applyAlignment="1" applyProtection="1">
      <alignment horizontal="center" vertical="center" wrapText="1"/>
      <protection hidden="1"/>
    </xf>
    <xf numFmtId="0" fontId="47" fillId="0" borderId="14" xfId="5" applyFont="1" applyBorder="1" applyAlignment="1" applyProtection="1">
      <alignment horizontal="center" vertical="center" wrapText="1"/>
      <protection hidden="1"/>
    </xf>
    <xf numFmtId="0" fontId="24" fillId="0" borderId="7" xfId="5" applyFont="1" applyBorder="1" applyAlignment="1" applyProtection="1">
      <alignment vertical="center"/>
      <protection hidden="1"/>
    </xf>
    <xf numFmtId="0" fontId="22" fillId="0" borderId="7" xfId="5" applyFont="1" applyBorder="1" applyAlignment="1" applyProtection="1">
      <alignment horizontal="center" vertical="center"/>
      <protection hidden="1"/>
    </xf>
    <xf numFmtId="0" fontId="24" fillId="0" borderId="7" xfId="5" applyFont="1" applyBorder="1" applyProtection="1">
      <protection hidden="1"/>
    </xf>
    <xf numFmtId="0" fontId="53" fillId="0" borderId="19" xfId="5" applyFont="1" applyBorder="1" applyAlignment="1" applyProtection="1">
      <alignment horizontal="center" vertical="center" shrinkToFit="1"/>
      <protection hidden="1"/>
    </xf>
    <xf numFmtId="2" fontId="37" fillId="14" borderId="13" xfId="3" applyNumberFormat="1" applyFont="1" applyFill="1" applyBorder="1" applyAlignment="1">
      <alignment horizontal="center" shrinkToFit="1"/>
    </xf>
    <xf numFmtId="0" fontId="37" fillId="0" borderId="80" xfId="3" applyFont="1" applyBorder="1" applyAlignment="1">
      <alignment shrinkToFit="1"/>
    </xf>
    <xf numFmtId="0" fontId="37" fillId="0" borderId="0" xfId="3" applyFont="1" applyAlignment="1">
      <alignment shrinkToFit="1"/>
    </xf>
    <xf numFmtId="0" fontId="37" fillId="0" borderId="0" xfId="3" applyFont="1" applyAlignment="1">
      <alignment horizontal="center" vertical="center" shrinkToFit="1"/>
    </xf>
    <xf numFmtId="2" fontId="37" fillId="14" borderId="61" xfId="3" applyNumberFormat="1" applyFont="1" applyFill="1" applyBorder="1" applyAlignment="1">
      <alignment horizontal="center" shrinkToFit="1"/>
    </xf>
    <xf numFmtId="0" fontId="37" fillId="0" borderId="104" xfId="3" applyFont="1" applyBorder="1" applyAlignment="1">
      <alignment shrinkToFit="1"/>
    </xf>
    <xf numFmtId="0" fontId="35" fillId="9" borderId="0" xfId="0" applyFont="1" applyFill="1" applyAlignment="1">
      <alignment horizontal="left"/>
    </xf>
    <xf numFmtId="0" fontId="35" fillId="9" borderId="63" xfId="0" applyFont="1" applyFill="1" applyBorder="1" applyAlignment="1">
      <alignment horizontal="left"/>
    </xf>
    <xf numFmtId="0" fontId="34" fillId="9" borderId="0" xfId="0" applyFont="1" applyFill="1" applyAlignment="1">
      <alignment horizontal="center"/>
    </xf>
    <xf numFmtId="0" fontId="33" fillId="9" borderId="0" xfId="0" applyFont="1" applyFill="1" applyAlignment="1">
      <alignment horizontal="center"/>
    </xf>
    <xf numFmtId="0" fontId="36" fillId="5" borderId="0" xfId="3" applyFont="1" applyFill="1" applyAlignment="1">
      <alignment horizontal="center"/>
    </xf>
    <xf numFmtId="49" fontId="32" fillId="2" borderId="2" xfId="0" applyNumberFormat="1" applyFont="1" applyFill="1" applyBorder="1" applyAlignment="1" applyProtection="1">
      <alignment horizontal="center"/>
      <protection locked="0"/>
    </xf>
    <xf numFmtId="49" fontId="32" fillId="2" borderId="16" xfId="0" applyNumberFormat="1" applyFont="1" applyFill="1" applyBorder="1" applyAlignment="1" applyProtection="1">
      <alignment horizontal="center"/>
      <protection locked="0"/>
    </xf>
    <xf numFmtId="0" fontId="32" fillId="2" borderId="2" xfId="0" applyFont="1" applyFill="1" applyBorder="1" applyAlignment="1" applyProtection="1">
      <alignment horizontal="center"/>
      <protection locked="0"/>
    </xf>
    <xf numFmtId="0" fontId="32" fillId="2" borderId="17" xfId="0" applyFont="1" applyFill="1" applyBorder="1" applyAlignment="1" applyProtection="1">
      <alignment horizontal="center"/>
      <protection locked="0"/>
    </xf>
    <xf numFmtId="0" fontId="34" fillId="6" borderId="14" xfId="3" applyFont="1" applyFill="1" applyBorder="1" applyAlignment="1">
      <alignment horizontal="center" vertical="center"/>
    </xf>
    <xf numFmtId="0" fontId="34" fillId="3" borderId="14" xfId="3" applyFont="1" applyFill="1" applyBorder="1" applyAlignment="1">
      <alignment horizontal="center" vertical="center"/>
    </xf>
    <xf numFmtId="0" fontId="32" fillId="0" borderId="14" xfId="3" applyFont="1" applyBorder="1" applyAlignment="1">
      <alignment horizontal="center" vertical="center"/>
    </xf>
    <xf numFmtId="0" fontId="34" fillId="7" borderId="14" xfId="3" applyFont="1" applyFill="1" applyBorder="1" applyAlignment="1">
      <alignment horizontal="center" vertical="center"/>
    </xf>
    <xf numFmtId="0" fontId="34" fillId="8" borderId="14" xfId="3" applyFont="1" applyFill="1" applyBorder="1" applyAlignment="1">
      <alignment horizontal="center"/>
    </xf>
    <xf numFmtId="0" fontId="34" fillId="10" borderId="14" xfId="3" applyFont="1" applyFill="1" applyBorder="1" applyAlignment="1">
      <alignment horizontal="center"/>
    </xf>
    <xf numFmtId="0" fontId="24" fillId="10" borderId="14" xfId="3" applyFont="1" applyFill="1" applyBorder="1" applyAlignment="1">
      <alignment horizontal="center" vertical="center"/>
    </xf>
    <xf numFmtId="0" fontId="32" fillId="10" borderId="14" xfId="3" applyFont="1" applyFill="1" applyBorder="1" applyAlignment="1">
      <alignment horizontal="center" vertical="center"/>
    </xf>
    <xf numFmtId="0" fontId="35" fillId="10" borderId="14" xfId="3" applyFont="1" applyFill="1" applyBorder="1" applyAlignment="1">
      <alignment horizontal="center"/>
    </xf>
    <xf numFmtId="0" fontId="37" fillId="10" borderId="14" xfId="3" applyFont="1" applyFill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41" fillId="0" borderId="13" xfId="3" applyFont="1" applyBorder="1" applyAlignment="1">
      <alignment horizontal="center"/>
    </xf>
    <xf numFmtId="0" fontId="41" fillId="0" borderId="14" xfId="3" applyFont="1" applyBorder="1" applyAlignment="1">
      <alignment horizontal="center"/>
    </xf>
    <xf numFmtId="0" fontId="41" fillId="0" borderId="15" xfId="3" applyFont="1" applyBorder="1" applyAlignment="1">
      <alignment horizontal="center"/>
    </xf>
    <xf numFmtId="0" fontId="38" fillId="14" borderId="106" xfId="9" applyFont="1" applyFill="1" applyBorder="1" applyAlignment="1">
      <alignment horizontal="center" vertical="center" textRotation="90" shrinkToFit="1"/>
    </xf>
    <xf numFmtId="0" fontId="38" fillId="14" borderId="14" xfId="9" applyFont="1" applyFill="1" applyBorder="1" applyAlignment="1">
      <alignment horizontal="center" vertical="center" textRotation="90" shrinkToFit="1"/>
    </xf>
    <xf numFmtId="0" fontId="38" fillId="10" borderId="105" xfId="9" applyFont="1" applyFill="1" applyBorder="1" applyAlignment="1">
      <alignment horizontal="center" vertical="center" textRotation="90" shrinkToFit="1"/>
    </xf>
    <xf numFmtId="0" fontId="38" fillId="10" borderId="15" xfId="9" applyFont="1" applyFill="1" applyBorder="1" applyAlignment="1">
      <alignment horizontal="center" vertical="center" textRotation="90" shrinkToFit="1"/>
    </xf>
    <xf numFmtId="0" fontId="41" fillId="0" borderId="58" xfId="3" applyFont="1" applyBorder="1" applyAlignment="1">
      <alignment horizontal="center"/>
    </xf>
    <xf numFmtId="0" fontId="41" fillId="0" borderId="59" xfId="3" applyFont="1" applyBorder="1" applyAlignment="1">
      <alignment horizontal="center"/>
    </xf>
    <xf numFmtId="0" fontId="41" fillId="0" borderId="60" xfId="3" applyFont="1" applyBorder="1" applyAlignment="1">
      <alignment horizontal="center"/>
    </xf>
    <xf numFmtId="0" fontId="41" fillId="10" borderId="67" xfId="3" applyFont="1" applyFill="1" applyBorder="1" applyAlignment="1">
      <alignment horizontal="center" vertical="center" textRotation="90"/>
    </xf>
    <xf numFmtId="0" fontId="41" fillId="10" borderId="68" xfId="3" applyFont="1" applyFill="1" applyBorder="1" applyAlignment="1">
      <alignment horizontal="center" vertical="center" textRotation="90"/>
    </xf>
    <xf numFmtId="0" fontId="41" fillId="10" borderId="26" xfId="3" applyFont="1" applyFill="1" applyBorder="1" applyAlignment="1">
      <alignment horizontal="center" vertical="center" textRotation="90"/>
    </xf>
    <xf numFmtId="0" fontId="36" fillId="0" borderId="58" xfId="3" applyFont="1" applyBorder="1" applyAlignment="1">
      <alignment horizontal="center" vertical="center"/>
    </xf>
    <xf numFmtId="0" fontId="36" fillId="0" borderId="59" xfId="3" applyFont="1" applyBorder="1" applyAlignment="1">
      <alignment horizontal="center" vertical="center"/>
    </xf>
    <xf numFmtId="0" fontId="36" fillId="0" borderId="60" xfId="3" applyFont="1" applyBorder="1" applyAlignment="1">
      <alignment horizontal="center" vertical="center"/>
    </xf>
    <xf numFmtId="0" fontId="36" fillId="0" borderId="84" xfId="3" applyFont="1" applyBorder="1" applyAlignment="1">
      <alignment horizontal="center" vertical="center"/>
    </xf>
    <xf numFmtId="0" fontId="36" fillId="0" borderId="63" xfId="3" applyFont="1" applyBorder="1" applyAlignment="1">
      <alignment horizontal="center" vertical="center"/>
    </xf>
    <xf numFmtId="0" fontId="36" fillId="0" borderId="85" xfId="3" applyFont="1" applyBorder="1" applyAlignment="1">
      <alignment horizontal="center" vertical="center"/>
    </xf>
    <xf numFmtId="0" fontId="36" fillId="0" borderId="71" xfId="3" applyFont="1" applyBorder="1" applyAlignment="1">
      <alignment horizontal="center" vertical="center"/>
    </xf>
    <xf numFmtId="0" fontId="36" fillId="0" borderId="107" xfId="3" applyFont="1" applyBorder="1" applyAlignment="1">
      <alignment horizontal="center" vertical="center"/>
    </xf>
    <xf numFmtId="0" fontId="33" fillId="0" borderId="1" xfId="3" applyFont="1" applyBorder="1" applyAlignment="1">
      <alignment horizontal="center"/>
    </xf>
    <xf numFmtId="2" fontId="53" fillId="10" borderId="18" xfId="5" applyNumberFormat="1" applyFont="1" applyFill="1" applyBorder="1" applyAlignment="1" applyProtection="1">
      <alignment horizontal="center" vertical="center" shrinkToFit="1"/>
      <protection hidden="1"/>
    </xf>
    <xf numFmtId="2" fontId="53" fillId="10" borderId="12" xfId="5" applyNumberFormat="1" applyFont="1" applyFill="1" applyBorder="1" applyAlignment="1" applyProtection="1">
      <alignment horizontal="center" vertical="center" shrinkToFit="1"/>
      <protection hidden="1"/>
    </xf>
    <xf numFmtId="2" fontId="53" fillId="10" borderId="19" xfId="5" applyNumberFormat="1" applyFont="1" applyFill="1" applyBorder="1" applyAlignment="1" applyProtection="1">
      <alignment horizontal="center" vertical="center" shrinkToFit="1"/>
      <protection hidden="1"/>
    </xf>
    <xf numFmtId="2" fontId="44" fillId="10" borderId="14" xfId="5" applyNumberFormat="1" applyFont="1" applyFill="1" applyBorder="1" applyAlignment="1" applyProtection="1">
      <alignment horizontal="center" vertical="center"/>
      <protection hidden="1"/>
    </xf>
    <xf numFmtId="2" fontId="53" fillId="0" borderId="14" xfId="5" applyNumberFormat="1" applyFont="1" applyBorder="1" applyAlignment="1" applyProtection="1">
      <alignment horizontal="center" vertical="center"/>
      <protection hidden="1"/>
    </xf>
    <xf numFmtId="2" fontId="53" fillId="0" borderId="18" xfId="5" applyNumberFormat="1" applyFont="1" applyBorder="1" applyAlignment="1" applyProtection="1">
      <alignment horizontal="center" vertical="center"/>
      <protection hidden="1"/>
    </xf>
    <xf numFmtId="2" fontId="53" fillId="0" borderId="12" xfId="5" applyNumberFormat="1" applyFont="1" applyBorder="1" applyAlignment="1" applyProtection="1">
      <alignment horizontal="center" vertical="center"/>
      <protection hidden="1"/>
    </xf>
    <xf numFmtId="2" fontId="53" fillId="0" borderId="19" xfId="5" applyNumberFormat="1" applyFont="1" applyBorder="1" applyAlignment="1" applyProtection="1">
      <alignment horizontal="center" vertical="center"/>
      <protection hidden="1"/>
    </xf>
    <xf numFmtId="0" fontId="44" fillId="0" borderId="18" xfId="5" applyFont="1" applyBorder="1" applyAlignment="1" applyProtection="1">
      <alignment horizontal="left" vertical="center"/>
      <protection hidden="1"/>
    </xf>
    <xf numFmtId="0" fontId="44" fillId="0" borderId="12" xfId="5" applyFont="1" applyBorder="1" applyAlignment="1" applyProtection="1">
      <alignment horizontal="left" vertical="center"/>
      <protection hidden="1"/>
    </xf>
    <xf numFmtId="0" fontId="44" fillId="0" borderId="19" xfId="5" applyFont="1" applyBorder="1" applyAlignment="1" applyProtection="1">
      <alignment horizontal="left" vertical="center"/>
      <protection hidden="1"/>
    </xf>
    <xf numFmtId="0" fontId="44" fillId="0" borderId="14" xfId="5" applyFont="1" applyBorder="1" applyAlignment="1" applyProtection="1">
      <alignment horizontal="center" vertical="center"/>
      <protection hidden="1"/>
    </xf>
    <xf numFmtId="188" fontId="44" fillId="0" borderId="18" xfId="5" applyNumberFormat="1" applyFont="1" applyBorder="1" applyAlignment="1" applyProtection="1">
      <alignment horizontal="center" vertical="center"/>
      <protection hidden="1"/>
    </xf>
    <xf numFmtId="188" fontId="44" fillId="0" borderId="12" xfId="5" applyNumberFormat="1" applyFont="1" applyBorder="1" applyAlignment="1" applyProtection="1">
      <alignment horizontal="center" vertical="center"/>
      <protection hidden="1"/>
    </xf>
    <xf numFmtId="188" fontId="44" fillId="0" borderId="19" xfId="5" applyNumberFormat="1" applyFont="1" applyBorder="1" applyAlignment="1" applyProtection="1">
      <alignment horizontal="center" vertical="center"/>
      <protection hidden="1"/>
    </xf>
    <xf numFmtId="0" fontId="48" fillId="10" borderId="14" xfId="5" applyFont="1" applyFill="1" applyBorder="1" applyAlignment="1">
      <alignment horizontal="center" vertical="center"/>
    </xf>
    <xf numFmtId="0" fontId="22" fillId="0" borderId="0" xfId="5" applyFont="1" applyAlignment="1" applyProtection="1">
      <alignment horizontal="center" vertical="center"/>
      <protection hidden="1"/>
    </xf>
    <xf numFmtId="0" fontId="22" fillId="0" borderId="0" xfId="5" applyFont="1" applyAlignment="1" applyProtection="1">
      <alignment horizontal="center" vertical="center" wrapText="1" shrinkToFit="1"/>
      <protection hidden="1"/>
    </xf>
    <xf numFmtId="0" fontId="22" fillId="10" borderId="14" xfId="5" applyFont="1" applyFill="1" applyBorder="1" applyAlignment="1">
      <alignment horizontal="center" vertical="center"/>
    </xf>
    <xf numFmtId="0" fontId="46" fillId="10" borderId="66" xfId="5" applyFont="1" applyFill="1" applyBorder="1" applyAlignment="1" applyProtection="1">
      <alignment horizontal="center" vertical="center" wrapText="1"/>
      <protection hidden="1"/>
    </xf>
    <xf numFmtId="0" fontId="46" fillId="10" borderId="79" xfId="5" applyFont="1" applyFill="1" applyBorder="1" applyAlignment="1" applyProtection="1">
      <alignment horizontal="center" vertical="center" wrapText="1"/>
      <protection hidden="1"/>
    </xf>
    <xf numFmtId="0" fontId="46" fillId="10" borderId="70" xfId="5" applyFont="1" applyFill="1" applyBorder="1" applyAlignment="1" applyProtection="1">
      <alignment horizontal="center" vertical="center" wrapText="1"/>
      <protection hidden="1"/>
    </xf>
    <xf numFmtId="0" fontId="46" fillId="10" borderId="20" xfId="5" applyFont="1" applyFill="1" applyBorder="1" applyAlignment="1" applyProtection="1">
      <alignment horizontal="center" vertical="center" wrapText="1"/>
      <protection hidden="1"/>
    </xf>
    <xf numFmtId="0" fontId="46" fillId="10" borderId="0" xfId="5" applyFont="1" applyFill="1" applyAlignment="1" applyProtection="1">
      <alignment horizontal="center" vertical="center" wrapText="1"/>
      <protection hidden="1"/>
    </xf>
    <xf numFmtId="0" fontId="46" fillId="10" borderId="21" xfId="5" applyFont="1" applyFill="1" applyBorder="1" applyAlignment="1" applyProtection="1">
      <alignment horizontal="center" vertical="center" wrapText="1"/>
      <protection hidden="1"/>
    </xf>
    <xf numFmtId="0" fontId="46" fillId="10" borderId="29" xfId="5" applyFont="1" applyFill="1" applyBorder="1" applyAlignment="1" applyProtection="1">
      <alignment horizontal="center" vertical="center" wrapText="1"/>
      <protection hidden="1"/>
    </xf>
    <xf numFmtId="0" fontId="46" fillId="10" borderId="7" xfId="5" applyFont="1" applyFill="1" applyBorder="1" applyAlignment="1" applyProtection="1">
      <alignment horizontal="center" vertical="center" wrapText="1"/>
      <protection hidden="1"/>
    </xf>
    <xf numFmtId="0" fontId="46" fillId="10" borderId="28" xfId="5" applyFont="1" applyFill="1" applyBorder="1" applyAlignment="1" applyProtection="1">
      <alignment horizontal="center" vertical="center" wrapText="1"/>
      <protection hidden="1"/>
    </xf>
    <xf numFmtId="0" fontId="22" fillId="0" borderId="14" xfId="5" applyFont="1" applyBorder="1" applyAlignment="1">
      <alignment horizontal="center" vertical="center"/>
    </xf>
    <xf numFmtId="0" fontId="47" fillId="10" borderId="14" xfId="5" applyFont="1" applyFill="1" applyBorder="1" applyAlignment="1">
      <alignment horizontal="center" vertical="center"/>
    </xf>
    <xf numFmtId="0" fontId="46" fillId="0" borderId="14" xfId="5" applyFont="1" applyBorder="1" applyAlignment="1">
      <alignment horizontal="center" vertical="center"/>
    </xf>
    <xf numFmtId="0" fontId="53" fillId="0" borderId="14" xfId="5" applyFont="1" applyBorder="1" applyAlignment="1" applyProtection="1">
      <alignment horizontal="center" vertical="center"/>
      <protection hidden="1"/>
    </xf>
    <xf numFmtId="0" fontId="53" fillId="10" borderId="14" xfId="5" applyFont="1" applyFill="1" applyBorder="1" applyAlignment="1" applyProtection="1">
      <alignment horizontal="center" vertical="center"/>
      <protection hidden="1"/>
    </xf>
    <xf numFmtId="0" fontId="24" fillId="0" borderId="14" xfId="5" applyFont="1" applyBorder="1" applyAlignment="1" applyProtection="1">
      <alignment horizontal="center" vertical="center"/>
      <protection hidden="1"/>
    </xf>
    <xf numFmtId="0" fontId="24" fillId="0" borderId="0" xfId="5" applyFont="1" applyAlignment="1" applyProtection="1">
      <alignment horizontal="left"/>
      <protection hidden="1"/>
    </xf>
    <xf numFmtId="0" fontId="24" fillId="0" borderId="0" xfId="4" applyFont="1" applyAlignment="1">
      <alignment horizontal="center"/>
    </xf>
    <xf numFmtId="0" fontId="37" fillId="0" borderId="0" xfId="5" applyFont="1" applyAlignment="1" applyProtection="1">
      <alignment horizontal="center" vertical="center" shrinkToFit="1"/>
      <protection hidden="1"/>
    </xf>
    <xf numFmtId="0" fontId="37" fillId="0" borderId="0" xfId="5" applyFont="1" applyAlignment="1" applyProtection="1">
      <alignment horizontal="center" vertical="center"/>
      <protection hidden="1"/>
    </xf>
    <xf numFmtId="2" fontId="53" fillId="10" borderId="18" xfId="5" applyNumberFormat="1" applyFont="1" applyFill="1" applyBorder="1" applyAlignment="1">
      <alignment horizontal="center" vertical="center"/>
    </xf>
    <xf numFmtId="2" fontId="53" fillId="10" borderId="12" xfId="5" applyNumberFormat="1" applyFont="1" applyFill="1" applyBorder="1" applyAlignment="1">
      <alignment horizontal="center" vertical="center"/>
    </xf>
    <xf numFmtId="2" fontId="53" fillId="10" borderId="19" xfId="5" applyNumberFormat="1" applyFont="1" applyFill="1" applyBorder="1" applyAlignment="1">
      <alignment horizontal="center" vertical="center"/>
    </xf>
    <xf numFmtId="2" fontId="53" fillId="10" borderId="18" xfId="5" applyNumberFormat="1" applyFont="1" applyFill="1" applyBorder="1" applyAlignment="1" applyProtection="1">
      <alignment horizontal="center" vertical="center"/>
      <protection hidden="1"/>
    </xf>
    <xf numFmtId="2" fontId="53" fillId="10" borderId="12" xfId="5" applyNumberFormat="1" applyFont="1" applyFill="1" applyBorder="1" applyAlignment="1" applyProtection="1">
      <alignment horizontal="center" vertical="center"/>
      <protection hidden="1"/>
    </xf>
    <xf numFmtId="2" fontId="53" fillId="10" borderId="19" xfId="5" applyNumberFormat="1" applyFont="1" applyFill="1" applyBorder="1" applyAlignment="1" applyProtection="1">
      <alignment horizontal="center" vertical="center"/>
      <protection hidden="1"/>
    </xf>
    <xf numFmtId="2" fontId="48" fillId="10" borderId="18" xfId="5" applyNumberFormat="1" applyFont="1" applyFill="1" applyBorder="1" applyAlignment="1">
      <alignment horizontal="center" vertical="center"/>
    </xf>
    <xf numFmtId="2" fontId="48" fillId="10" borderId="12" xfId="5" applyNumberFormat="1" applyFont="1" applyFill="1" applyBorder="1" applyAlignment="1">
      <alignment horizontal="center" vertical="center"/>
    </xf>
    <xf numFmtId="2" fontId="48" fillId="10" borderId="19" xfId="5" applyNumberFormat="1" applyFont="1" applyFill="1" applyBorder="1" applyAlignment="1">
      <alignment horizontal="center" vertical="center"/>
    </xf>
    <xf numFmtId="2" fontId="53" fillId="10" borderId="14" xfId="5" applyNumberFormat="1" applyFont="1" applyFill="1" applyBorder="1" applyAlignment="1">
      <alignment horizontal="center" vertical="center"/>
    </xf>
    <xf numFmtId="0" fontId="44" fillId="0" borderId="18" xfId="5" applyFont="1" applyBorder="1" applyAlignment="1">
      <alignment horizontal="left" vertical="center"/>
    </xf>
    <xf numFmtId="0" fontId="44" fillId="0" borderId="12" xfId="5" applyFont="1" applyBorder="1" applyAlignment="1">
      <alignment horizontal="left" vertical="center"/>
    </xf>
    <xf numFmtId="0" fontId="44" fillId="0" borderId="19" xfId="5" applyFont="1" applyBorder="1" applyAlignment="1">
      <alignment horizontal="left" vertical="center"/>
    </xf>
    <xf numFmtId="0" fontId="22" fillId="0" borderId="0" xfId="5" applyFont="1" applyAlignment="1">
      <alignment horizontal="center" vertical="center"/>
    </xf>
    <xf numFmtId="0" fontId="22" fillId="0" borderId="0" xfId="5" applyFont="1" applyAlignment="1">
      <alignment horizontal="center" vertical="center" wrapText="1" shrinkToFit="1"/>
    </xf>
    <xf numFmtId="0" fontId="44" fillId="0" borderId="14" xfId="5" applyFont="1" applyBorder="1" applyAlignment="1">
      <alignment horizontal="center" vertical="center"/>
    </xf>
    <xf numFmtId="188" fontId="44" fillId="0" borderId="18" xfId="5" applyNumberFormat="1" applyFont="1" applyBorder="1" applyAlignment="1">
      <alignment horizontal="center" vertical="center"/>
    </xf>
    <xf numFmtId="188" fontId="44" fillId="0" borderId="12" xfId="5" applyNumberFormat="1" applyFont="1" applyBorder="1" applyAlignment="1">
      <alignment horizontal="center" vertical="center"/>
    </xf>
    <xf numFmtId="188" fontId="44" fillId="0" borderId="19" xfId="5" applyNumberFormat="1" applyFont="1" applyBorder="1" applyAlignment="1">
      <alignment horizontal="center" vertical="center"/>
    </xf>
    <xf numFmtId="0" fontId="53" fillId="0" borderId="14" xfId="5" applyFont="1" applyBorder="1" applyAlignment="1">
      <alignment horizontal="center" vertical="center"/>
    </xf>
    <xf numFmtId="0" fontId="24" fillId="0" borderId="14" xfId="5" applyFont="1" applyBorder="1" applyAlignment="1">
      <alignment horizontal="center" vertical="center"/>
    </xf>
    <xf numFmtId="189" fontId="53" fillId="0" borderId="14" xfId="10" applyNumberFormat="1" applyFont="1" applyBorder="1" applyAlignment="1">
      <alignment horizontal="center" vertical="center"/>
    </xf>
    <xf numFmtId="2" fontId="53" fillId="0" borderId="14" xfId="5" applyNumberFormat="1" applyFont="1" applyBorder="1" applyAlignment="1">
      <alignment horizontal="center" vertical="center"/>
    </xf>
    <xf numFmtId="2" fontId="53" fillId="0" borderId="18" xfId="5" applyNumberFormat="1" applyFont="1" applyBorder="1" applyAlignment="1">
      <alignment horizontal="center" vertical="center"/>
    </xf>
    <xf numFmtId="2" fontId="53" fillId="0" borderId="12" xfId="5" applyNumberFormat="1" applyFont="1" applyBorder="1" applyAlignment="1">
      <alignment horizontal="center" vertical="center"/>
    </xf>
    <xf numFmtId="2" fontId="53" fillId="0" borderId="19" xfId="5" applyNumberFormat="1" applyFont="1" applyBorder="1" applyAlignment="1">
      <alignment horizontal="center" vertical="center"/>
    </xf>
    <xf numFmtId="0" fontId="53" fillId="0" borderId="0" xfId="5" applyFont="1" applyAlignment="1" applyProtection="1">
      <alignment horizontal="center" vertical="center"/>
      <protection hidden="1"/>
    </xf>
    <xf numFmtId="0" fontId="53" fillId="0" borderId="0" xfId="5" applyFont="1" applyAlignment="1" applyProtection="1">
      <alignment horizontal="center" vertical="center" wrapText="1"/>
      <protection hidden="1"/>
    </xf>
    <xf numFmtId="0" fontId="46" fillId="0" borderId="24" xfId="5" applyFont="1" applyBorder="1" applyAlignment="1" applyProtection="1">
      <alignment horizontal="center" vertical="center" wrapText="1"/>
      <protection hidden="1"/>
    </xf>
    <xf numFmtId="0" fontId="46" fillId="0" borderId="64" xfId="5" applyFont="1" applyBorder="1" applyAlignment="1" applyProtection="1">
      <alignment horizontal="center" vertical="center" wrapText="1"/>
      <protection hidden="1"/>
    </xf>
    <xf numFmtId="0" fontId="46" fillId="0" borderId="9" xfId="5" applyFont="1" applyBorder="1" applyAlignment="1" applyProtection="1">
      <alignment horizontal="center" vertical="center" wrapText="1"/>
      <protection hidden="1"/>
    </xf>
    <xf numFmtId="0" fontId="46" fillId="0" borderId="66" xfId="5" applyFont="1" applyBorder="1" applyAlignment="1" applyProtection="1">
      <alignment horizontal="center" vertical="center" wrapText="1"/>
      <protection hidden="1"/>
    </xf>
    <xf numFmtId="0" fontId="46" fillId="0" borderId="70" xfId="5" applyFont="1" applyBorder="1" applyAlignment="1" applyProtection="1">
      <alignment horizontal="center" vertical="center" wrapText="1"/>
      <protection hidden="1"/>
    </xf>
    <xf numFmtId="0" fontId="46" fillId="0" borderId="20" xfId="5" applyFont="1" applyBorder="1" applyAlignment="1" applyProtection="1">
      <alignment horizontal="center" vertical="center" wrapText="1"/>
      <protection hidden="1"/>
    </xf>
    <xf numFmtId="0" fontId="46" fillId="0" borderId="21" xfId="5" applyFont="1" applyBorder="1" applyAlignment="1" applyProtection="1">
      <alignment horizontal="center" vertical="center" wrapText="1"/>
      <protection hidden="1"/>
    </xf>
    <xf numFmtId="0" fontId="46" fillId="0" borderId="29" xfId="5" applyFont="1" applyBorder="1" applyAlignment="1" applyProtection="1">
      <alignment horizontal="center" vertical="center" wrapText="1"/>
      <protection hidden="1"/>
    </xf>
    <xf numFmtId="0" fontId="46" fillId="0" borderId="28" xfId="5" applyFont="1" applyBorder="1" applyAlignment="1" applyProtection="1">
      <alignment horizontal="center" vertical="center" wrapText="1"/>
      <protection hidden="1"/>
    </xf>
    <xf numFmtId="0" fontId="47" fillId="0" borderId="24" xfId="5" applyFont="1" applyBorder="1" applyAlignment="1" applyProtection="1">
      <alignment horizontal="center" vertical="center" wrapText="1"/>
      <protection hidden="1"/>
    </xf>
    <xf numFmtId="0" fontId="47" fillId="0" borderId="64" xfId="5" applyFont="1" applyBorder="1" applyAlignment="1" applyProtection="1">
      <alignment horizontal="center" vertical="center" wrapText="1"/>
      <protection hidden="1"/>
    </xf>
    <xf numFmtId="0" fontId="47" fillId="0" borderId="9" xfId="5" applyFont="1" applyBorder="1" applyAlignment="1" applyProtection="1">
      <alignment horizontal="center" vertical="center" wrapText="1"/>
      <protection hidden="1"/>
    </xf>
    <xf numFmtId="0" fontId="49" fillId="0" borderId="24" xfId="5" applyFont="1" applyBorder="1" applyAlignment="1" applyProtection="1">
      <alignment horizontal="center" vertical="center" wrapText="1"/>
      <protection hidden="1"/>
    </xf>
    <xf numFmtId="0" fontId="49" fillId="0" borderId="64" xfId="5" applyFont="1" applyBorder="1" applyAlignment="1" applyProtection="1">
      <alignment horizontal="center" vertical="center" wrapText="1"/>
      <protection hidden="1"/>
    </xf>
    <xf numFmtId="0" fontId="49" fillId="0" borderId="9" xfId="5" applyFont="1" applyBorder="1" applyAlignment="1" applyProtection="1">
      <alignment horizontal="center" vertical="center" wrapText="1"/>
      <protection hidden="1"/>
    </xf>
    <xf numFmtId="0" fontId="44" fillId="0" borderId="18" xfId="5" applyFont="1" applyBorder="1" applyAlignment="1" applyProtection="1">
      <alignment horizontal="center" vertical="center" wrapText="1"/>
      <protection hidden="1"/>
    </xf>
    <xf numFmtId="0" fontId="44" fillId="0" borderId="19" xfId="5" applyFont="1" applyBorder="1" applyAlignment="1" applyProtection="1">
      <alignment horizontal="center" vertical="center" wrapText="1"/>
      <protection hidden="1"/>
    </xf>
    <xf numFmtId="0" fontId="53" fillId="0" borderId="0" xfId="4" applyFont="1" applyAlignment="1">
      <alignment horizontal="center" vertical="center" shrinkToFit="1"/>
    </xf>
    <xf numFmtId="0" fontId="53" fillId="0" borderId="0" xfId="5" applyFont="1" applyAlignment="1" applyProtection="1">
      <alignment horizontal="center" vertical="center" shrinkToFit="1"/>
      <protection hidden="1"/>
    </xf>
    <xf numFmtId="0" fontId="1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1" fillId="0" borderId="51" xfId="0" applyFont="1" applyBorder="1" applyAlignment="1" applyProtection="1">
      <alignment horizontal="center"/>
      <protection locked="0"/>
    </xf>
    <xf numFmtId="0" fontId="11" fillId="0" borderId="74" xfId="0" applyFont="1" applyBorder="1" applyAlignment="1" applyProtection="1">
      <alignment horizontal="center"/>
      <protection locked="0"/>
    </xf>
    <xf numFmtId="0" fontId="11" fillId="0" borderId="52" xfId="0" applyFont="1" applyBorder="1" applyAlignment="1" applyProtection="1">
      <alignment horizontal="center"/>
      <protection locked="0"/>
    </xf>
    <xf numFmtId="0" fontId="11" fillId="0" borderId="51" xfId="0" applyFont="1" applyBorder="1" applyAlignment="1" applyProtection="1">
      <alignment horizontal="left"/>
      <protection locked="0"/>
    </xf>
    <xf numFmtId="0" fontId="11" fillId="0" borderId="74" xfId="0" applyFont="1" applyBorder="1" applyAlignment="1" applyProtection="1">
      <alignment horizontal="left"/>
      <protection locked="0"/>
    </xf>
    <xf numFmtId="0" fontId="11" fillId="0" borderId="52" xfId="0" applyFont="1" applyBorder="1" applyAlignment="1" applyProtection="1">
      <alignment horizontal="left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73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left"/>
      <protection locked="0"/>
    </xf>
    <xf numFmtId="0" fontId="11" fillId="0" borderId="73" xfId="0" applyFont="1" applyBorder="1" applyAlignment="1" applyProtection="1">
      <alignment horizontal="left"/>
      <protection locked="0"/>
    </xf>
    <xf numFmtId="0" fontId="11" fillId="0" borderId="50" xfId="0" applyFont="1" applyBorder="1" applyAlignment="1" applyProtection="1">
      <alignment horizontal="left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0" fontId="11" fillId="0" borderId="75" xfId="0" applyFont="1" applyBorder="1" applyAlignment="1" applyProtection="1">
      <alignment horizontal="center"/>
      <protection locked="0"/>
    </xf>
    <xf numFmtId="0" fontId="11" fillId="0" borderId="54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left"/>
      <protection locked="0"/>
    </xf>
    <xf numFmtId="0" fontId="11" fillId="0" borderId="75" xfId="0" applyFont="1" applyBorder="1" applyAlignment="1" applyProtection="1">
      <alignment horizontal="left"/>
      <protection locked="0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0" xfId="5" applyFont="1" applyAlignment="1" applyProtection="1">
      <alignment horizontal="center" vertical="center"/>
      <protection hidden="1"/>
    </xf>
    <xf numFmtId="0" fontId="11" fillId="0" borderId="0" xfId="5" applyFont="1" applyAlignment="1" applyProtection="1">
      <alignment horizontal="center" vertical="center" shrinkToFit="1"/>
      <protection hidden="1"/>
    </xf>
    <xf numFmtId="3" fontId="11" fillId="0" borderId="51" xfId="0" applyNumberFormat="1" applyFont="1" applyBorder="1" applyAlignment="1" applyProtection="1">
      <alignment horizontal="left"/>
      <protection locked="0"/>
    </xf>
    <xf numFmtId="0" fontId="7" fillId="0" borderId="0" xfId="6" applyFont="1" applyAlignment="1">
      <alignment horizontal="center" vertical="center"/>
    </xf>
    <xf numFmtId="0" fontId="7" fillId="0" borderId="71" xfId="6" applyFont="1" applyBorder="1" applyAlignment="1">
      <alignment horizontal="center" vertical="center"/>
    </xf>
    <xf numFmtId="0" fontId="9" fillId="0" borderId="72" xfId="6" applyFont="1" applyBorder="1" applyAlignment="1">
      <alignment horizontal="center" vertical="center"/>
    </xf>
    <xf numFmtId="0" fontId="9" fillId="0" borderId="5" xfId="6" applyFont="1" applyBorder="1" applyAlignment="1">
      <alignment horizontal="center" vertical="center"/>
    </xf>
    <xf numFmtId="0" fontId="15" fillId="0" borderId="0" xfId="7" applyFont="1" applyAlignment="1">
      <alignment horizontal="center"/>
    </xf>
    <xf numFmtId="0" fontId="19" fillId="0" borderId="0" xfId="7" applyFont="1"/>
    <xf numFmtId="0" fontId="15" fillId="0" borderId="77" xfId="7" applyFont="1" applyBorder="1" applyAlignment="1">
      <alignment horizontal="center"/>
    </xf>
    <xf numFmtId="0" fontId="8" fillId="0" borderId="78" xfId="7" applyFont="1" applyBorder="1"/>
    <xf numFmtId="0" fontId="20" fillId="0" borderId="0" xfId="3" applyFont="1" applyAlignment="1">
      <alignment horizontal="center"/>
    </xf>
    <xf numFmtId="0" fontId="23" fillId="11" borderId="0" xfId="3" applyFont="1" applyFill="1" applyAlignment="1">
      <alignment horizontal="center" shrinkToFit="1"/>
    </xf>
    <xf numFmtId="0" fontId="22" fillId="12" borderId="0" xfId="3" applyFont="1" applyFill="1" applyAlignment="1">
      <alignment horizontal="center" shrinkToFit="1"/>
    </xf>
    <xf numFmtId="0" fontId="24" fillId="12" borderId="0" xfId="3" applyFont="1" applyFill="1" applyAlignment="1">
      <alignment horizontal="center"/>
    </xf>
    <xf numFmtId="0" fontId="25" fillId="13" borderId="66" xfId="3" applyFont="1" applyFill="1" applyBorder="1" applyAlignment="1">
      <alignment horizontal="center"/>
    </xf>
    <xf numFmtId="0" fontId="25" fillId="13" borderId="79" xfId="3" applyFont="1" applyFill="1" applyBorder="1" applyAlignment="1">
      <alignment horizontal="center"/>
    </xf>
    <xf numFmtId="0" fontId="25" fillId="13" borderId="70" xfId="3" applyFont="1" applyFill="1" applyBorder="1" applyAlignment="1">
      <alignment horizontal="center"/>
    </xf>
    <xf numFmtId="0" fontId="25" fillId="13" borderId="66" xfId="3" applyFont="1" applyFill="1" applyBorder="1" applyAlignment="1">
      <alignment horizontal="center" shrinkToFit="1"/>
    </xf>
    <xf numFmtId="0" fontId="25" fillId="13" borderId="79" xfId="3" applyFont="1" applyFill="1" applyBorder="1" applyAlignment="1">
      <alignment horizontal="center" shrinkToFit="1"/>
    </xf>
    <xf numFmtId="0" fontId="25" fillId="13" borderId="70" xfId="3" applyFont="1" applyFill="1" applyBorder="1" applyAlignment="1">
      <alignment horizontal="center" shrinkToFit="1"/>
    </xf>
    <xf numFmtId="0" fontId="25" fillId="13" borderId="0" xfId="3" applyFont="1" applyFill="1" applyAlignment="1">
      <alignment horizontal="center" vertical="center" wrapText="1" shrinkToFit="1"/>
    </xf>
    <xf numFmtId="0" fontId="23" fillId="11" borderId="0" xfId="3" applyFont="1" applyFill="1" applyAlignment="1">
      <alignment horizontal="center" vertical="center" wrapText="1"/>
    </xf>
    <xf numFmtId="0" fontId="23" fillId="13" borderId="0" xfId="3" applyFont="1" applyFill="1" applyAlignment="1">
      <alignment horizontal="center" vertical="center" wrapText="1"/>
    </xf>
    <xf numFmtId="0" fontId="23" fillId="11" borderId="0" xfId="3" applyFont="1" applyFill="1" applyAlignment="1">
      <alignment horizontal="center" vertical="center" wrapText="1" shrinkToFit="1"/>
    </xf>
    <xf numFmtId="0" fontId="25" fillId="11" borderId="0" xfId="3" applyFont="1" applyFill="1" applyAlignment="1">
      <alignment horizontal="center" vertical="center" wrapText="1"/>
    </xf>
    <xf numFmtId="0" fontId="23" fillId="11" borderId="0" xfId="3" applyFont="1" applyFill="1" applyAlignment="1">
      <alignment horizontal="center" vertical="center"/>
    </xf>
    <xf numFmtId="0" fontId="23" fillId="11" borderId="0" xfId="3" applyFont="1" applyFill="1" applyAlignment="1">
      <alignment horizontal="center" vertical="center" shrinkToFit="1"/>
    </xf>
    <xf numFmtId="0" fontId="24" fillId="0" borderId="0" xfId="5" applyFont="1" applyAlignment="1" applyProtection="1">
      <alignment horizontal="center" vertical="center"/>
      <protection hidden="1"/>
    </xf>
    <xf numFmtId="0" fontId="24" fillId="0" borderId="0" xfId="5" applyFont="1" applyAlignment="1" applyProtection="1">
      <alignment horizontal="center"/>
      <protection hidden="1"/>
    </xf>
    <xf numFmtId="0" fontId="55" fillId="0" borderId="0" xfId="0" applyFont="1"/>
    <xf numFmtId="0" fontId="55" fillId="0" borderId="0" xfId="0" applyFont="1" applyAlignment="1">
      <alignment horizontal="center"/>
    </xf>
    <xf numFmtId="0" fontId="37" fillId="0" borderId="0" xfId="0" applyFont="1"/>
    <xf numFmtId="0" fontId="55" fillId="0" borderId="18" xfId="0" applyFont="1" applyBorder="1" applyAlignment="1">
      <alignment horizontal="center"/>
    </xf>
    <xf numFmtId="0" fontId="55" fillId="0" borderId="12" xfId="0" applyFont="1" applyBorder="1" applyAlignment="1">
      <alignment horizontal="center"/>
    </xf>
    <xf numFmtId="0" fontId="55" fillId="0" borderId="19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24" fillId="0" borderId="0" xfId="0" applyFont="1"/>
    <xf numFmtId="0" fontId="24" fillId="0" borderId="51" xfId="0" applyFont="1" applyBorder="1" applyAlignment="1" applyProtection="1">
      <alignment horizontal="center"/>
      <protection locked="0"/>
    </xf>
    <xf numFmtId="0" fontId="24" fillId="0" borderId="74" xfId="0" applyFont="1" applyBorder="1" applyAlignment="1" applyProtection="1">
      <alignment horizontal="center"/>
      <protection locked="0"/>
    </xf>
    <xf numFmtId="0" fontId="24" fillId="0" borderId="52" xfId="0" applyFont="1" applyBorder="1" applyAlignment="1" applyProtection="1">
      <alignment horizontal="center"/>
      <protection locked="0"/>
    </xf>
    <xf numFmtId="0" fontId="24" fillId="0" borderId="49" xfId="0" applyFont="1" applyBorder="1" applyAlignment="1" applyProtection="1">
      <alignment horizontal="left"/>
      <protection locked="0"/>
    </xf>
    <xf numFmtId="0" fontId="24" fillId="0" borderId="73" xfId="0" applyFont="1" applyBorder="1" applyAlignment="1" applyProtection="1">
      <alignment horizontal="left"/>
      <protection locked="0"/>
    </xf>
    <xf numFmtId="0" fontId="24" fillId="0" borderId="50" xfId="0" applyFont="1" applyBorder="1" applyAlignment="1" applyProtection="1">
      <alignment horizontal="left"/>
      <protection locked="0"/>
    </xf>
    <xf numFmtId="0" fontId="24" fillId="0" borderId="51" xfId="0" applyFont="1" applyBorder="1" applyAlignment="1" applyProtection="1">
      <alignment horizontal="left"/>
      <protection locked="0"/>
    </xf>
    <xf numFmtId="0" fontId="24" fillId="0" borderId="74" xfId="0" applyFont="1" applyBorder="1" applyAlignment="1" applyProtection="1">
      <alignment horizontal="left"/>
      <protection locked="0"/>
    </xf>
    <xf numFmtId="0" fontId="24" fillId="0" borderId="52" xfId="0" applyFont="1" applyBorder="1" applyAlignment="1" applyProtection="1">
      <alignment horizontal="left"/>
      <protection locked="0"/>
    </xf>
    <xf numFmtId="0" fontId="24" fillId="0" borderId="53" xfId="0" applyFont="1" applyBorder="1" applyAlignment="1" applyProtection="1">
      <alignment horizontal="center"/>
      <protection locked="0"/>
    </xf>
    <xf numFmtId="0" fontId="24" fillId="0" borderId="75" xfId="0" applyFont="1" applyBorder="1" applyAlignment="1" applyProtection="1">
      <alignment horizontal="center"/>
      <protection locked="0"/>
    </xf>
    <xf numFmtId="0" fontId="24" fillId="0" borderId="54" xfId="0" applyFont="1" applyBorder="1" applyAlignment="1" applyProtection="1">
      <alignment horizontal="center"/>
      <protection locked="0"/>
    </xf>
    <xf numFmtId="0" fontId="24" fillId="0" borderId="53" xfId="0" applyFont="1" applyBorder="1" applyAlignment="1" applyProtection="1">
      <alignment horizontal="left"/>
      <protection locked="0"/>
    </xf>
    <xf numFmtId="0" fontId="24" fillId="0" borderId="75" xfId="0" applyFont="1" applyBorder="1" applyAlignment="1" applyProtection="1">
      <alignment horizontal="left"/>
      <protection locked="0"/>
    </xf>
    <xf numFmtId="0" fontId="24" fillId="0" borderId="54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center"/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4" fillId="0" borderId="0" xfId="5" applyFont="1" applyAlignment="1" applyProtection="1">
      <alignment horizontal="center" vertical="center" shrinkToFit="1"/>
      <protection hidden="1"/>
    </xf>
    <xf numFmtId="0" fontId="24" fillId="0" borderId="0" xfId="5" applyFont="1" applyAlignment="1" applyProtection="1">
      <alignment vertical="center" shrinkToFit="1"/>
      <protection hidden="1"/>
    </xf>
    <xf numFmtId="0" fontId="24" fillId="0" borderId="0" xfId="0" applyFont="1" applyAlignment="1"/>
    <xf numFmtId="0" fontId="24" fillId="0" borderId="49" xfId="0" applyFont="1" applyBorder="1" applyAlignment="1" applyProtection="1">
      <alignment horizontal="center"/>
      <protection locked="0"/>
    </xf>
    <xf numFmtId="0" fontId="24" fillId="0" borderId="73" xfId="0" applyFont="1" applyBorder="1" applyAlignment="1" applyProtection="1">
      <alignment horizontal="center"/>
      <protection locked="0"/>
    </xf>
    <xf numFmtId="0" fontId="24" fillId="0" borderId="50" xfId="0" applyFont="1" applyBorder="1" applyAlignment="1" applyProtection="1">
      <alignment horizontal="center"/>
      <protection locked="0"/>
    </xf>
    <xf numFmtId="0" fontId="38" fillId="0" borderId="0" xfId="0" applyFont="1" applyAlignment="1">
      <alignment horizontal="center"/>
    </xf>
    <xf numFmtId="0" fontId="38" fillId="0" borderId="0" xfId="0" applyFont="1"/>
    <xf numFmtId="0" fontId="56" fillId="0" borderId="0" xfId="0" applyFont="1" applyAlignment="1">
      <alignment horizontal="center"/>
    </xf>
    <xf numFmtId="0" fontId="56" fillId="0" borderId="0" xfId="0" applyFont="1"/>
    <xf numFmtId="0" fontId="33" fillId="0" borderId="0" xfId="0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left"/>
    </xf>
    <xf numFmtId="0" fontId="41" fillId="0" borderId="22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41" fillId="0" borderId="22" xfId="0" applyFont="1" applyBorder="1"/>
    <xf numFmtId="0" fontId="41" fillId="0" borderId="22" xfId="0" applyFont="1" applyBorder="1" applyAlignment="1">
      <alignment horizontal="center" vertical="center"/>
    </xf>
    <xf numFmtId="0" fontId="41" fillId="0" borderId="23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0" fontId="41" fillId="0" borderId="18" xfId="0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0" fontId="41" fillId="0" borderId="19" xfId="0" applyFont="1" applyBorder="1" applyAlignment="1">
      <alignment horizontal="center" vertical="center"/>
    </xf>
    <xf numFmtId="0" fontId="57" fillId="0" borderId="18" xfId="0" applyFont="1" applyBorder="1" applyAlignment="1">
      <alignment horizontal="center" vertical="center"/>
    </xf>
    <xf numFmtId="0" fontId="57" fillId="0" borderId="12" xfId="0" applyFont="1" applyBorder="1" applyAlignment="1">
      <alignment horizontal="center" vertical="center"/>
    </xf>
    <xf numFmtId="0" fontId="57" fillId="0" borderId="19" xfId="0" applyFont="1" applyBorder="1" applyAlignment="1">
      <alignment horizontal="center" vertical="center"/>
    </xf>
    <xf numFmtId="0" fontId="58" fillId="0" borderId="14" xfId="0" applyFont="1" applyBorder="1" applyAlignment="1">
      <alignment horizontal="center" vertical="center"/>
    </xf>
    <xf numFmtId="0" fontId="59" fillId="0" borderId="14" xfId="0" applyFont="1" applyBorder="1" applyAlignment="1">
      <alignment horizontal="center" vertical="center" shrinkToFit="1"/>
    </xf>
    <xf numFmtId="0" fontId="38" fillId="0" borderId="14" xfId="0" applyFont="1" applyBorder="1" applyAlignment="1">
      <alignment horizontal="center" vertical="center"/>
    </xf>
    <xf numFmtId="0" fontId="37" fillId="0" borderId="14" xfId="0" applyFont="1" applyBorder="1"/>
    <xf numFmtId="0" fontId="38" fillId="10" borderId="18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2" fontId="41" fillId="10" borderId="18" xfId="0" applyNumberFormat="1" applyFont="1" applyFill="1" applyBorder="1" applyAlignment="1">
      <alignment horizontal="center" vertical="center" shrinkToFit="1"/>
    </xf>
    <xf numFmtId="2" fontId="41" fillId="10" borderId="12" xfId="0" applyNumberFormat="1" applyFont="1" applyFill="1" applyBorder="1" applyAlignment="1">
      <alignment horizontal="center" vertical="center" shrinkToFit="1"/>
    </xf>
    <xf numFmtId="2" fontId="41" fillId="10" borderId="19" xfId="0" applyNumberFormat="1" applyFont="1" applyFill="1" applyBorder="1" applyAlignment="1">
      <alignment horizontal="center" vertical="center" shrinkToFit="1"/>
    </xf>
    <xf numFmtId="2" fontId="41" fillId="10" borderId="14" xfId="0" applyNumberFormat="1" applyFont="1" applyFill="1" applyBorder="1" applyAlignment="1">
      <alignment horizontal="center" vertical="center"/>
    </xf>
    <xf numFmtId="0" fontId="41" fillId="10" borderId="14" xfId="0" applyFont="1" applyFill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60" fillId="0" borderId="18" xfId="0" applyFont="1" applyBorder="1" applyAlignment="1">
      <alignment horizontal="center"/>
    </xf>
    <xf numFmtId="0" fontId="60" fillId="0" borderId="12" xfId="0" applyFont="1" applyBorder="1" applyAlignment="1">
      <alignment horizontal="center"/>
    </xf>
    <xf numFmtId="0" fontId="60" fillId="0" borderId="19" xfId="0" applyFont="1" applyBorder="1" applyAlignment="1">
      <alignment horizontal="center"/>
    </xf>
    <xf numFmtId="0" fontId="43" fillId="0" borderId="18" xfId="0" applyFont="1" applyBorder="1" applyAlignment="1">
      <alignment horizontal="center"/>
    </xf>
    <xf numFmtId="0" fontId="43" fillId="0" borderId="12" xfId="0" applyFont="1" applyBorder="1" applyAlignment="1">
      <alignment horizontal="center"/>
    </xf>
    <xf numFmtId="0" fontId="43" fillId="0" borderId="19" xfId="0" applyFont="1" applyBorder="1" applyAlignment="1">
      <alignment horizontal="center"/>
    </xf>
    <xf numFmtId="0" fontId="41" fillId="0" borderId="18" xfId="0" applyFont="1" applyBorder="1" applyAlignment="1">
      <alignment horizontal="center"/>
    </xf>
    <xf numFmtId="0" fontId="41" fillId="0" borderId="12" xfId="0" applyFont="1" applyBorder="1" applyAlignment="1">
      <alignment horizontal="center"/>
    </xf>
    <xf numFmtId="0" fontId="41" fillId="0" borderId="19" xfId="0" applyFont="1" applyBorder="1" applyAlignment="1">
      <alignment horizontal="center"/>
    </xf>
    <xf numFmtId="0" fontId="38" fillId="0" borderId="18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38" fillId="0" borderId="19" xfId="0" applyFont="1" applyBorder="1" applyAlignment="1">
      <alignment horizontal="center"/>
    </xf>
    <xf numFmtId="0" fontId="41" fillId="0" borderId="12" xfId="0" applyFont="1" applyBorder="1" applyAlignment="1">
      <alignment horizontal="center" shrinkToFit="1"/>
    </xf>
    <xf numFmtId="0" fontId="41" fillId="0" borderId="19" xfId="0" applyFont="1" applyBorder="1" applyAlignment="1">
      <alignment horizontal="center" shrinkToFit="1"/>
    </xf>
    <xf numFmtId="0" fontId="38" fillId="0" borderId="22" xfId="0" applyFont="1" applyBorder="1"/>
    <xf numFmtId="0" fontId="38" fillId="0" borderId="62" xfId="0" applyFont="1" applyBorder="1"/>
    <xf numFmtId="0" fontId="61" fillId="0" borderId="0" xfId="0" applyFont="1"/>
    <xf numFmtId="0" fontId="34" fillId="0" borderId="0" xfId="0" applyFont="1" applyAlignment="1">
      <alignment horizontal="center"/>
    </xf>
    <xf numFmtId="0" fontId="33" fillId="0" borderId="0" xfId="0" applyFont="1"/>
    <xf numFmtId="0" fontId="38" fillId="0" borderId="14" xfId="0" applyFont="1" applyBorder="1" applyAlignment="1">
      <alignment horizontal="center"/>
    </xf>
    <xf numFmtId="0" fontId="38" fillId="0" borderId="0" xfId="0" applyFont="1" applyAlignment="1">
      <alignment horizontal="center" shrinkToFit="1"/>
    </xf>
    <xf numFmtId="0" fontId="38" fillId="0" borderId="23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38" fillId="0" borderId="23" xfId="0" applyFont="1" applyBorder="1"/>
    <xf numFmtId="0" fontId="17" fillId="0" borderId="14" xfId="0" applyFont="1" applyBorder="1" applyAlignment="1">
      <alignment horizontal="center"/>
    </xf>
    <xf numFmtId="0" fontId="41" fillId="0" borderId="0" xfId="0" applyFont="1" applyBorder="1"/>
    <xf numFmtId="0" fontId="41" fillId="0" borderId="0" xfId="0" applyFont="1" applyBorder="1" applyAlignment="1">
      <alignment horizontal="center" vertical="center" shrinkToFit="1"/>
    </xf>
    <xf numFmtId="0" fontId="41" fillId="0" borderId="83" xfId="3" applyFont="1" applyBorder="1" applyAlignment="1">
      <alignment horizontal="center"/>
    </xf>
    <xf numFmtId="0" fontId="41" fillId="0" borderId="106" xfId="3" applyFont="1" applyBorder="1" applyAlignment="1">
      <alignment horizontal="center"/>
    </xf>
    <xf numFmtId="2" fontId="38" fillId="0" borderId="0" xfId="3" applyNumberFormat="1" applyFont="1" applyBorder="1" applyAlignment="1" applyProtection="1">
      <alignment horizontal="center" shrinkToFit="1"/>
      <protection locked="0"/>
    </xf>
    <xf numFmtId="2" fontId="39" fillId="14" borderId="108" xfId="3" applyNumberFormat="1" applyFont="1" applyFill="1" applyBorder="1" applyAlignment="1">
      <alignment horizontal="center" vertical="center" shrinkToFit="1"/>
    </xf>
    <xf numFmtId="0" fontId="36" fillId="0" borderId="0" xfId="3" applyFont="1" applyBorder="1" applyAlignment="1">
      <alignment horizontal="center" vertical="center"/>
    </xf>
    <xf numFmtId="2" fontId="40" fillId="14" borderId="30" xfId="9" applyNumberFormat="1" applyFont="1" applyFill="1" applyBorder="1" applyAlignment="1">
      <alignment horizontal="center" vertical="center" shrinkToFit="1"/>
    </xf>
    <xf numFmtId="2" fontId="39" fillId="14" borderId="30" xfId="9" applyNumberFormat="1" applyFont="1" applyFill="1" applyBorder="1" applyAlignment="1">
      <alignment horizontal="center" vertical="center" shrinkToFit="1"/>
    </xf>
    <xf numFmtId="0" fontId="41" fillId="0" borderId="105" xfId="3" applyFont="1" applyBorder="1" applyAlignment="1">
      <alignment horizontal="center"/>
    </xf>
    <xf numFmtId="0" fontId="42" fillId="14" borderId="65" xfId="3" applyFont="1" applyFill="1" applyBorder="1" applyAlignment="1">
      <alignment horizontal="center" textRotation="90" shrinkToFit="1"/>
    </xf>
    <xf numFmtId="0" fontId="42" fillId="10" borderId="65" xfId="3" applyFont="1" applyFill="1" applyBorder="1" applyAlignment="1" applyProtection="1">
      <alignment horizontal="center" textRotation="90" shrinkToFit="1"/>
      <protection locked="0"/>
    </xf>
    <xf numFmtId="0" fontId="42" fillId="14" borderId="107" xfId="3" applyFont="1" applyFill="1" applyBorder="1" applyAlignment="1">
      <alignment horizontal="center" textRotation="90" shrinkToFit="1"/>
    </xf>
    <xf numFmtId="0" fontId="45" fillId="0" borderId="69" xfId="3" applyFont="1" applyBorder="1" applyAlignment="1">
      <alignment horizontal="center" vertical="center" wrapText="1"/>
    </xf>
    <xf numFmtId="0" fontId="41" fillId="10" borderId="65" xfId="3" applyFont="1" applyFill="1" applyBorder="1" applyAlignment="1" applyProtection="1">
      <alignment horizontal="center" textRotation="90" shrinkToFit="1"/>
      <protection locked="0"/>
    </xf>
    <xf numFmtId="0" fontId="34" fillId="0" borderId="0" xfId="3" applyFont="1" applyAlignment="1">
      <alignment horizontal="center" vertical="center"/>
    </xf>
    <xf numFmtId="0" fontId="37" fillId="0" borderId="0" xfId="3" applyFont="1" applyAlignment="1">
      <alignment vertical="center"/>
    </xf>
    <xf numFmtId="0" fontId="22" fillId="0" borderId="0" xfId="3" applyFont="1" applyAlignment="1">
      <alignment horizontal="center" vertical="center"/>
    </xf>
    <xf numFmtId="0" fontId="24" fillId="0" borderId="0" xfId="3" applyFont="1" applyAlignment="1">
      <alignment vertical="center"/>
    </xf>
    <xf numFmtId="0" fontId="24" fillId="0" borderId="0" xfId="3" applyFont="1" applyAlignment="1">
      <alignment horizontal="center" vertical="center"/>
    </xf>
    <xf numFmtId="0" fontId="22" fillId="0" borderId="0" xfId="3" applyFont="1" applyAlignment="1">
      <alignment horizontal="center" vertical="center"/>
    </xf>
    <xf numFmtId="0" fontId="46" fillId="0" borderId="7" xfId="3" applyFont="1" applyBorder="1" applyAlignment="1">
      <alignment horizontal="center" vertical="center"/>
    </xf>
    <xf numFmtId="0" fontId="46" fillId="0" borderId="14" xfId="0" applyFont="1" applyBorder="1" applyAlignment="1">
      <alignment horizontal="center" vertical="center"/>
    </xf>
    <xf numFmtId="0" fontId="46" fillId="0" borderId="18" xfId="0" applyFont="1" applyBorder="1" applyAlignment="1">
      <alignment horizontal="center" vertical="center"/>
    </xf>
    <xf numFmtId="0" fontId="46" fillId="0" borderId="18" xfId="0" applyFont="1" applyBorder="1" applyAlignment="1">
      <alignment horizontal="center" vertical="center"/>
    </xf>
    <xf numFmtId="0" fontId="46" fillId="0" borderId="19" xfId="0" applyFont="1" applyBorder="1" applyAlignment="1">
      <alignment horizontal="center" vertical="center"/>
    </xf>
    <xf numFmtId="0" fontId="46" fillId="0" borderId="12" xfId="0" applyFont="1" applyBorder="1" applyAlignment="1">
      <alignment horizontal="center" vertical="center"/>
    </xf>
    <xf numFmtId="0" fontId="37" fillId="0" borderId="0" xfId="0" applyFont="1" applyAlignment="1" applyProtection="1">
      <alignment vertical="center"/>
      <protection hidden="1"/>
    </xf>
    <xf numFmtId="0" fontId="46" fillId="0" borderId="0" xfId="0" applyFont="1" applyAlignment="1" applyProtection="1">
      <alignment vertical="center"/>
      <protection hidden="1"/>
    </xf>
    <xf numFmtId="0" fontId="46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>
      <alignment vertical="center"/>
    </xf>
    <xf numFmtId="0" fontId="37" fillId="0" borderId="14" xfId="0" applyFont="1" applyBorder="1" applyAlignment="1">
      <alignment horizontal="center" vertical="center"/>
    </xf>
    <xf numFmtId="188" fontId="37" fillId="0" borderId="18" xfId="1" applyNumberFormat="1" applyFont="1" applyBorder="1" applyAlignment="1" applyProtection="1">
      <alignment horizontal="center" vertical="center" shrinkToFit="1"/>
      <protection locked="0"/>
    </xf>
    <xf numFmtId="0" fontId="37" fillId="0" borderId="18" xfId="1" applyFont="1" applyBorder="1" applyAlignment="1" applyProtection="1">
      <alignment vertical="center" shrinkToFit="1"/>
      <protection locked="0"/>
    </xf>
    <xf numFmtId="0" fontId="37" fillId="0" borderId="19" xfId="1" applyFont="1" applyBorder="1" applyAlignment="1" applyProtection="1">
      <alignment vertical="center" shrinkToFit="1"/>
      <protection locked="0"/>
    </xf>
    <xf numFmtId="0" fontId="37" fillId="0" borderId="14" xfId="1" applyFont="1" applyBorder="1" applyAlignment="1" applyProtection="1">
      <alignment horizontal="center" vertical="center" shrinkToFit="1"/>
      <protection locked="0"/>
    </xf>
    <xf numFmtId="0" fontId="37" fillId="0" borderId="14" xfId="0" applyFont="1" applyBorder="1" applyAlignment="1" applyProtection="1">
      <alignment horizontal="center" vertical="center" shrinkToFit="1"/>
      <protection locked="0"/>
    </xf>
    <xf numFmtId="0" fontId="37" fillId="0" borderId="28" xfId="1" applyFont="1" applyBorder="1" applyAlignment="1" applyProtection="1">
      <alignment vertical="center" shrinkToFit="1"/>
      <protection locked="0"/>
    </xf>
    <xf numFmtId="0" fontId="37" fillId="0" borderId="20" xfId="1" applyFont="1" applyBorder="1" applyAlignment="1" applyProtection="1">
      <alignment vertical="center" shrinkToFit="1"/>
      <protection locked="0"/>
    </xf>
    <xf numFmtId="0" fontId="37" fillId="0" borderId="19" xfId="1" applyFont="1" applyBorder="1" applyAlignment="1" applyProtection="1">
      <alignment horizontal="center" vertical="center" shrinkToFit="1"/>
      <protection locked="0"/>
    </xf>
    <xf numFmtId="0" fontId="37" fillId="0" borderId="21" xfId="1" applyFont="1" applyBorder="1" applyAlignment="1" applyProtection="1">
      <alignment vertical="center" shrinkToFit="1"/>
      <protection locked="0"/>
    </xf>
    <xf numFmtId="188" fontId="37" fillId="0" borderId="18" xfId="1" quotePrefix="1" applyNumberFormat="1" applyFont="1" applyBorder="1" applyAlignment="1" applyProtection="1">
      <alignment horizontal="center" vertical="center" shrinkToFit="1"/>
      <protection locked="0"/>
    </xf>
    <xf numFmtId="188" fontId="37" fillId="0" borderId="18" xfId="0" applyNumberFormat="1" applyFont="1" applyBorder="1" applyAlignment="1" applyProtection="1">
      <alignment horizontal="center" vertical="center" shrinkToFit="1"/>
      <protection locked="0"/>
    </xf>
    <xf numFmtId="0" fontId="37" fillId="0" borderId="20" xfId="0" applyFont="1" applyBorder="1" applyAlignment="1" applyProtection="1">
      <alignment vertical="center" shrinkToFit="1"/>
      <protection locked="0"/>
    </xf>
    <xf numFmtId="0" fontId="37" fillId="0" borderId="21" xfId="0" applyFont="1" applyBorder="1" applyAlignment="1" applyProtection="1">
      <alignment vertical="center" shrinkToFit="1"/>
      <protection locked="0"/>
    </xf>
    <xf numFmtId="0" fontId="37" fillId="0" borderId="18" xfId="0" applyFont="1" applyBorder="1" applyAlignment="1" applyProtection="1">
      <alignment vertical="center" shrinkToFit="1"/>
      <protection locked="0"/>
    </xf>
    <xf numFmtId="0" fontId="37" fillId="0" borderId="19" xfId="0" applyFont="1" applyBorder="1" applyAlignment="1" applyProtection="1">
      <alignment vertical="center" shrinkToFit="1"/>
      <protection locked="0"/>
    </xf>
    <xf numFmtId="188" fontId="37" fillId="0" borderId="14" xfId="0" applyNumberFormat="1" applyFont="1" applyBorder="1" applyAlignment="1" applyProtection="1">
      <alignment horizontal="center" vertical="center" shrinkToFit="1"/>
      <protection locked="0"/>
    </xf>
    <xf numFmtId="0" fontId="37" fillId="0" borderId="12" xfId="0" applyFont="1" applyBorder="1" applyAlignment="1" applyProtection="1">
      <alignment vertical="center" shrinkToFit="1"/>
      <protection locked="0"/>
    </xf>
    <xf numFmtId="0" fontId="37" fillId="0" borderId="0" xfId="0" applyFont="1" applyAlignment="1">
      <alignment horizontal="center" vertical="center"/>
    </xf>
    <xf numFmtId="0" fontId="41" fillId="0" borderId="0" xfId="1" applyFont="1"/>
    <xf numFmtId="0" fontId="41" fillId="0" borderId="0" xfId="1" applyFont="1" applyAlignment="1">
      <alignment horizontal="center"/>
    </xf>
    <xf numFmtId="0" fontId="38" fillId="0" borderId="7" xfId="0" applyFont="1" applyBorder="1" applyAlignment="1">
      <alignment horizontal="center"/>
    </xf>
    <xf numFmtId="0" fontId="46" fillId="0" borderId="0" xfId="3" applyFont="1" applyAlignment="1">
      <alignment vertical="center"/>
    </xf>
    <xf numFmtId="0" fontId="38" fillId="0" borderId="0" xfId="1" applyFont="1" applyAlignment="1">
      <alignment horizontal="center"/>
    </xf>
    <xf numFmtId="0" fontId="38" fillId="0" borderId="14" xfId="1" applyFont="1" applyBorder="1" applyAlignment="1">
      <alignment horizontal="center"/>
    </xf>
    <xf numFmtId="9" fontId="38" fillId="0" borderId="14" xfId="1" applyNumberFormat="1" applyFont="1" applyBorder="1" applyAlignment="1">
      <alignment horizontal="center" vertical="center" shrinkToFit="1"/>
    </xf>
    <xf numFmtId="0" fontId="38" fillId="0" borderId="14" xfId="1" applyFont="1" applyBorder="1" applyAlignment="1">
      <alignment horizontal="center" vertical="center" shrinkToFit="1"/>
    </xf>
    <xf numFmtId="0" fontId="38" fillId="0" borderId="0" xfId="1" applyFont="1" applyAlignment="1">
      <alignment textRotation="90"/>
    </xf>
    <xf numFmtId="0" fontId="38" fillId="0" borderId="0" xfId="1" applyFont="1"/>
    <xf numFmtId="0" fontId="38" fillId="0" borderId="0" xfId="1" applyFont="1" applyAlignment="1">
      <alignment horizontal="center"/>
    </xf>
    <xf numFmtId="0" fontId="38" fillId="0" borderId="0" xfId="1" applyFont="1" applyAlignment="1">
      <alignment horizontal="center" vertical="center" shrinkToFit="1"/>
    </xf>
    <xf numFmtId="0" fontId="38" fillId="0" borderId="0" xfId="0" applyFont="1" applyAlignment="1">
      <alignment vertical="center"/>
    </xf>
    <xf numFmtId="0" fontId="38" fillId="0" borderId="0" xfId="0" applyFont="1" applyAlignment="1">
      <alignment horizontal="center" vertical="center" shrinkToFit="1"/>
    </xf>
    <xf numFmtId="0" fontId="38" fillId="0" borderId="0" xfId="0" applyFont="1" applyAlignment="1">
      <alignment horizontal="center" textRotation="90"/>
    </xf>
    <xf numFmtId="0" fontId="46" fillId="0" borderId="14" xfId="3" applyFont="1" applyBorder="1" applyAlignment="1">
      <alignment horizontal="center" vertical="center"/>
    </xf>
    <xf numFmtId="0" fontId="62" fillId="0" borderId="14" xfId="0" applyFont="1" applyBorder="1" applyAlignment="1">
      <alignment horizontal="center"/>
    </xf>
    <xf numFmtId="0" fontId="38" fillId="0" borderId="14" xfId="0" applyFont="1" applyBorder="1" applyAlignment="1">
      <alignment horizontal="center" vertical="center" shrinkToFit="1"/>
    </xf>
    <xf numFmtId="0" fontId="38" fillId="0" borderId="14" xfId="0" applyFont="1" applyBorder="1" applyAlignment="1">
      <alignment horizontal="center" textRotation="90"/>
    </xf>
    <xf numFmtId="0" fontId="38" fillId="0" borderId="14" xfId="1" applyFont="1" applyBorder="1" applyAlignment="1" applyProtection="1">
      <alignment horizontal="center" shrinkToFit="1"/>
      <protection locked="0"/>
    </xf>
    <xf numFmtId="0" fontId="38" fillId="0" borderId="18" xfId="1" applyFont="1" applyBorder="1" applyAlignment="1" applyProtection="1">
      <alignment horizontal="center" shrinkToFit="1"/>
      <protection locked="0"/>
    </xf>
    <xf numFmtId="0" fontId="38" fillId="0" borderId="12" xfId="1" applyFont="1" applyBorder="1" applyAlignment="1" applyProtection="1">
      <alignment horizontal="center" shrinkToFit="1"/>
      <protection locked="0"/>
    </xf>
    <xf numFmtId="0" fontId="38" fillId="0" borderId="19" xfId="1" applyFont="1" applyBorder="1" applyAlignment="1" applyProtection="1">
      <alignment horizontal="center" shrinkToFit="1"/>
      <protection locked="0"/>
    </xf>
    <xf numFmtId="0" fontId="38" fillId="0" borderId="14" xfId="0" applyFont="1" applyBorder="1" applyAlignment="1">
      <alignment horizontal="center" textRotation="90" shrinkToFit="1"/>
    </xf>
    <xf numFmtId="0" fontId="38" fillId="0" borderId="14" xfId="1" applyFont="1" applyBorder="1" applyAlignment="1" applyProtection="1">
      <alignment horizontal="center"/>
      <protection locked="0"/>
    </xf>
    <xf numFmtId="0" fontId="61" fillId="0" borderId="55" xfId="1" applyFont="1" applyBorder="1" applyAlignment="1" applyProtection="1">
      <alignment horizontal="center" shrinkToFit="1"/>
      <protection locked="0"/>
    </xf>
    <xf numFmtId="0" fontId="61" fillId="0" borderId="56" xfId="1" applyFont="1" applyBorder="1" applyAlignment="1" applyProtection="1">
      <alignment horizontal="center" shrinkToFit="1"/>
      <protection locked="0"/>
    </xf>
    <xf numFmtId="0" fontId="61" fillId="0" borderId="57" xfId="1" applyFont="1" applyBorder="1" applyAlignment="1" applyProtection="1">
      <alignment horizontal="center" shrinkToFit="1"/>
      <protection locked="0"/>
    </xf>
    <xf numFmtId="0" fontId="24" fillId="0" borderId="14" xfId="0" applyFont="1" applyBorder="1" applyAlignment="1">
      <alignment horizontal="center" textRotation="90"/>
    </xf>
    <xf numFmtId="0" fontId="61" fillId="0" borderId="55" xfId="1" applyFont="1" applyBorder="1" applyAlignment="1" applyProtection="1">
      <alignment horizontal="center"/>
      <protection locked="0"/>
    </xf>
    <xf numFmtId="0" fontId="61" fillId="0" borderId="56" xfId="1" applyFont="1" applyBorder="1" applyAlignment="1" applyProtection="1">
      <alignment horizontal="center"/>
      <protection locked="0"/>
    </xf>
    <xf numFmtId="0" fontId="61" fillId="0" borderId="57" xfId="1" applyFont="1" applyBorder="1" applyAlignment="1" applyProtection="1">
      <alignment horizontal="center"/>
      <protection locked="0"/>
    </xf>
    <xf numFmtId="0" fontId="62" fillId="0" borderId="24" xfId="0" applyFont="1" applyBorder="1" applyAlignment="1">
      <alignment horizontal="center"/>
    </xf>
    <xf numFmtId="0" fontId="61" fillId="0" borderId="43" xfId="1" applyFont="1" applyBorder="1" applyAlignment="1" applyProtection="1">
      <alignment horizontal="center" vertical="center" shrinkToFit="1"/>
      <protection locked="0"/>
    </xf>
    <xf numFmtId="0" fontId="61" fillId="0" borderId="44" xfId="1" applyFont="1" applyBorder="1" applyAlignment="1" applyProtection="1">
      <alignment horizontal="center" vertical="center" shrinkToFit="1"/>
      <protection locked="0"/>
    </xf>
    <xf numFmtId="0" fontId="61" fillId="0" borderId="45" xfId="1" applyFont="1" applyBorder="1" applyAlignment="1" applyProtection="1">
      <alignment horizontal="center" vertical="center" shrinkToFit="1"/>
      <protection locked="0"/>
    </xf>
    <xf numFmtId="0" fontId="61" fillId="0" borderId="43" xfId="1" applyFont="1" applyBorder="1" applyAlignment="1" applyProtection="1">
      <alignment horizontal="center" vertical="center"/>
      <protection locked="0"/>
    </xf>
    <xf numFmtId="0" fontId="61" fillId="0" borderId="44" xfId="1" applyFont="1" applyBorder="1" applyAlignment="1" applyProtection="1">
      <alignment horizontal="center" vertical="center"/>
      <protection locked="0"/>
    </xf>
    <xf numFmtId="0" fontId="61" fillId="0" borderId="45" xfId="1" applyFont="1" applyBorder="1" applyAlignment="1" applyProtection="1">
      <alignment horizontal="center" vertical="center"/>
      <protection locked="0"/>
    </xf>
    <xf numFmtId="0" fontId="62" fillId="0" borderId="9" xfId="0" applyFont="1" applyBorder="1" applyAlignment="1">
      <alignment horizontal="center"/>
    </xf>
    <xf numFmtId="0" fontId="61" fillId="0" borderId="46" xfId="1" applyFont="1" applyBorder="1" applyAlignment="1" applyProtection="1">
      <alignment horizontal="center" vertical="center" shrinkToFit="1"/>
      <protection locked="0"/>
    </xf>
    <xf numFmtId="0" fontId="61" fillId="0" borderId="47" xfId="1" applyFont="1" applyBorder="1" applyAlignment="1" applyProtection="1">
      <alignment horizontal="center" vertical="center" shrinkToFit="1"/>
      <protection locked="0"/>
    </xf>
    <xf numFmtId="0" fontId="61" fillId="0" borderId="48" xfId="1" applyFont="1" applyBorder="1" applyAlignment="1" applyProtection="1">
      <alignment horizontal="center" vertical="center" shrinkToFit="1"/>
      <protection locked="0"/>
    </xf>
    <xf numFmtId="0" fontId="61" fillId="0" borderId="46" xfId="1" applyFont="1" applyBorder="1" applyAlignment="1" applyProtection="1">
      <alignment horizontal="center" vertical="center"/>
      <protection locked="0"/>
    </xf>
    <xf numFmtId="0" fontId="61" fillId="0" borderId="47" xfId="1" applyFont="1" applyBorder="1" applyAlignment="1" applyProtection="1">
      <alignment horizontal="center" vertical="center"/>
      <protection locked="0"/>
    </xf>
    <xf numFmtId="0" fontId="61" fillId="0" borderId="48" xfId="1" applyFont="1" applyBorder="1" applyAlignment="1" applyProtection="1">
      <alignment horizontal="center" vertical="center"/>
      <protection locked="0"/>
    </xf>
    <xf numFmtId="0" fontId="37" fillId="0" borderId="49" xfId="3" applyFont="1" applyBorder="1" applyAlignment="1">
      <alignment vertical="center"/>
    </xf>
    <xf numFmtId="0" fontId="37" fillId="0" borderId="50" xfId="3" applyFont="1" applyBorder="1" applyAlignment="1">
      <alignment vertical="center"/>
    </xf>
    <xf numFmtId="0" fontId="38" fillId="0" borderId="31" xfId="1" applyFont="1" applyBorder="1" applyAlignment="1">
      <alignment horizontal="center"/>
    </xf>
    <xf numFmtId="0" fontId="38" fillId="0" borderId="34" xfId="1" applyFont="1" applyBorder="1" applyAlignment="1" applyProtection="1">
      <alignment shrinkToFit="1"/>
      <protection locked="0"/>
    </xf>
    <xf numFmtId="0" fontId="38" fillId="0" borderId="35" xfId="1" applyFont="1" applyBorder="1" applyAlignment="1" applyProtection="1">
      <alignment shrinkToFit="1"/>
      <protection locked="0"/>
    </xf>
    <xf numFmtId="0" fontId="38" fillId="0" borderId="36" xfId="1" applyFont="1" applyBorder="1" applyAlignment="1" applyProtection="1">
      <alignment shrinkToFit="1"/>
      <protection locked="0"/>
    </xf>
    <xf numFmtId="0" fontId="38" fillId="0" borderId="31" xfId="0" applyFont="1" applyBorder="1" applyAlignment="1">
      <alignment horizontal="center"/>
    </xf>
    <xf numFmtId="188" fontId="37" fillId="0" borderId="49" xfId="3" applyNumberFormat="1" applyFont="1" applyBorder="1" applyAlignment="1">
      <alignment horizontal="center" vertical="center"/>
    </xf>
    <xf numFmtId="0" fontId="37" fillId="0" borderId="49" xfId="3" applyFont="1" applyBorder="1" applyAlignment="1">
      <alignment horizontal="left" vertical="center"/>
    </xf>
    <xf numFmtId="0" fontId="37" fillId="0" borderId="50" xfId="3" applyFont="1" applyBorder="1" applyAlignment="1">
      <alignment horizontal="left" vertical="center"/>
    </xf>
    <xf numFmtId="0" fontId="38" fillId="0" borderId="31" xfId="0" applyFont="1" applyBorder="1" applyAlignment="1">
      <alignment horizontal="center" shrinkToFit="1"/>
    </xf>
    <xf numFmtId="187" fontId="38" fillId="0" borderId="31" xfId="0" applyNumberFormat="1" applyFont="1" applyBorder="1" applyAlignment="1">
      <alignment horizontal="center"/>
    </xf>
    <xf numFmtId="0" fontId="38" fillId="0" borderId="86" xfId="1" applyFont="1" applyBorder="1" applyAlignment="1">
      <alignment shrinkToFit="1"/>
    </xf>
    <xf numFmtId="0" fontId="38" fillId="0" borderId="87" xfId="1" applyFont="1" applyBorder="1" applyAlignment="1">
      <alignment shrinkToFit="1"/>
    </xf>
    <xf numFmtId="0" fontId="38" fillId="0" borderId="88" xfId="1" applyFont="1" applyBorder="1" applyAlignment="1">
      <alignment shrinkToFit="1"/>
    </xf>
    <xf numFmtId="0" fontId="37" fillId="0" borderId="51" xfId="3" applyFont="1" applyBorder="1" applyAlignment="1">
      <alignment vertical="center"/>
    </xf>
    <xf numFmtId="0" fontId="37" fillId="0" borderId="52" xfId="3" applyFont="1" applyBorder="1" applyAlignment="1">
      <alignment vertical="center"/>
    </xf>
    <xf numFmtId="0" fontId="38" fillId="0" borderId="32" xfId="1" applyFont="1" applyBorder="1" applyAlignment="1">
      <alignment horizontal="center"/>
    </xf>
    <xf numFmtId="0" fontId="38" fillId="0" borderId="37" xfId="1" applyFont="1" applyBorder="1" applyAlignment="1" applyProtection="1">
      <alignment shrinkToFit="1"/>
      <protection locked="0"/>
    </xf>
    <xf numFmtId="0" fontId="38" fillId="0" borderId="38" xfId="1" applyFont="1" applyBorder="1" applyAlignment="1" applyProtection="1">
      <alignment shrinkToFit="1"/>
      <protection locked="0"/>
    </xf>
    <xf numFmtId="0" fontId="38" fillId="0" borderId="39" xfId="1" applyFont="1" applyBorder="1" applyAlignment="1" applyProtection="1">
      <alignment shrinkToFit="1"/>
      <protection locked="0"/>
    </xf>
    <xf numFmtId="0" fontId="38" fillId="0" borderId="32" xfId="0" applyFont="1" applyBorder="1" applyAlignment="1">
      <alignment horizontal="center"/>
    </xf>
    <xf numFmtId="188" fontId="37" fillId="0" borderId="32" xfId="3" applyNumberFormat="1" applyFont="1" applyBorder="1" applyAlignment="1">
      <alignment horizontal="center" vertical="center"/>
    </xf>
    <xf numFmtId="0" fontId="38" fillId="0" borderId="32" xfId="0" applyFont="1" applyBorder="1" applyAlignment="1">
      <alignment horizontal="center" shrinkToFit="1"/>
    </xf>
    <xf numFmtId="187" fontId="38" fillId="0" borderId="32" xfId="0" applyNumberFormat="1" applyFont="1" applyBorder="1" applyAlignment="1">
      <alignment horizontal="center"/>
    </xf>
    <xf numFmtId="0" fontId="38" fillId="0" borderId="89" xfId="1" applyFont="1" applyBorder="1" applyAlignment="1">
      <alignment shrinkToFit="1"/>
    </xf>
    <xf numFmtId="0" fontId="38" fillId="0" borderId="90" xfId="1" applyFont="1" applyBorder="1" applyAlignment="1">
      <alignment shrinkToFit="1"/>
    </xf>
    <xf numFmtId="0" fontId="38" fillId="0" borderId="91" xfId="1" applyFont="1" applyBorder="1" applyAlignment="1">
      <alignment shrinkToFit="1"/>
    </xf>
    <xf numFmtId="188" fontId="37" fillId="0" borderId="103" xfId="3" applyNumberFormat="1" applyFont="1" applyBorder="1" applyAlignment="1">
      <alignment horizontal="center" vertical="center"/>
    </xf>
    <xf numFmtId="0" fontId="38" fillId="0" borderId="95" xfId="1" applyFont="1" applyBorder="1" applyAlignment="1">
      <alignment shrinkToFit="1"/>
    </xf>
    <xf numFmtId="0" fontId="38" fillId="0" borderId="96" xfId="1" applyFont="1" applyBorder="1" applyAlignment="1">
      <alignment shrinkToFit="1"/>
    </xf>
    <xf numFmtId="0" fontId="38" fillId="0" borderId="97" xfId="1" applyFont="1" applyBorder="1" applyAlignment="1">
      <alignment shrinkToFit="1"/>
    </xf>
    <xf numFmtId="188" fontId="37" fillId="0" borderId="74" xfId="3" applyNumberFormat="1" applyFont="1" applyBorder="1" applyAlignment="1">
      <alignment horizontal="center" vertical="center"/>
    </xf>
    <xf numFmtId="0" fontId="38" fillId="0" borderId="98" xfId="1" applyFont="1" applyBorder="1" applyAlignment="1">
      <alignment shrinkToFit="1"/>
    </xf>
    <xf numFmtId="0" fontId="38" fillId="0" borderId="99" xfId="1" applyFont="1" applyBorder="1" applyAlignment="1">
      <alignment shrinkToFit="1"/>
    </xf>
    <xf numFmtId="0" fontId="38" fillId="0" borderId="100" xfId="1" applyFont="1" applyBorder="1" applyAlignment="1">
      <alignment shrinkToFit="1"/>
    </xf>
    <xf numFmtId="0" fontId="37" fillId="0" borderId="101" xfId="3" applyFont="1" applyBorder="1" applyAlignment="1">
      <alignment vertical="center"/>
    </xf>
    <xf numFmtId="0" fontId="37" fillId="0" borderId="102" xfId="3" applyFont="1" applyBorder="1" applyAlignment="1">
      <alignment vertical="center"/>
    </xf>
    <xf numFmtId="0" fontId="38" fillId="0" borderId="33" xfId="1" applyFont="1" applyBorder="1" applyAlignment="1">
      <alignment horizontal="center"/>
    </xf>
    <xf numFmtId="0" fontId="38" fillId="0" borderId="40" xfId="1" applyFont="1" applyBorder="1" applyAlignment="1" applyProtection="1">
      <alignment shrinkToFit="1"/>
      <protection locked="0"/>
    </xf>
    <xf numFmtId="0" fontId="38" fillId="0" borderId="41" xfId="1" applyFont="1" applyBorder="1" applyAlignment="1" applyProtection="1">
      <alignment shrinkToFit="1"/>
      <protection locked="0"/>
    </xf>
    <xf numFmtId="0" fontId="38" fillId="0" borderId="42" xfId="1" applyFont="1" applyBorder="1" applyAlignment="1" applyProtection="1">
      <alignment shrinkToFit="1"/>
      <protection locked="0"/>
    </xf>
    <xf numFmtId="0" fontId="38" fillId="0" borderId="33" xfId="0" applyFont="1" applyBorder="1" applyAlignment="1">
      <alignment horizontal="center"/>
    </xf>
    <xf numFmtId="188" fontId="37" fillId="0" borderId="75" xfId="3" applyNumberFormat="1" applyFont="1" applyBorder="1" applyAlignment="1">
      <alignment horizontal="center" vertical="center"/>
    </xf>
    <xf numFmtId="0" fontId="37" fillId="0" borderId="53" xfId="3" applyFont="1" applyBorder="1" applyAlignment="1">
      <alignment vertical="center"/>
    </xf>
    <xf numFmtId="0" fontId="37" fillId="0" borderId="54" xfId="3" applyFont="1" applyBorder="1" applyAlignment="1">
      <alignment vertical="center"/>
    </xf>
    <xf numFmtId="0" fontId="38" fillId="0" borderId="33" xfId="0" applyFont="1" applyBorder="1" applyAlignment="1">
      <alignment horizontal="center" shrinkToFit="1"/>
    </xf>
    <xf numFmtId="187" fontId="38" fillId="0" borderId="33" xfId="0" applyNumberFormat="1" applyFont="1" applyBorder="1" applyAlignment="1">
      <alignment horizontal="center"/>
    </xf>
    <xf numFmtId="0" fontId="38" fillId="0" borderId="92" xfId="1" applyFont="1" applyBorder="1" applyAlignment="1">
      <alignment shrinkToFit="1"/>
    </xf>
    <xf numFmtId="0" fontId="38" fillId="0" borderId="93" xfId="1" applyFont="1" applyBorder="1" applyAlignment="1">
      <alignment shrinkToFit="1"/>
    </xf>
    <xf numFmtId="0" fontId="38" fillId="0" borderId="94" xfId="1" applyFont="1" applyBorder="1" applyAlignment="1">
      <alignment shrinkToFit="1"/>
    </xf>
  </cellXfs>
  <cellStyles count="11">
    <cellStyle name="Normal 2" xfId="1" xr:uid="{00000000-0005-0000-0000-000001000000}"/>
    <cellStyle name="Normal 3" xfId="2" xr:uid="{00000000-0005-0000-0000-000002000000}"/>
    <cellStyle name="Normal 3 2" xfId="9" xr:uid="{854E983C-EBB7-4108-B171-DE47CDBABB75}"/>
    <cellStyle name="Normal 5" xfId="8" xr:uid="{00000000-0005-0000-0000-000003000000}"/>
    <cellStyle name="จุลภาค 2" xfId="10" xr:uid="{EF02B799-C4AC-4540-8558-98298341C41E}"/>
    <cellStyle name="ปกติ" xfId="0" builtinId="0"/>
    <cellStyle name="ปกติ 2" xfId="3" xr:uid="{00000000-0005-0000-0000-000004000000}"/>
    <cellStyle name="ปกติ 3" xfId="7" xr:uid="{00000000-0005-0000-0000-000005000000}"/>
    <cellStyle name="ปกติ_กลางภาค2-53" xfId="4" xr:uid="{00000000-0005-0000-0000-000006000000}"/>
    <cellStyle name="ปกติ_ประกาศผลครูรายวิชา" xfId="5" xr:uid="{00000000-0005-0000-0000-000007000000}"/>
    <cellStyle name="ปกติ_รายชื่อม1-3_54" xfId="6" xr:uid="{00000000-0005-0000-0000-000009000000}"/>
  </cellStyles>
  <dxfs count="420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b/>
        <i val="0"/>
        <condense val="0"/>
        <extend val="0"/>
        <color indexed="1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6666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27214</xdr:colOff>
      <xdr:row>0</xdr:row>
      <xdr:rowOff>108858</xdr:rowOff>
    </xdr:from>
    <xdr:to>
      <xdr:col>44</xdr:col>
      <xdr:colOff>55185</xdr:colOff>
      <xdr:row>0</xdr:row>
      <xdr:rowOff>1034143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28EC5D41-CDE7-1140-63A5-340343ADC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0964" y="108858"/>
          <a:ext cx="877751" cy="925285"/>
        </a:xfrm>
        <a:prstGeom prst="rect">
          <a:avLst/>
        </a:prstGeom>
      </xdr:spPr>
    </xdr:pic>
    <xdr:clientData/>
  </xdr:twoCellAnchor>
  <xdr:twoCellAnchor editAs="oneCell">
    <xdr:from>
      <xdr:col>36</xdr:col>
      <xdr:colOff>24777</xdr:colOff>
      <xdr:row>36</xdr:row>
      <xdr:rowOff>105835</xdr:rowOff>
    </xdr:from>
    <xdr:to>
      <xdr:col>51</xdr:col>
      <xdr:colOff>92219</xdr:colOff>
      <xdr:row>38</xdr:row>
      <xdr:rowOff>19624</xdr:rowOff>
    </xdr:to>
    <xdr:pic>
      <xdr:nvPicPr>
        <xdr:cNvPr id="2" name="รูปภาพ 6">
          <a:extLst>
            <a:ext uri="{FF2B5EF4-FFF2-40B4-BE49-F238E27FC236}">
              <a16:creationId xmlns:a16="http://schemas.microsoft.com/office/drawing/2014/main" id="{893504B5-8C50-449B-B8E9-28FF7FF06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2377" y="11882968"/>
          <a:ext cx="1566042" cy="421789"/>
        </a:xfrm>
        <a:prstGeom prst="rect">
          <a:avLst/>
        </a:prstGeom>
      </xdr:spPr>
    </xdr:pic>
    <xdr:clientData/>
  </xdr:twoCellAnchor>
  <xdr:twoCellAnchor editAs="oneCell">
    <xdr:from>
      <xdr:col>33</xdr:col>
      <xdr:colOff>64981</xdr:colOff>
      <xdr:row>27</xdr:row>
      <xdr:rowOff>270933</xdr:rowOff>
    </xdr:from>
    <xdr:to>
      <xdr:col>51</xdr:col>
      <xdr:colOff>38904</xdr:colOff>
      <xdr:row>30</xdr:row>
      <xdr:rowOff>237913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C5CA4397-AB35-4CDD-B061-C6F88947BC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4462" b="17879"/>
        <a:stretch/>
      </xdr:blipFill>
      <xdr:spPr>
        <a:xfrm>
          <a:off x="3417781" y="9448800"/>
          <a:ext cx="1777323" cy="7205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58</xdr:col>
      <xdr:colOff>-1</xdr:colOff>
      <xdr:row>63</xdr:row>
      <xdr:rowOff>185058</xdr:rowOff>
    </xdr:from>
    <xdr:ext cx="1578108" cy="990599"/>
    <xdr:pic>
      <xdr:nvPicPr>
        <xdr:cNvPr id="2" name="รูปภาพ 1">
          <a:extLst>
            <a:ext uri="{FF2B5EF4-FFF2-40B4-BE49-F238E27FC236}">
              <a16:creationId xmlns:a16="http://schemas.microsoft.com/office/drawing/2014/main" id="{DA98EBCA-D2F3-467D-9F58-8B7F76BED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66599" y="16027038"/>
          <a:ext cx="1578108" cy="990599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57</xdr:col>
      <xdr:colOff>87085</xdr:colOff>
      <xdr:row>65</xdr:row>
      <xdr:rowOff>32658</xdr:rowOff>
    </xdr:from>
    <xdr:ext cx="1534885" cy="555172"/>
    <xdr:pic>
      <xdr:nvPicPr>
        <xdr:cNvPr id="2" name="รูปภาพ 1">
          <a:extLst>
            <a:ext uri="{FF2B5EF4-FFF2-40B4-BE49-F238E27FC236}">
              <a16:creationId xmlns:a16="http://schemas.microsoft.com/office/drawing/2014/main" id="{F70FD5A8-1D21-4A40-9C00-2FA98CCC5A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8723" b="17021"/>
        <a:stretch>
          <a:fillRect/>
        </a:stretch>
      </xdr:blipFill>
      <xdr:spPr>
        <a:xfrm>
          <a:off x="37005985" y="16377558"/>
          <a:ext cx="1534885" cy="5551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40821</xdr:colOff>
      <xdr:row>30</xdr:row>
      <xdr:rowOff>9526</xdr:rowOff>
    </xdr:from>
    <xdr:ext cx="1534885" cy="571500"/>
    <xdr:pic>
      <xdr:nvPicPr>
        <xdr:cNvPr id="2" name="รูปภาพ 1">
          <a:extLst>
            <a:ext uri="{FF2B5EF4-FFF2-40B4-BE49-F238E27FC236}">
              <a16:creationId xmlns:a16="http://schemas.microsoft.com/office/drawing/2014/main" id="{8FA886F3-ACD8-4CC5-BE10-5DDDEF52B5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926" b="16223"/>
        <a:stretch>
          <a:fillRect/>
        </a:stretch>
      </xdr:blipFill>
      <xdr:spPr>
        <a:xfrm>
          <a:off x="5955846" y="5857876"/>
          <a:ext cx="1534885" cy="571500"/>
        </a:xfrm>
        <a:prstGeom prst="rect">
          <a:avLst/>
        </a:prstGeom>
      </xdr:spPr>
    </xdr:pic>
    <xdr:clientData/>
  </xdr:oneCellAnchor>
  <xdr:oneCellAnchor>
    <xdr:from>
      <xdr:col>10</xdr:col>
      <xdr:colOff>38100</xdr:colOff>
      <xdr:row>42</xdr:row>
      <xdr:rowOff>66675</xdr:rowOff>
    </xdr:from>
    <xdr:ext cx="1153930" cy="302203"/>
    <xdr:pic>
      <xdr:nvPicPr>
        <xdr:cNvPr id="3" name="รูปภาพ 2">
          <a:extLst>
            <a:ext uri="{FF2B5EF4-FFF2-40B4-BE49-F238E27FC236}">
              <a16:creationId xmlns:a16="http://schemas.microsoft.com/office/drawing/2014/main" id="{C4367F03-39C5-4017-ADCB-E0BE33462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53125" y="8429625"/>
          <a:ext cx="1153930" cy="30220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51;&#3609;&#3648;&#3588;&#3619;&#3639;&#3656;&#3629;&#3591;acer/&#3591;&#3634;&#3609;&#3592;&#3641;&#3609;/2558/&#3611;&#3606;.6_&#3611;&#3606;.07/&#3611;&#3606;.05&#361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23;&#3633;&#3604;&#3612;&#3621;%2065/&#3605;&#3657;&#3609;&#3593;&#3610;&#3633;&#3610;/&#3611;&#3606;.05&#3611;_256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hared%20drives\&#3591;&#3634;&#3609;&#3623;&#3633;&#3604;&#3612;&#3621;%20&#3650;&#3619;&#3591;&#3648;&#3619;&#3637;&#3618;&#3609;&#3648;&#3607;&#3624;&#3610;&#3634;&#3621;%203%20(&#3648;&#3607;&#3624;&#3610;&#3634;&#3621;&#3626;&#3591;&#3648;&#3588;&#3619;&#3634;&#3632;&#3627;&#3660;)\&#3591;&#3634;&#3609;&#3623;&#3633;&#3604;&#3612;&#3621;%20&#3611;.1-3\&#3649;&#3610;&#3610;&#3615;&#3629;&#3619;&#3660;&#3617;&#3648;&#3629;&#3585;&#3626;&#3634;&#3619;&#3623;&#3633;&#3604;&#3612;&#3621;\&#3649;&#3610;&#3610;&#3615;&#3629;&#3619;&#3660;&#3617;2564\59\&#3585;&#3634;&#3619;&#3591;&#3634;&#3609;-&#3648;&#3607;&#3588;&#3650;&#3609;59\&#3611;&#3619;&#3632;&#3606;&#3617;\&#3611;&#3606;.05_59_&#3611;&#3619;&#3632;&#3606;&#3617;\&#3611;&#3606;01-9\&#3615;&#3629;&#3619;&#3660;&#3617;&#3651;&#3626;&#3656;&#3626;&#3641;&#3605;&#3619;\&#3617;&#3633;&#3608;&#3618;&#3617;\&#3611;&#3606;.05&#3610;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3623;&#3633;&#3604;&#3612;&#3621;%2068\&#3649;&#3610;&#3610;&#3615;&#3629;&#3619;&#3660;&#3617;&#3623;&#3633;&#3604;&#3612;&#3621;%2068\&#3649;&#3610;&#3610;&#3615;&#3629;&#3619;&#3660;&#3617;%2068\&#3611;&#3606;.05-&#3611;&#3637;-2568%20&#3611;&#3619;&#3632;&#3606;&#3617;%201-3.xlsx" TargetMode="External"/><Relationship Id="rId1" Type="http://schemas.openxmlformats.org/officeDocument/2006/relationships/externalLinkPath" Target="&#3611;&#3606;.05-&#3611;&#3637;-2568%20&#3611;&#3619;&#3632;&#3606;&#3617;%201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ระหว่างภาค"/>
      <sheetName val="5.กลางภาค"/>
      <sheetName val="6.คะแนน100"/>
      <sheetName val="7.ประกาศผลสอบ"/>
      <sheetName val="8.ปถ.05"/>
      <sheetName val="รายชื่อ"/>
      <sheetName val="โครงสร้าง"/>
    </sheetNames>
    <sheetDataSet>
      <sheetData sheetId="0" refreshError="1">
        <row r="5">
          <cell r="C5" t="str">
            <v>มัธยมศึกษาปีที่ 1/1</v>
          </cell>
          <cell r="F5">
            <v>2555</v>
          </cell>
        </row>
        <row r="7">
          <cell r="F7">
            <v>1</v>
          </cell>
        </row>
        <row r="11">
          <cell r="C11" t="str">
            <v>ง 21102</v>
          </cell>
          <cell r="E11" t="str">
            <v>การงานอาชีพและเทคโนโลยี 2</v>
          </cell>
        </row>
        <row r="13">
          <cell r="F13">
            <v>1</v>
          </cell>
        </row>
        <row r="15">
          <cell r="D15" t="str">
            <v>นางสาวกิติยา  ศิลาวรรณา</v>
          </cell>
        </row>
        <row r="17">
          <cell r="D17" t="str">
            <v>นายรัชภูมิ  อยู่กำเหนิด</v>
          </cell>
        </row>
        <row r="19">
          <cell r="D19" t="str">
            <v>นางสาวกิติยา  ศิลาวรรณา</v>
          </cell>
        </row>
        <row r="21">
          <cell r="D21" t="str">
            <v>นางสาวกิติยา  ศิลาวรรณา</v>
          </cell>
        </row>
        <row r="23">
          <cell r="D23" t="str">
            <v>นางสุชาดา  ชุณหมุกดา</v>
          </cell>
        </row>
        <row r="25">
          <cell r="D25" t="str">
            <v>นายศักดิ์ระพี  สายบัว</v>
          </cell>
        </row>
        <row r="27">
          <cell r="D27">
            <v>22</v>
          </cell>
          <cell r="E27" t="str">
            <v>เมษายน</v>
          </cell>
          <cell r="F27">
            <v>2555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L12">
            <v>0</v>
          </cell>
        </row>
        <row r="13">
          <cell r="L13">
            <v>0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1</v>
          </cell>
        </row>
        <row r="20">
          <cell r="L20">
            <v>1</v>
          </cell>
        </row>
        <row r="21">
          <cell r="L21">
            <v>1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เก็บภาค1"/>
      <sheetName val="กลางภาค1"/>
      <sheetName val="5.เก็บภาค2 "/>
      <sheetName val="กลางภาค2"/>
      <sheetName val="6.สรุปผล"/>
      <sheetName val="7.พัฒนาการ1"/>
      <sheetName val="8.พัฒนาการ2"/>
      <sheetName val="9.ประกาศผลสอบ"/>
      <sheetName val="10.ปถ.05"/>
      <sheetName val="โครงสร้าง1หน้า"/>
      <sheetName val="โครงสร้าง2หน้า"/>
      <sheetName val="โครงสร้าง12หน้า"/>
      <sheetName val="รายชื่อ"/>
      <sheetName val="ตัวชี้วัด"/>
      <sheetName val="Subject"/>
    </sheetNames>
    <sheetDataSet>
      <sheetData sheetId="0">
        <row r="5">
          <cell r="C5" t="str">
            <v>ประถมศึกษาปีที่ 1/2</v>
          </cell>
          <cell r="F5">
            <v>2565</v>
          </cell>
        </row>
        <row r="9">
          <cell r="C9" t="str">
            <v>ค11121</v>
          </cell>
          <cell r="E9" t="str">
            <v>คณิตศาสตร์ 1</v>
          </cell>
        </row>
        <row r="11">
          <cell r="F11">
            <v>200</v>
          </cell>
        </row>
        <row r="13">
          <cell r="D13" t="str">
            <v>นางสาวภัทรกรรณ  เสมศึกสาม</v>
          </cell>
        </row>
        <row r="23">
          <cell r="D23" t="str">
            <v>นายอัศวิน  คงเพ็ชรศักดิ์</v>
          </cell>
        </row>
        <row r="25">
          <cell r="E25" t="str">
            <v>เมษายน</v>
          </cell>
          <cell r="F25">
            <v>2566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เก็บภาค1"/>
      <sheetName val="กลางภาค1"/>
      <sheetName val="5.เก็บภาค2"/>
      <sheetName val="กลางภาค2"/>
      <sheetName val="6.สรุปผล"/>
      <sheetName val="7.พัฒนาการ1"/>
      <sheetName val="8.พัฒนาการ2"/>
      <sheetName val="9.ประกาศผลสอบ"/>
      <sheetName val="10.ปถ.05"/>
      <sheetName val="รายชื่อ"/>
      <sheetName val="โครงสร้าง1หน้า"/>
      <sheetName val="โครงสร้าง2หน้า"/>
      <sheetName val="โครงสร้าง12หน้า"/>
      <sheetName val="4.ระหว่างภาค"/>
      <sheetName val="5.กลางภาค"/>
      <sheetName val="6.คะแนน100"/>
      <sheetName val="7.ประกาศผลสอบ"/>
      <sheetName val="8.ปถ.05"/>
      <sheetName val="โครงสร้าง"/>
    </sheetNames>
    <sheetDataSet>
      <sheetData sheetId="0" refreshError="1">
        <row r="5">
          <cell r="C5" t="str">
            <v>มัธยมศึกษาปีที่ 1/1</v>
          </cell>
          <cell r="F5">
            <v>2555</v>
          </cell>
        </row>
        <row r="7">
          <cell r="F7">
            <v>1</v>
          </cell>
        </row>
        <row r="11">
          <cell r="C11" t="str">
            <v>ง 21102</v>
          </cell>
          <cell r="E11" t="str">
            <v>การงานอาชีพและเทคโนโลยี 2</v>
          </cell>
        </row>
        <row r="13">
          <cell r="F13">
            <v>1</v>
          </cell>
        </row>
        <row r="15">
          <cell r="D15" t="str">
            <v>นางสาวกิติยา  ศิลาวรรณา</v>
          </cell>
        </row>
        <row r="17">
          <cell r="D17" t="str">
            <v>นายรัชภูมิ  อยู่กำเหนิด</v>
          </cell>
        </row>
        <row r="19">
          <cell r="D19" t="str">
            <v>นางสาวกิติยา  ศิลาวรรณา</v>
          </cell>
        </row>
        <row r="21">
          <cell r="D21" t="str">
            <v>นางสาวกิติยา  ศิลาวรรณา</v>
          </cell>
        </row>
        <row r="23">
          <cell r="D23" t="str">
            <v>นางสุชาดา  ชุณหมุกดา</v>
          </cell>
        </row>
        <row r="25">
          <cell r="D25" t="str">
            <v>นายศักดิ์ระพี  สายบัว</v>
          </cell>
        </row>
        <row r="27">
          <cell r="D27">
            <v>22</v>
          </cell>
          <cell r="E27" t="str">
            <v>เมษายน</v>
          </cell>
          <cell r="F27">
            <v>2555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ข้อมูลเบื้องต้น"/>
      <sheetName val="10.ปถ.05"/>
      <sheetName val="2.ชื่อนักเรียน"/>
      <sheetName val="3.เวลาเรียน"/>
      <sheetName val="4. บันทึกผล"/>
      <sheetName val="กลางภาค1"/>
      <sheetName val="5.เก็บภาค2 "/>
      <sheetName val="กลางภาค2"/>
      <sheetName val="6.สรุปผล"/>
      <sheetName val="5.พัฒนาการ1"/>
      <sheetName val="6.พัฒนาการ2"/>
      <sheetName val="7.ประกาศผลสอบ"/>
      <sheetName val="โครงสร้าง1หน้า"/>
      <sheetName val="โครงสร้าง2หน้า"/>
      <sheetName val="โครงสร้าง12หน้า"/>
      <sheetName val="รายชื่อ"/>
      <sheetName val="ตัวชี้วัด"/>
      <sheetName val="ข้อมูล1"/>
      <sheetName val="Subject"/>
    </sheetNames>
    <sheetDataSet>
      <sheetData sheetId="0">
        <row r="5">
          <cell r="F5">
            <v>2568</v>
          </cell>
        </row>
        <row r="11">
          <cell r="F11" t="str">
            <v/>
          </cell>
        </row>
        <row r="17">
          <cell r="D17" t="str">
            <v>นางสาวภัทรกรรณ  เสมศึกสาม</v>
          </cell>
        </row>
        <row r="23">
          <cell r="D23" t="str">
            <v>นายอัศวิน  คงเพ็ชรศักดิ์</v>
          </cell>
        </row>
        <row r="25">
          <cell r="D25">
            <v>31</v>
          </cell>
          <cell r="E25" t="str">
            <v>มีนาคม</v>
          </cell>
          <cell r="F25">
            <v>2569</v>
          </cell>
        </row>
      </sheetData>
      <sheetData sheetId="1"/>
      <sheetData sheetId="2">
        <row r="10">
          <cell r="C10" t="str">
            <v>ชื่อ-นามสกุล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I33"/>
  <sheetViews>
    <sheetView showGridLines="0" tabSelected="1" zoomScale="50" zoomScaleNormal="50" workbookViewId="0">
      <selection activeCell="D19" sqref="D19"/>
    </sheetView>
  </sheetViews>
  <sheetFormatPr defaultColWidth="9.25" defaultRowHeight="30" x14ac:dyDescent="0.85"/>
  <cols>
    <col min="1" max="1" width="9.25" style="96"/>
    <col min="2" max="2" width="21.125" style="96" customWidth="1"/>
    <col min="3" max="3" width="22.75" style="96" customWidth="1"/>
    <col min="4" max="4" width="15.625" style="96" customWidth="1"/>
    <col min="5" max="5" width="24" style="96" customWidth="1"/>
    <col min="6" max="6" width="37" style="96" customWidth="1"/>
    <col min="7" max="7" width="20" style="96" customWidth="1"/>
    <col min="8" max="9" width="10.875" style="96" customWidth="1"/>
    <col min="10" max="16384" width="9.25" style="96"/>
  </cols>
  <sheetData>
    <row r="1" spans="1:9" x14ac:dyDescent="0.85">
      <c r="A1" s="95"/>
      <c r="B1" s="247" t="s">
        <v>220</v>
      </c>
      <c r="C1" s="247"/>
      <c r="D1" s="247"/>
      <c r="E1" s="247"/>
      <c r="F1" s="247"/>
      <c r="G1" s="95"/>
    </row>
    <row r="2" spans="1:9" x14ac:dyDescent="0.85">
      <c r="A2" s="95"/>
      <c r="B2" s="246" t="s">
        <v>257</v>
      </c>
      <c r="C2" s="246"/>
      <c r="D2" s="246"/>
      <c r="E2" s="246"/>
      <c r="F2" s="246"/>
      <c r="G2" s="95"/>
    </row>
    <row r="3" spans="1:9" x14ac:dyDescent="0.85">
      <c r="A3" s="95"/>
      <c r="B3" s="246" t="s">
        <v>160</v>
      </c>
      <c r="C3" s="246"/>
      <c r="D3" s="246"/>
      <c r="E3" s="246"/>
      <c r="F3" s="246"/>
      <c r="G3" s="95"/>
    </row>
    <row r="4" spans="1:9" ht="30.6" thickBot="1" x14ac:dyDescent="0.9">
      <c r="A4" s="95"/>
      <c r="B4" s="97"/>
      <c r="C4" s="97"/>
      <c r="D4" s="97"/>
      <c r="E4" s="97"/>
      <c r="F4" s="97"/>
      <c r="G4" s="97"/>
      <c r="H4" s="98"/>
      <c r="I4" s="98"/>
    </row>
    <row r="5" spans="1:9" ht="30.6" thickBot="1" x14ac:dyDescent="0.9">
      <c r="A5" s="95"/>
      <c r="B5" s="99" t="s">
        <v>161</v>
      </c>
      <c r="C5" s="249"/>
      <c r="D5" s="250"/>
      <c r="E5" s="100" t="s">
        <v>162</v>
      </c>
      <c r="F5" s="101">
        <v>2025</v>
      </c>
      <c r="G5" s="95"/>
    </row>
    <row r="6" spans="1:9" s="104" customFormat="1" ht="17.25" customHeight="1" thickBot="1" x14ac:dyDescent="0.55000000000000004">
      <c r="A6" s="102"/>
      <c r="B6" s="94" t="s">
        <v>4</v>
      </c>
      <c r="C6" s="94"/>
      <c r="D6" s="94"/>
      <c r="E6" s="103" t="s">
        <v>235</v>
      </c>
      <c r="F6" s="103"/>
      <c r="G6" s="102"/>
    </row>
    <row r="7" spans="1:9" ht="30.6" thickBot="1" x14ac:dyDescent="0.9">
      <c r="A7" s="95"/>
      <c r="B7" s="244" t="s">
        <v>536</v>
      </c>
      <c r="C7" s="245"/>
      <c r="D7" s="105" t="str">
        <f>IF(รายวิชา="","",VLOOKUP(รายวิชา,Subject!B3:G500,5,FALSE))</f>
        <v/>
      </c>
      <c r="E7" s="106"/>
      <c r="F7" s="107"/>
      <c r="G7" s="95"/>
    </row>
    <row r="8" spans="1:9" ht="17.25" customHeight="1" thickBot="1" x14ac:dyDescent="0.9">
      <c r="A8" s="95"/>
      <c r="B8" s="102" t="s">
        <v>537</v>
      </c>
      <c r="C8" s="99"/>
      <c r="D8" s="97"/>
      <c r="E8" s="97"/>
      <c r="F8" s="95"/>
      <c r="G8" s="95"/>
    </row>
    <row r="9" spans="1:9" ht="30.6" thickBot="1" x14ac:dyDescent="0.9">
      <c r="A9" s="95"/>
      <c r="B9" s="108" t="s">
        <v>163</v>
      </c>
      <c r="C9" s="109"/>
      <c r="D9" s="251"/>
      <c r="E9" s="252"/>
      <c r="F9" s="107"/>
      <c r="G9" s="95"/>
    </row>
    <row r="10" spans="1:9" ht="17.25" customHeight="1" thickBot="1" x14ac:dyDescent="0.9">
      <c r="A10" s="95"/>
      <c r="B10" s="110" t="s">
        <v>234</v>
      </c>
      <c r="C10" s="99"/>
      <c r="D10" s="110"/>
      <c r="E10" s="95"/>
      <c r="F10" s="95"/>
      <c r="G10" s="95"/>
    </row>
    <row r="11" spans="1:9" ht="30.6" thickBot="1" x14ac:dyDescent="0.9">
      <c r="A11" s="95"/>
      <c r="B11" s="99"/>
      <c r="C11" s="99"/>
      <c r="D11" s="123" t="str">
        <f>IF(รหัสวิชา="","",VLOOKUP(รหัสวิชา,Subject!A3:G117,6,FALSE))</f>
        <v/>
      </c>
      <c r="E11" s="111" t="s">
        <v>171</v>
      </c>
      <c r="F11" s="112" t="str">
        <f>IF(รายวิชา="","",VLOOKUP(รายวิชา,Subject!B3:G500,3,FALSE))</f>
        <v/>
      </c>
      <c r="G11" s="108" t="s">
        <v>236</v>
      </c>
    </row>
    <row r="12" spans="1:9" ht="17.25" customHeight="1" thickBot="1" x14ac:dyDescent="0.9">
      <c r="A12" s="95"/>
      <c r="B12" s="102"/>
      <c r="C12" s="99"/>
      <c r="D12" s="95"/>
      <c r="E12" s="110" t="s">
        <v>233</v>
      </c>
      <c r="F12" s="95"/>
      <c r="G12" s="110" t="s">
        <v>33</v>
      </c>
    </row>
    <row r="13" spans="1:9" ht="30.6" thickBot="1" x14ac:dyDescent="0.9">
      <c r="A13" s="95"/>
      <c r="B13" s="99" t="s">
        <v>170</v>
      </c>
      <c r="C13" s="99"/>
      <c r="D13" s="105"/>
      <c r="E13" s="106"/>
      <c r="F13" s="107"/>
      <c r="G13" s="95"/>
    </row>
    <row r="14" spans="1:9" ht="17.25" customHeight="1" thickBot="1" x14ac:dyDescent="0.9">
      <c r="A14" s="95"/>
      <c r="B14" s="102" t="s">
        <v>3</v>
      </c>
      <c r="C14" s="99"/>
      <c r="D14" s="95"/>
      <c r="E14" s="95"/>
      <c r="F14" s="95"/>
      <c r="G14" s="95"/>
    </row>
    <row r="15" spans="1:9" ht="30.6" thickBot="1" x14ac:dyDescent="0.9">
      <c r="A15" s="95"/>
      <c r="B15" s="99" t="s">
        <v>164</v>
      </c>
      <c r="C15" s="99"/>
      <c r="D15" s="105"/>
      <c r="E15" s="106"/>
      <c r="F15" s="107"/>
      <c r="G15" s="95"/>
    </row>
    <row r="16" spans="1:9" ht="17.25" customHeight="1" thickBot="1" x14ac:dyDescent="0.9">
      <c r="A16" s="95"/>
      <c r="B16" s="102" t="s">
        <v>231</v>
      </c>
      <c r="C16" s="99"/>
      <c r="D16" s="95"/>
      <c r="E16" s="95"/>
      <c r="F16" s="95"/>
      <c r="G16" s="95"/>
    </row>
    <row r="17" spans="1:8" ht="30.6" thickBot="1" x14ac:dyDescent="0.9">
      <c r="A17" s="95"/>
      <c r="B17" s="99" t="s">
        <v>166</v>
      </c>
      <c r="C17" s="99"/>
      <c r="D17" s="105" t="s">
        <v>523</v>
      </c>
      <c r="E17" s="106"/>
      <c r="F17" s="107"/>
      <c r="G17" s="95"/>
    </row>
    <row r="18" spans="1:8" ht="17.25" customHeight="1" thickBot="1" x14ac:dyDescent="0.9">
      <c r="A18" s="95"/>
      <c r="B18" s="102" t="s">
        <v>232</v>
      </c>
      <c r="C18" s="99"/>
      <c r="D18" s="95"/>
      <c r="E18" s="95"/>
      <c r="F18" s="95"/>
      <c r="G18" s="95"/>
    </row>
    <row r="19" spans="1:8" ht="30.6" thickBot="1" x14ac:dyDescent="0.9">
      <c r="A19" s="95"/>
      <c r="B19" s="99" t="s">
        <v>224</v>
      </c>
      <c r="C19" s="99"/>
      <c r="D19" s="105"/>
      <c r="E19" s="106"/>
      <c r="F19" s="107"/>
      <c r="G19" s="95"/>
      <c r="H19" s="96" t="s">
        <v>45</v>
      </c>
    </row>
    <row r="20" spans="1:8" ht="17.25" customHeight="1" thickBot="1" x14ac:dyDescent="0.9">
      <c r="A20" s="95"/>
      <c r="B20" s="102" t="s">
        <v>230</v>
      </c>
      <c r="C20" s="99"/>
      <c r="D20" s="95"/>
      <c r="E20" s="95"/>
      <c r="F20" s="95"/>
      <c r="G20" s="95"/>
    </row>
    <row r="21" spans="1:8" ht="30.6" thickBot="1" x14ac:dyDescent="0.9">
      <c r="A21" s="95"/>
      <c r="B21" s="99" t="s">
        <v>225</v>
      </c>
      <c r="C21" s="99"/>
      <c r="D21" s="105" t="s">
        <v>227</v>
      </c>
      <c r="E21" s="106"/>
      <c r="F21" s="107"/>
      <c r="G21" s="95"/>
      <c r="H21" s="96" t="s">
        <v>46</v>
      </c>
    </row>
    <row r="22" spans="1:8" ht="17.25" customHeight="1" thickBot="1" x14ac:dyDescent="0.9">
      <c r="A22" s="95"/>
      <c r="B22" s="102" t="s">
        <v>229</v>
      </c>
      <c r="C22" s="99"/>
      <c r="D22" s="95"/>
      <c r="E22" s="95"/>
      <c r="F22" s="95"/>
      <c r="G22" s="95"/>
    </row>
    <row r="23" spans="1:8" ht="27.75" customHeight="1" thickBot="1" x14ac:dyDescent="0.9">
      <c r="A23" s="95"/>
      <c r="B23" s="99" t="s">
        <v>168</v>
      </c>
      <c r="C23" s="99"/>
      <c r="D23" s="113">
        <v>31</v>
      </c>
      <c r="E23" s="113" t="s">
        <v>253</v>
      </c>
      <c r="F23" s="114">
        <v>2025</v>
      </c>
      <c r="G23" s="95"/>
    </row>
    <row r="24" spans="1:8" x14ac:dyDescent="0.85">
      <c r="A24" s="95"/>
      <c r="B24" s="115" t="s">
        <v>228</v>
      </c>
      <c r="C24" s="115"/>
      <c r="D24" s="115" t="s">
        <v>169</v>
      </c>
      <c r="E24" s="115" t="s">
        <v>188</v>
      </c>
      <c r="F24" s="115" t="s">
        <v>226</v>
      </c>
      <c r="G24" s="95"/>
    </row>
    <row r="25" spans="1:8" x14ac:dyDescent="0.85">
      <c r="A25" s="95"/>
      <c r="B25" s="115"/>
      <c r="C25" s="115"/>
      <c r="D25" s="115"/>
      <c r="E25" s="115"/>
      <c r="F25" s="115"/>
      <c r="G25" s="95"/>
    </row>
    <row r="26" spans="1:8" s="116" customFormat="1" x14ac:dyDescent="0.85">
      <c r="B26" s="117"/>
      <c r="C26" s="117"/>
      <c r="D26" s="117"/>
      <c r="E26" s="117"/>
      <c r="F26" s="117"/>
    </row>
    <row r="27" spans="1:8" ht="33" x14ac:dyDescent="0.9">
      <c r="A27" s="248" t="s">
        <v>36</v>
      </c>
      <c r="B27" s="248"/>
      <c r="C27" s="248"/>
      <c r="D27" s="248"/>
      <c r="E27" s="248"/>
      <c r="F27" s="118" t="s">
        <v>544</v>
      </c>
    </row>
    <row r="28" spans="1:8" x14ac:dyDescent="0.85">
      <c r="A28" s="253" t="s">
        <v>37</v>
      </c>
      <c r="B28" s="253"/>
      <c r="C28" s="253" t="s">
        <v>38</v>
      </c>
      <c r="D28" s="253"/>
      <c r="E28" s="119" t="s">
        <v>39</v>
      </c>
    </row>
    <row r="29" spans="1:8" x14ac:dyDescent="0.85">
      <c r="A29" s="254" t="s">
        <v>40</v>
      </c>
      <c r="B29" s="254"/>
      <c r="C29" s="255" t="s">
        <v>41</v>
      </c>
      <c r="D29" s="255"/>
      <c r="E29" s="120" t="s">
        <v>42</v>
      </c>
    </row>
    <row r="30" spans="1:8" x14ac:dyDescent="0.85">
      <c r="A30" s="256" t="s">
        <v>43</v>
      </c>
      <c r="B30" s="256"/>
      <c r="C30" s="255" t="s">
        <v>41</v>
      </c>
      <c r="D30" s="255"/>
      <c r="E30" s="120" t="s">
        <v>41</v>
      </c>
    </row>
    <row r="31" spans="1:8" x14ac:dyDescent="0.85">
      <c r="A31" s="257" t="s">
        <v>44</v>
      </c>
      <c r="B31" s="257"/>
      <c r="C31" s="255" t="s">
        <v>42</v>
      </c>
      <c r="D31" s="255"/>
      <c r="E31" s="120" t="s">
        <v>41</v>
      </c>
    </row>
    <row r="32" spans="1:8" x14ac:dyDescent="0.85">
      <c r="A32" s="258"/>
      <c r="B32" s="258"/>
      <c r="C32" s="259"/>
      <c r="D32" s="260"/>
      <c r="E32" s="121"/>
    </row>
    <row r="33" spans="1:5" x14ac:dyDescent="0.85">
      <c r="A33" s="261"/>
      <c r="B33" s="261"/>
      <c r="C33" s="262"/>
      <c r="D33" s="262"/>
      <c r="E33" s="122"/>
    </row>
  </sheetData>
  <sheetProtection algorithmName="SHA-512" hashValue="WHjmcCCcK7cig7b/+52U/l23NjOgmG7P9/c30I0nR6COTPYijU/cp40HOYOq1qEMtWlO4w7A5SZPXAOD8CsQQw==" saltValue="F7KxN3bDKlKHuF45g+kvAg==" spinCount="100000" sheet="1" selectLockedCells="1"/>
  <dataConsolidate link="1"/>
  <mergeCells count="19">
    <mergeCell ref="A31:B31"/>
    <mergeCell ref="C31:D31"/>
    <mergeCell ref="A32:B32"/>
    <mergeCell ref="C32:D32"/>
    <mergeCell ref="A33:B33"/>
    <mergeCell ref="C33:D33"/>
    <mergeCell ref="A28:B28"/>
    <mergeCell ref="C28:D28"/>
    <mergeCell ref="A29:B29"/>
    <mergeCell ref="C29:D29"/>
    <mergeCell ref="A30:B30"/>
    <mergeCell ref="C30:D30"/>
    <mergeCell ref="B7:C7"/>
    <mergeCell ref="B3:F3"/>
    <mergeCell ref="B2:F2"/>
    <mergeCell ref="B1:F1"/>
    <mergeCell ref="A27:E27"/>
    <mergeCell ref="C5:D5"/>
    <mergeCell ref="D9:E9"/>
  </mergeCells>
  <phoneticPr fontId="3" type="noConversion"/>
  <pageMargins left="0.19685039370078741" right="0.19685039370078741" top="0.19685039370078741" bottom="0.19685039370078741" header="0.51181102362204722" footer="0.51181102362204722"/>
  <pageSetup paperSize="5" orientation="portrait" blackAndWhite="1" horizontalDpi="4294967293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7C6F881C-AB22-4632-8C33-7B7F0B8F8134}">
          <x14:formula1>
            <xm:f>Subject!$J$1:$J$30</xm:f>
          </x14:formula1>
          <xm:sqref>C5:D5</xm:sqref>
        </x14:dataValidation>
        <x14:dataValidation type="list" allowBlank="1" showInputMessage="1" showErrorMessage="1" xr:uid="{92EBE470-EE41-42BA-ACFD-8D8F38574F14}">
          <x14:formula1>
            <xm:f>Subject!$K$1:$K$37</xm:f>
          </x14:formula1>
          <xm:sqref>F5 F23</xm:sqref>
        </x14:dataValidation>
        <x14:dataValidation type="list" allowBlank="1" showInputMessage="1" showErrorMessage="1" xr:uid="{5575FABE-80FE-4758-9420-EDAD254E487C}">
          <x14:formula1>
            <xm:f>Subject!$L$1:$L$31</xm:f>
          </x14:formula1>
          <xm:sqref>D23</xm:sqref>
        </x14:dataValidation>
        <x14:dataValidation type="list" allowBlank="1" showInputMessage="1" showErrorMessage="1" xr:uid="{406F9095-CCA5-4205-8CA6-A58F0EE8E78C}">
          <x14:formula1>
            <xm:f>Subject!$M$1:$M$12</xm:f>
          </x14:formula1>
          <xm:sqref>E23</xm:sqref>
        </x14:dataValidation>
        <x14:dataValidation type="list" allowBlank="1" showInputMessage="1" showErrorMessage="1" xr:uid="{00000000-0002-0000-0000-000001000000}">
          <x14:formula1>
            <xm:f>Subject!$A$4:$A$150</xm:f>
          </x14:formula1>
          <xm:sqref>C9</xm:sqref>
        </x14:dataValidation>
        <x14:dataValidation type="list" allowBlank="1" showInputMessage="1" showErrorMessage="1" xr:uid="{A3F25116-B750-453F-B07D-359FBF669D94}">
          <x14:formula1>
            <xm:f>Subject!$B$38:$B$94</xm:f>
          </x14:formula1>
          <xm:sqref>D9:E9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BZ98"/>
  <sheetViews>
    <sheetView view="pageBreakPreview" zoomScale="80" zoomScaleSheetLayoutView="80" workbookViewId="0">
      <selection activeCell="I5" sqref="I5:U5"/>
    </sheetView>
  </sheetViews>
  <sheetFormatPr defaultColWidth="9.25" defaultRowHeight="21" x14ac:dyDescent="0.6"/>
  <cols>
    <col min="1" max="78" width="1.625" style="431" customWidth="1"/>
    <col min="79" max="16384" width="9.25" style="431"/>
  </cols>
  <sheetData>
    <row r="1" spans="6:78" ht="24.75" customHeight="1" x14ac:dyDescent="0.75">
      <c r="F1" s="429"/>
      <c r="G1" s="429"/>
      <c r="H1" s="429"/>
      <c r="I1" s="430" t="s">
        <v>252</v>
      </c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  <c r="AY1" s="430"/>
      <c r="AZ1" s="430"/>
      <c r="BA1" s="430"/>
      <c r="BB1" s="430"/>
      <c r="BC1" s="430"/>
      <c r="BD1" s="430"/>
      <c r="BE1" s="430"/>
      <c r="BF1" s="430"/>
      <c r="BG1" s="430"/>
      <c r="BH1" s="430"/>
      <c r="BI1" s="430"/>
      <c r="BJ1" s="430"/>
      <c r="BK1" s="430"/>
      <c r="BL1" s="430"/>
      <c r="BM1" s="430"/>
      <c r="BN1" s="430"/>
      <c r="BO1" s="430"/>
      <c r="BP1" s="430"/>
      <c r="BQ1" s="430"/>
      <c r="BR1" s="430"/>
      <c r="BS1" s="430"/>
      <c r="BT1" s="430"/>
      <c r="BU1" s="430"/>
      <c r="BV1" s="429"/>
      <c r="BW1" s="429"/>
      <c r="BX1" s="429"/>
      <c r="BY1" s="429"/>
      <c r="BZ1" s="429"/>
    </row>
    <row r="2" spans="6:78" ht="27" x14ac:dyDescent="0.75">
      <c r="F2" s="429"/>
      <c r="G2" s="429"/>
      <c r="H2" s="429"/>
      <c r="I2" s="430" t="str">
        <f>IF('4.Collect Points'!R9="","Ratio Midterm : Final = ………….. : ……………..",CONCATENATE("Ratio Midterm : Final =  ",'4.Collect Points'!R9," : ",'4.Collect Points'!S9))</f>
        <v>Ratio Midterm : Final =  0 : 100</v>
      </c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0"/>
      <c r="AO2" s="430"/>
      <c r="AP2" s="430"/>
      <c r="AQ2" s="430"/>
      <c r="AR2" s="430"/>
      <c r="AS2" s="430"/>
      <c r="AT2" s="430"/>
      <c r="AU2" s="430"/>
      <c r="AV2" s="430"/>
      <c r="AW2" s="430"/>
      <c r="AX2" s="430"/>
      <c r="AY2" s="430"/>
      <c r="AZ2" s="430"/>
      <c r="BA2" s="430"/>
      <c r="BB2" s="430"/>
      <c r="BC2" s="430"/>
      <c r="BD2" s="430"/>
      <c r="BE2" s="430"/>
      <c r="BF2" s="430"/>
      <c r="BG2" s="430"/>
      <c r="BH2" s="430"/>
      <c r="BI2" s="430"/>
      <c r="BJ2" s="430"/>
      <c r="BK2" s="430"/>
      <c r="BL2" s="430"/>
      <c r="BM2" s="430"/>
      <c r="BN2" s="430"/>
      <c r="BO2" s="430"/>
      <c r="BP2" s="430"/>
      <c r="BQ2" s="430"/>
      <c r="BR2" s="430"/>
      <c r="BS2" s="430"/>
      <c r="BT2" s="430"/>
      <c r="BU2" s="430"/>
      <c r="BV2" s="429"/>
      <c r="BW2" s="429"/>
      <c r="BX2" s="429"/>
      <c r="BY2" s="429"/>
      <c r="BZ2" s="429"/>
    </row>
    <row r="4" spans="6:78" ht="27" x14ac:dyDescent="0.75">
      <c r="I4" s="432" t="s">
        <v>191</v>
      </c>
      <c r="J4" s="433"/>
      <c r="K4" s="433"/>
      <c r="L4" s="433"/>
      <c r="M4" s="433"/>
      <c r="N4" s="433"/>
      <c r="O4" s="433"/>
      <c r="P4" s="433"/>
      <c r="Q4" s="433"/>
      <c r="R4" s="433"/>
      <c r="S4" s="433"/>
      <c r="T4" s="433"/>
      <c r="U4" s="434"/>
      <c r="V4" s="435" t="s">
        <v>215</v>
      </c>
      <c r="W4" s="436"/>
      <c r="X4" s="436"/>
      <c r="Y4" s="436"/>
      <c r="Z4" s="436"/>
      <c r="AA4" s="436"/>
      <c r="AB4" s="436"/>
      <c r="AC4" s="436"/>
      <c r="AD4" s="436"/>
      <c r="AE4" s="436"/>
      <c r="AF4" s="436"/>
      <c r="AG4" s="436"/>
      <c r="AH4" s="437"/>
      <c r="AI4" s="435" t="s">
        <v>216</v>
      </c>
      <c r="AJ4" s="436"/>
      <c r="AK4" s="436"/>
      <c r="AL4" s="436"/>
      <c r="AM4" s="436"/>
      <c r="AN4" s="436"/>
      <c r="AO4" s="436"/>
      <c r="AP4" s="436"/>
      <c r="AQ4" s="436"/>
      <c r="AR4" s="436"/>
      <c r="AS4" s="436"/>
      <c r="AT4" s="436"/>
      <c r="AU4" s="436"/>
      <c r="AV4" s="436"/>
      <c r="AW4" s="436"/>
      <c r="AX4" s="436"/>
      <c r="AY4" s="436"/>
      <c r="AZ4" s="436"/>
      <c r="BA4" s="436"/>
      <c r="BB4" s="436"/>
      <c r="BC4" s="436"/>
      <c r="BD4" s="436"/>
      <c r="BE4" s="436"/>
      <c r="BF4" s="436"/>
      <c r="BG4" s="436"/>
      <c r="BH4" s="436"/>
      <c r="BI4" s="436"/>
      <c r="BJ4" s="436"/>
      <c r="BK4" s="436"/>
      <c r="BL4" s="436"/>
      <c r="BM4" s="436"/>
      <c r="BN4" s="436"/>
      <c r="BO4" s="436"/>
      <c r="BP4" s="436"/>
      <c r="BQ4" s="436"/>
      <c r="BR4" s="436"/>
      <c r="BS4" s="436"/>
      <c r="BT4" s="436"/>
      <c r="BU4" s="437"/>
    </row>
    <row r="5" spans="6:78" s="438" customFormat="1" ht="22.5" customHeight="1" x14ac:dyDescent="0.7">
      <c r="I5" s="439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1"/>
      <c r="V5" s="442"/>
      <c r="W5" s="443"/>
      <c r="X5" s="443"/>
      <c r="Y5" s="443"/>
      <c r="Z5" s="443"/>
      <c r="AA5" s="443"/>
      <c r="AB5" s="443"/>
      <c r="AC5" s="443"/>
      <c r="AD5" s="443"/>
      <c r="AE5" s="443"/>
      <c r="AF5" s="443"/>
      <c r="AG5" s="443"/>
      <c r="AH5" s="444"/>
      <c r="AI5" s="445"/>
      <c r="AJ5" s="446"/>
      <c r="AK5" s="446"/>
      <c r="AL5" s="446"/>
      <c r="AM5" s="446"/>
      <c r="AN5" s="446"/>
      <c r="AO5" s="446"/>
      <c r="AP5" s="446"/>
      <c r="AQ5" s="446"/>
      <c r="AR5" s="446"/>
      <c r="AS5" s="446"/>
      <c r="AT5" s="446"/>
      <c r="AU5" s="446"/>
      <c r="AV5" s="446"/>
      <c r="AW5" s="446"/>
      <c r="AX5" s="446"/>
      <c r="AY5" s="446"/>
      <c r="AZ5" s="446"/>
      <c r="BA5" s="446"/>
      <c r="BB5" s="446"/>
      <c r="BC5" s="446"/>
      <c r="BD5" s="446"/>
      <c r="BE5" s="446"/>
      <c r="BF5" s="446"/>
      <c r="BG5" s="446"/>
      <c r="BH5" s="446"/>
      <c r="BI5" s="446"/>
      <c r="BJ5" s="446"/>
      <c r="BK5" s="446"/>
      <c r="BL5" s="446"/>
      <c r="BM5" s="446"/>
      <c r="BN5" s="446"/>
      <c r="BO5" s="446"/>
      <c r="BP5" s="446"/>
      <c r="BQ5" s="446"/>
      <c r="BR5" s="446"/>
      <c r="BS5" s="446"/>
      <c r="BT5" s="446"/>
      <c r="BU5" s="447"/>
    </row>
    <row r="6" spans="6:78" s="438" customFormat="1" ht="24.6" x14ac:dyDescent="0.7">
      <c r="I6" s="439"/>
      <c r="J6" s="440"/>
      <c r="K6" s="440"/>
      <c r="L6" s="440"/>
      <c r="M6" s="440"/>
      <c r="N6" s="440"/>
      <c r="O6" s="440"/>
      <c r="P6" s="440"/>
      <c r="Q6" s="440"/>
      <c r="R6" s="440"/>
      <c r="S6" s="440"/>
      <c r="T6" s="440"/>
      <c r="U6" s="441"/>
      <c r="V6" s="445"/>
      <c r="W6" s="446"/>
      <c r="X6" s="446"/>
      <c r="Y6" s="446"/>
      <c r="Z6" s="446"/>
      <c r="AA6" s="446"/>
      <c r="AB6" s="446"/>
      <c r="AC6" s="446"/>
      <c r="AD6" s="446"/>
      <c r="AE6" s="446"/>
      <c r="AF6" s="446"/>
      <c r="AG6" s="446"/>
      <c r="AH6" s="447"/>
      <c r="AI6" s="445"/>
      <c r="AJ6" s="446"/>
      <c r="AK6" s="446"/>
      <c r="AL6" s="446"/>
      <c r="AM6" s="446"/>
      <c r="AN6" s="446"/>
      <c r="AO6" s="446"/>
      <c r="AP6" s="446"/>
      <c r="AQ6" s="446"/>
      <c r="AR6" s="446"/>
      <c r="AS6" s="446"/>
      <c r="AT6" s="446"/>
      <c r="AU6" s="446"/>
      <c r="AV6" s="446"/>
      <c r="AW6" s="446"/>
      <c r="AX6" s="446"/>
      <c r="AY6" s="446"/>
      <c r="AZ6" s="446"/>
      <c r="BA6" s="446"/>
      <c r="BB6" s="446"/>
      <c r="BC6" s="446"/>
      <c r="BD6" s="446"/>
      <c r="BE6" s="446"/>
      <c r="BF6" s="446"/>
      <c r="BG6" s="446"/>
      <c r="BH6" s="446"/>
      <c r="BI6" s="446"/>
      <c r="BJ6" s="446"/>
      <c r="BK6" s="446"/>
      <c r="BL6" s="446"/>
      <c r="BM6" s="446"/>
      <c r="BN6" s="446"/>
      <c r="BO6" s="446"/>
      <c r="BP6" s="446"/>
      <c r="BQ6" s="446"/>
      <c r="BR6" s="446"/>
      <c r="BS6" s="446"/>
      <c r="BT6" s="446"/>
      <c r="BU6" s="447"/>
    </row>
    <row r="7" spans="6:78" s="438" customFormat="1" ht="24.6" x14ac:dyDescent="0.7">
      <c r="I7" s="439"/>
      <c r="J7" s="440"/>
      <c r="K7" s="440"/>
      <c r="L7" s="440"/>
      <c r="M7" s="440"/>
      <c r="N7" s="440"/>
      <c r="O7" s="440"/>
      <c r="P7" s="440"/>
      <c r="Q7" s="440"/>
      <c r="R7" s="440"/>
      <c r="S7" s="440"/>
      <c r="T7" s="440"/>
      <c r="U7" s="441"/>
      <c r="V7" s="445"/>
      <c r="W7" s="446"/>
      <c r="X7" s="446"/>
      <c r="Y7" s="446"/>
      <c r="Z7" s="446"/>
      <c r="AA7" s="446"/>
      <c r="AB7" s="446"/>
      <c r="AC7" s="446"/>
      <c r="AD7" s="446"/>
      <c r="AE7" s="446"/>
      <c r="AF7" s="446"/>
      <c r="AG7" s="446"/>
      <c r="AH7" s="447"/>
      <c r="AI7" s="445"/>
      <c r="AJ7" s="446"/>
      <c r="AK7" s="446"/>
      <c r="AL7" s="446"/>
      <c r="AM7" s="446"/>
      <c r="AN7" s="446"/>
      <c r="AO7" s="446"/>
      <c r="AP7" s="446"/>
      <c r="AQ7" s="446"/>
      <c r="AR7" s="446"/>
      <c r="AS7" s="446"/>
      <c r="AT7" s="446"/>
      <c r="AU7" s="446"/>
      <c r="AV7" s="446"/>
      <c r="AW7" s="446"/>
      <c r="AX7" s="446"/>
      <c r="AY7" s="446"/>
      <c r="AZ7" s="446"/>
      <c r="BA7" s="446"/>
      <c r="BB7" s="446"/>
      <c r="BC7" s="446"/>
      <c r="BD7" s="446"/>
      <c r="BE7" s="446"/>
      <c r="BF7" s="446"/>
      <c r="BG7" s="446"/>
      <c r="BH7" s="446"/>
      <c r="BI7" s="446"/>
      <c r="BJ7" s="446"/>
      <c r="BK7" s="446"/>
      <c r="BL7" s="446"/>
      <c r="BM7" s="446"/>
      <c r="BN7" s="446"/>
      <c r="BO7" s="446"/>
      <c r="BP7" s="446"/>
      <c r="BQ7" s="446"/>
      <c r="BR7" s="446"/>
      <c r="BS7" s="446"/>
      <c r="BT7" s="446"/>
      <c r="BU7" s="447"/>
    </row>
    <row r="8" spans="6:78" s="438" customFormat="1" ht="24.6" x14ac:dyDescent="0.7">
      <c r="I8" s="439"/>
      <c r="J8" s="440"/>
      <c r="K8" s="440"/>
      <c r="L8" s="440"/>
      <c r="M8" s="440"/>
      <c r="N8" s="440"/>
      <c r="O8" s="440"/>
      <c r="P8" s="440"/>
      <c r="Q8" s="440"/>
      <c r="R8" s="440"/>
      <c r="S8" s="440"/>
      <c r="T8" s="440"/>
      <c r="U8" s="441"/>
      <c r="V8" s="445"/>
      <c r="W8" s="446"/>
      <c r="X8" s="446"/>
      <c r="Y8" s="446"/>
      <c r="Z8" s="446"/>
      <c r="AA8" s="446"/>
      <c r="AB8" s="446"/>
      <c r="AC8" s="446"/>
      <c r="AD8" s="446"/>
      <c r="AE8" s="446"/>
      <c r="AF8" s="446"/>
      <c r="AG8" s="446"/>
      <c r="AH8" s="447"/>
      <c r="AI8" s="445"/>
      <c r="AJ8" s="446"/>
      <c r="AK8" s="446"/>
      <c r="AL8" s="446"/>
      <c r="AM8" s="446"/>
      <c r="AN8" s="446"/>
      <c r="AO8" s="446"/>
      <c r="AP8" s="446"/>
      <c r="AQ8" s="446"/>
      <c r="AR8" s="446"/>
      <c r="AS8" s="446"/>
      <c r="AT8" s="446"/>
      <c r="AU8" s="446"/>
      <c r="AV8" s="446"/>
      <c r="AW8" s="446"/>
      <c r="AX8" s="446"/>
      <c r="AY8" s="446"/>
      <c r="AZ8" s="446"/>
      <c r="BA8" s="446"/>
      <c r="BB8" s="446"/>
      <c r="BC8" s="446"/>
      <c r="BD8" s="446"/>
      <c r="BE8" s="446"/>
      <c r="BF8" s="446"/>
      <c r="BG8" s="446"/>
      <c r="BH8" s="446"/>
      <c r="BI8" s="446"/>
      <c r="BJ8" s="446"/>
      <c r="BK8" s="446"/>
      <c r="BL8" s="446"/>
      <c r="BM8" s="446"/>
      <c r="BN8" s="446"/>
      <c r="BO8" s="446"/>
      <c r="BP8" s="446"/>
      <c r="BQ8" s="446"/>
      <c r="BR8" s="446"/>
      <c r="BS8" s="446"/>
      <c r="BT8" s="446"/>
      <c r="BU8" s="447"/>
    </row>
    <row r="9" spans="6:78" s="438" customFormat="1" ht="24.6" x14ac:dyDescent="0.7">
      <c r="I9" s="439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1"/>
      <c r="V9" s="445"/>
      <c r="W9" s="446"/>
      <c r="X9" s="446"/>
      <c r="Y9" s="446"/>
      <c r="Z9" s="446"/>
      <c r="AA9" s="446"/>
      <c r="AB9" s="446"/>
      <c r="AC9" s="446"/>
      <c r="AD9" s="446"/>
      <c r="AE9" s="446"/>
      <c r="AF9" s="446"/>
      <c r="AG9" s="446"/>
      <c r="AH9" s="447"/>
      <c r="AI9" s="445"/>
      <c r="AJ9" s="446"/>
      <c r="AK9" s="446"/>
      <c r="AL9" s="446"/>
      <c r="AM9" s="446"/>
      <c r="AN9" s="446"/>
      <c r="AO9" s="446"/>
      <c r="AP9" s="446"/>
      <c r="AQ9" s="446"/>
      <c r="AR9" s="446"/>
      <c r="AS9" s="446"/>
      <c r="AT9" s="446"/>
      <c r="AU9" s="446"/>
      <c r="AV9" s="446"/>
      <c r="AW9" s="446"/>
      <c r="AX9" s="446"/>
      <c r="AY9" s="446"/>
      <c r="AZ9" s="446"/>
      <c r="BA9" s="446"/>
      <c r="BB9" s="446"/>
      <c r="BC9" s="446"/>
      <c r="BD9" s="446"/>
      <c r="BE9" s="446"/>
      <c r="BF9" s="446"/>
      <c r="BG9" s="446"/>
      <c r="BH9" s="446"/>
      <c r="BI9" s="446"/>
      <c r="BJ9" s="446"/>
      <c r="BK9" s="446"/>
      <c r="BL9" s="446"/>
      <c r="BM9" s="446"/>
      <c r="BN9" s="446"/>
      <c r="BO9" s="446"/>
      <c r="BP9" s="446"/>
      <c r="BQ9" s="446"/>
      <c r="BR9" s="446"/>
      <c r="BS9" s="446"/>
      <c r="BT9" s="446"/>
      <c r="BU9" s="447"/>
    </row>
    <row r="10" spans="6:78" s="438" customFormat="1" ht="24.6" x14ac:dyDescent="0.7">
      <c r="I10" s="439"/>
      <c r="J10" s="440"/>
      <c r="K10" s="440"/>
      <c r="L10" s="440"/>
      <c r="M10" s="440"/>
      <c r="N10" s="440"/>
      <c r="O10" s="440"/>
      <c r="P10" s="440"/>
      <c r="Q10" s="440"/>
      <c r="R10" s="440"/>
      <c r="S10" s="440"/>
      <c r="T10" s="440"/>
      <c r="U10" s="441"/>
      <c r="V10" s="445"/>
      <c r="W10" s="446"/>
      <c r="X10" s="446"/>
      <c r="Y10" s="446"/>
      <c r="Z10" s="446"/>
      <c r="AA10" s="446"/>
      <c r="AB10" s="446"/>
      <c r="AC10" s="446"/>
      <c r="AD10" s="446"/>
      <c r="AE10" s="446"/>
      <c r="AF10" s="446"/>
      <c r="AG10" s="446"/>
      <c r="AH10" s="447"/>
      <c r="AI10" s="445"/>
      <c r="AJ10" s="446"/>
      <c r="AK10" s="446"/>
      <c r="AL10" s="446"/>
      <c r="AM10" s="446"/>
      <c r="AN10" s="446"/>
      <c r="AO10" s="446"/>
      <c r="AP10" s="446"/>
      <c r="AQ10" s="446"/>
      <c r="AR10" s="446"/>
      <c r="AS10" s="446"/>
      <c r="AT10" s="446"/>
      <c r="AU10" s="446"/>
      <c r="AV10" s="446"/>
      <c r="AW10" s="446"/>
      <c r="AX10" s="446"/>
      <c r="AY10" s="446"/>
      <c r="AZ10" s="446"/>
      <c r="BA10" s="446"/>
      <c r="BB10" s="446"/>
      <c r="BC10" s="446"/>
      <c r="BD10" s="446"/>
      <c r="BE10" s="446"/>
      <c r="BF10" s="446"/>
      <c r="BG10" s="446"/>
      <c r="BH10" s="446"/>
      <c r="BI10" s="446"/>
      <c r="BJ10" s="446"/>
      <c r="BK10" s="446"/>
      <c r="BL10" s="446"/>
      <c r="BM10" s="446"/>
      <c r="BN10" s="446"/>
      <c r="BO10" s="446"/>
      <c r="BP10" s="446"/>
      <c r="BQ10" s="446"/>
      <c r="BR10" s="446"/>
      <c r="BS10" s="446"/>
      <c r="BT10" s="446"/>
      <c r="BU10" s="447"/>
    </row>
    <row r="11" spans="6:78" s="438" customFormat="1" ht="24.6" x14ac:dyDescent="0.7">
      <c r="I11" s="439"/>
      <c r="J11" s="440"/>
      <c r="K11" s="440"/>
      <c r="L11" s="440"/>
      <c r="M11" s="440"/>
      <c r="N11" s="440"/>
      <c r="O11" s="440"/>
      <c r="P11" s="440"/>
      <c r="Q11" s="440"/>
      <c r="R11" s="440"/>
      <c r="S11" s="440"/>
      <c r="T11" s="440"/>
      <c r="U11" s="441"/>
      <c r="V11" s="445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7"/>
      <c r="AI11" s="445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  <c r="AX11" s="446"/>
      <c r="AY11" s="446"/>
      <c r="AZ11" s="446"/>
      <c r="BA11" s="446"/>
      <c r="BB11" s="446"/>
      <c r="BC11" s="446"/>
      <c r="BD11" s="446"/>
      <c r="BE11" s="446"/>
      <c r="BF11" s="446"/>
      <c r="BG11" s="446"/>
      <c r="BH11" s="446"/>
      <c r="BI11" s="446"/>
      <c r="BJ11" s="446"/>
      <c r="BK11" s="446"/>
      <c r="BL11" s="446"/>
      <c r="BM11" s="446"/>
      <c r="BN11" s="446"/>
      <c r="BO11" s="446"/>
      <c r="BP11" s="446"/>
      <c r="BQ11" s="446"/>
      <c r="BR11" s="446"/>
      <c r="BS11" s="446"/>
      <c r="BT11" s="446"/>
      <c r="BU11" s="447"/>
    </row>
    <row r="12" spans="6:78" s="438" customFormat="1" ht="24.6" x14ac:dyDescent="0.7">
      <c r="I12" s="439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1"/>
      <c r="V12" s="445"/>
      <c r="W12" s="446"/>
      <c r="X12" s="446"/>
      <c r="Y12" s="446"/>
      <c r="Z12" s="446"/>
      <c r="AA12" s="446"/>
      <c r="AB12" s="446"/>
      <c r="AC12" s="446"/>
      <c r="AD12" s="446"/>
      <c r="AE12" s="446"/>
      <c r="AF12" s="446"/>
      <c r="AG12" s="446"/>
      <c r="AH12" s="447"/>
      <c r="AI12" s="445"/>
      <c r="AJ12" s="446"/>
      <c r="AK12" s="446"/>
      <c r="AL12" s="446"/>
      <c r="AM12" s="446"/>
      <c r="AN12" s="446"/>
      <c r="AO12" s="446"/>
      <c r="AP12" s="446"/>
      <c r="AQ12" s="446"/>
      <c r="AR12" s="446"/>
      <c r="AS12" s="446"/>
      <c r="AT12" s="446"/>
      <c r="AU12" s="446"/>
      <c r="AV12" s="446"/>
      <c r="AW12" s="446"/>
      <c r="AX12" s="446"/>
      <c r="AY12" s="446"/>
      <c r="AZ12" s="446"/>
      <c r="BA12" s="446"/>
      <c r="BB12" s="446"/>
      <c r="BC12" s="446"/>
      <c r="BD12" s="446"/>
      <c r="BE12" s="446"/>
      <c r="BF12" s="446"/>
      <c r="BG12" s="446"/>
      <c r="BH12" s="446"/>
      <c r="BI12" s="446"/>
      <c r="BJ12" s="446"/>
      <c r="BK12" s="446"/>
      <c r="BL12" s="446"/>
      <c r="BM12" s="446"/>
      <c r="BN12" s="446"/>
      <c r="BO12" s="446"/>
      <c r="BP12" s="446"/>
      <c r="BQ12" s="446"/>
      <c r="BR12" s="446"/>
      <c r="BS12" s="446"/>
      <c r="BT12" s="446"/>
      <c r="BU12" s="447"/>
    </row>
    <row r="13" spans="6:78" s="438" customFormat="1" ht="24.6" x14ac:dyDescent="0.7">
      <c r="I13" s="439"/>
      <c r="J13" s="440"/>
      <c r="K13" s="440"/>
      <c r="L13" s="440"/>
      <c r="M13" s="440"/>
      <c r="N13" s="440"/>
      <c r="O13" s="440"/>
      <c r="P13" s="440"/>
      <c r="Q13" s="440"/>
      <c r="R13" s="440"/>
      <c r="S13" s="440"/>
      <c r="T13" s="440"/>
      <c r="U13" s="441"/>
      <c r="V13" s="445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7"/>
      <c r="AI13" s="445"/>
      <c r="AJ13" s="446"/>
      <c r="AK13" s="446"/>
      <c r="AL13" s="446"/>
      <c r="AM13" s="446"/>
      <c r="AN13" s="446"/>
      <c r="AO13" s="446"/>
      <c r="AP13" s="446"/>
      <c r="AQ13" s="446"/>
      <c r="AR13" s="446"/>
      <c r="AS13" s="446"/>
      <c r="AT13" s="446"/>
      <c r="AU13" s="446"/>
      <c r="AV13" s="446"/>
      <c r="AW13" s="446"/>
      <c r="AX13" s="446"/>
      <c r="AY13" s="446"/>
      <c r="AZ13" s="446"/>
      <c r="BA13" s="446"/>
      <c r="BB13" s="446"/>
      <c r="BC13" s="446"/>
      <c r="BD13" s="446"/>
      <c r="BE13" s="446"/>
      <c r="BF13" s="446"/>
      <c r="BG13" s="446"/>
      <c r="BH13" s="446"/>
      <c r="BI13" s="446"/>
      <c r="BJ13" s="446"/>
      <c r="BK13" s="446"/>
      <c r="BL13" s="446"/>
      <c r="BM13" s="446"/>
      <c r="BN13" s="446"/>
      <c r="BO13" s="446"/>
      <c r="BP13" s="446"/>
      <c r="BQ13" s="446"/>
      <c r="BR13" s="446"/>
      <c r="BS13" s="446"/>
      <c r="BT13" s="446"/>
      <c r="BU13" s="447"/>
    </row>
    <row r="14" spans="6:78" s="438" customFormat="1" ht="24.6" x14ac:dyDescent="0.7">
      <c r="I14" s="439"/>
      <c r="J14" s="440"/>
      <c r="K14" s="440"/>
      <c r="L14" s="440"/>
      <c r="M14" s="440"/>
      <c r="N14" s="440"/>
      <c r="O14" s="440"/>
      <c r="P14" s="440"/>
      <c r="Q14" s="440"/>
      <c r="R14" s="440"/>
      <c r="S14" s="440"/>
      <c r="T14" s="440"/>
      <c r="U14" s="441"/>
      <c r="V14" s="445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7"/>
      <c r="AI14" s="445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  <c r="AX14" s="446"/>
      <c r="AY14" s="446"/>
      <c r="AZ14" s="446"/>
      <c r="BA14" s="446"/>
      <c r="BB14" s="446"/>
      <c r="BC14" s="446"/>
      <c r="BD14" s="446"/>
      <c r="BE14" s="446"/>
      <c r="BF14" s="446"/>
      <c r="BG14" s="446"/>
      <c r="BH14" s="446"/>
      <c r="BI14" s="446"/>
      <c r="BJ14" s="446"/>
      <c r="BK14" s="446"/>
      <c r="BL14" s="446"/>
      <c r="BM14" s="446"/>
      <c r="BN14" s="446"/>
      <c r="BO14" s="446"/>
      <c r="BP14" s="446"/>
      <c r="BQ14" s="446"/>
      <c r="BR14" s="446"/>
      <c r="BS14" s="446"/>
      <c r="BT14" s="446"/>
      <c r="BU14" s="447"/>
    </row>
    <row r="15" spans="6:78" s="438" customFormat="1" ht="24.6" x14ac:dyDescent="0.7">
      <c r="I15" s="439"/>
      <c r="J15" s="440"/>
      <c r="K15" s="440"/>
      <c r="L15" s="440"/>
      <c r="M15" s="440"/>
      <c r="N15" s="440"/>
      <c r="O15" s="440"/>
      <c r="P15" s="440"/>
      <c r="Q15" s="440"/>
      <c r="R15" s="440"/>
      <c r="S15" s="440"/>
      <c r="T15" s="440"/>
      <c r="U15" s="441"/>
      <c r="V15" s="445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7"/>
      <c r="AI15" s="445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7"/>
    </row>
    <row r="16" spans="6:78" s="438" customFormat="1" ht="24.6" x14ac:dyDescent="0.7">
      <c r="I16" s="439"/>
      <c r="J16" s="440"/>
      <c r="K16" s="440"/>
      <c r="L16" s="440"/>
      <c r="M16" s="440"/>
      <c r="N16" s="440"/>
      <c r="O16" s="440"/>
      <c r="P16" s="440"/>
      <c r="Q16" s="440"/>
      <c r="R16" s="440"/>
      <c r="S16" s="440"/>
      <c r="T16" s="440"/>
      <c r="U16" s="441"/>
      <c r="V16" s="445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7"/>
      <c r="AI16" s="445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6"/>
      <c r="AV16" s="446"/>
      <c r="AW16" s="446"/>
      <c r="AX16" s="446"/>
      <c r="AY16" s="446"/>
      <c r="AZ16" s="446"/>
      <c r="BA16" s="446"/>
      <c r="BB16" s="446"/>
      <c r="BC16" s="446"/>
      <c r="BD16" s="446"/>
      <c r="BE16" s="446"/>
      <c r="BF16" s="446"/>
      <c r="BG16" s="446"/>
      <c r="BH16" s="446"/>
      <c r="BI16" s="446"/>
      <c r="BJ16" s="446"/>
      <c r="BK16" s="446"/>
      <c r="BL16" s="446"/>
      <c r="BM16" s="446"/>
      <c r="BN16" s="446"/>
      <c r="BO16" s="446"/>
      <c r="BP16" s="446"/>
      <c r="BQ16" s="446"/>
      <c r="BR16" s="446"/>
      <c r="BS16" s="446"/>
      <c r="BT16" s="446"/>
      <c r="BU16" s="447"/>
    </row>
    <row r="17" spans="9:73" s="438" customFormat="1" ht="24.6" x14ac:dyDescent="0.7">
      <c r="I17" s="439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1"/>
      <c r="V17" s="445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7"/>
      <c r="AI17" s="445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6"/>
      <c r="AV17" s="446"/>
      <c r="AW17" s="446"/>
      <c r="AX17" s="446"/>
      <c r="AY17" s="446"/>
      <c r="AZ17" s="446"/>
      <c r="BA17" s="446"/>
      <c r="BB17" s="446"/>
      <c r="BC17" s="446"/>
      <c r="BD17" s="446"/>
      <c r="BE17" s="446"/>
      <c r="BF17" s="446"/>
      <c r="BG17" s="446"/>
      <c r="BH17" s="446"/>
      <c r="BI17" s="446"/>
      <c r="BJ17" s="446"/>
      <c r="BK17" s="446"/>
      <c r="BL17" s="446"/>
      <c r="BM17" s="446"/>
      <c r="BN17" s="446"/>
      <c r="BO17" s="446"/>
      <c r="BP17" s="446"/>
      <c r="BQ17" s="446"/>
      <c r="BR17" s="446"/>
      <c r="BS17" s="446"/>
      <c r="BT17" s="446"/>
      <c r="BU17" s="447"/>
    </row>
    <row r="18" spans="9:73" s="438" customFormat="1" ht="24.6" x14ac:dyDescent="0.7">
      <c r="I18" s="439"/>
      <c r="J18" s="440"/>
      <c r="K18" s="440"/>
      <c r="L18" s="440"/>
      <c r="M18" s="440"/>
      <c r="N18" s="440"/>
      <c r="O18" s="440"/>
      <c r="P18" s="440"/>
      <c r="Q18" s="440"/>
      <c r="R18" s="440"/>
      <c r="S18" s="440"/>
      <c r="T18" s="440"/>
      <c r="U18" s="441"/>
      <c r="V18" s="445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7"/>
      <c r="AI18" s="445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7"/>
    </row>
    <row r="19" spans="9:73" s="438" customFormat="1" ht="24.6" x14ac:dyDescent="0.7">
      <c r="I19" s="439"/>
      <c r="J19" s="440"/>
      <c r="K19" s="440"/>
      <c r="L19" s="440"/>
      <c r="M19" s="440"/>
      <c r="N19" s="440"/>
      <c r="O19" s="440"/>
      <c r="P19" s="440"/>
      <c r="Q19" s="440"/>
      <c r="R19" s="440"/>
      <c r="S19" s="440"/>
      <c r="T19" s="440"/>
      <c r="U19" s="441"/>
      <c r="V19" s="445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7"/>
      <c r="AI19" s="445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7"/>
    </row>
    <row r="20" spans="9:73" s="438" customFormat="1" ht="24.6" x14ac:dyDescent="0.7">
      <c r="I20" s="439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1"/>
      <c r="V20" s="445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7"/>
      <c r="AI20" s="445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7"/>
    </row>
    <row r="21" spans="9:73" s="438" customFormat="1" ht="24.6" x14ac:dyDescent="0.7">
      <c r="I21" s="439"/>
      <c r="J21" s="440"/>
      <c r="K21" s="440"/>
      <c r="L21" s="440"/>
      <c r="M21" s="440"/>
      <c r="N21" s="440"/>
      <c r="O21" s="440"/>
      <c r="P21" s="440"/>
      <c r="Q21" s="440"/>
      <c r="R21" s="440"/>
      <c r="S21" s="440"/>
      <c r="T21" s="440"/>
      <c r="U21" s="441"/>
      <c r="V21" s="445"/>
      <c r="W21" s="446"/>
      <c r="X21" s="446"/>
      <c r="Y21" s="446"/>
      <c r="Z21" s="446"/>
      <c r="AA21" s="446"/>
      <c r="AB21" s="446"/>
      <c r="AC21" s="446"/>
      <c r="AD21" s="446"/>
      <c r="AE21" s="446"/>
      <c r="AF21" s="446"/>
      <c r="AG21" s="446"/>
      <c r="AH21" s="447"/>
      <c r="AI21" s="445"/>
      <c r="AJ21" s="446"/>
      <c r="AK21" s="446"/>
      <c r="AL21" s="446"/>
      <c r="AM21" s="446"/>
      <c r="AN21" s="446"/>
      <c r="AO21" s="446"/>
      <c r="AP21" s="446"/>
      <c r="AQ21" s="446"/>
      <c r="AR21" s="446"/>
      <c r="AS21" s="446"/>
      <c r="AT21" s="446"/>
      <c r="AU21" s="446"/>
      <c r="AV21" s="446"/>
      <c r="AW21" s="446"/>
      <c r="AX21" s="446"/>
      <c r="AY21" s="446"/>
      <c r="AZ21" s="446"/>
      <c r="BA21" s="446"/>
      <c r="BB21" s="446"/>
      <c r="BC21" s="446"/>
      <c r="BD21" s="446"/>
      <c r="BE21" s="446"/>
      <c r="BF21" s="446"/>
      <c r="BG21" s="446"/>
      <c r="BH21" s="446"/>
      <c r="BI21" s="446"/>
      <c r="BJ21" s="446"/>
      <c r="BK21" s="446"/>
      <c r="BL21" s="446"/>
      <c r="BM21" s="446"/>
      <c r="BN21" s="446"/>
      <c r="BO21" s="446"/>
      <c r="BP21" s="446"/>
      <c r="BQ21" s="446"/>
      <c r="BR21" s="446"/>
      <c r="BS21" s="446"/>
      <c r="BT21" s="446"/>
      <c r="BU21" s="447"/>
    </row>
    <row r="22" spans="9:73" s="438" customFormat="1" ht="24.6" x14ac:dyDescent="0.7">
      <c r="I22" s="439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1"/>
      <c r="V22" s="445"/>
      <c r="W22" s="446"/>
      <c r="X22" s="446"/>
      <c r="Y22" s="446"/>
      <c r="Z22" s="446"/>
      <c r="AA22" s="446"/>
      <c r="AB22" s="446"/>
      <c r="AC22" s="446"/>
      <c r="AD22" s="446"/>
      <c r="AE22" s="446"/>
      <c r="AF22" s="446"/>
      <c r="AG22" s="446"/>
      <c r="AH22" s="447"/>
      <c r="AI22" s="445"/>
      <c r="AJ22" s="446"/>
      <c r="AK22" s="446"/>
      <c r="AL22" s="446"/>
      <c r="AM22" s="446"/>
      <c r="AN22" s="446"/>
      <c r="AO22" s="446"/>
      <c r="AP22" s="446"/>
      <c r="AQ22" s="446"/>
      <c r="AR22" s="446"/>
      <c r="AS22" s="446"/>
      <c r="AT22" s="446"/>
      <c r="AU22" s="446"/>
      <c r="AV22" s="446"/>
      <c r="AW22" s="446"/>
      <c r="AX22" s="446"/>
      <c r="AY22" s="446"/>
      <c r="AZ22" s="446"/>
      <c r="BA22" s="446"/>
      <c r="BB22" s="446"/>
      <c r="BC22" s="446"/>
      <c r="BD22" s="446"/>
      <c r="BE22" s="446"/>
      <c r="BF22" s="446"/>
      <c r="BG22" s="446"/>
      <c r="BH22" s="446"/>
      <c r="BI22" s="446"/>
      <c r="BJ22" s="446"/>
      <c r="BK22" s="446"/>
      <c r="BL22" s="446"/>
      <c r="BM22" s="446"/>
      <c r="BN22" s="446"/>
      <c r="BO22" s="446"/>
      <c r="BP22" s="446"/>
      <c r="BQ22" s="446"/>
      <c r="BR22" s="446"/>
      <c r="BS22" s="446"/>
      <c r="BT22" s="446"/>
      <c r="BU22" s="447"/>
    </row>
    <row r="23" spans="9:73" s="438" customFormat="1" ht="24.6" x14ac:dyDescent="0.7">
      <c r="I23" s="439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1"/>
      <c r="V23" s="445"/>
      <c r="W23" s="446"/>
      <c r="X23" s="446"/>
      <c r="Y23" s="446"/>
      <c r="Z23" s="446"/>
      <c r="AA23" s="446"/>
      <c r="AB23" s="446"/>
      <c r="AC23" s="446"/>
      <c r="AD23" s="446"/>
      <c r="AE23" s="446"/>
      <c r="AF23" s="446"/>
      <c r="AG23" s="446"/>
      <c r="AH23" s="447"/>
      <c r="AI23" s="445"/>
      <c r="AJ23" s="446"/>
      <c r="AK23" s="446"/>
      <c r="AL23" s="446"/>
      <c r="AM23" s="446"/>
      <c r="AN23" s="446"/>
      <c r="AO23" s="446"/>
      <c r="AP23" s="446"/>
      <c r="AQ23" s="446"/>
      <c r="AR23" s="446"/>
      <c r="AS23" s="446"/>
      <c r="AT23" s="446"/>
      <c r="AU23" s="446"/>
      <c r="AV23" s="446"/>
      <c r="AW23" s="446"/>
      <c r="AX23" s="446"/>
      <c r="AY23" s="446"/>
      <c r="AZ23" s="446"/>
      <c r="BA23" s="446"/>
      <c r="BB23" s="446"/>
      <c r="BC23" s="446"/>
      <c r="BD23" s="446"/>
      <c r="BE23" s="446"/>
      <c r="BF23" s="446"/>
      <c r="BG23" s="446"/>
      <c r="BH23" s="446"/>
      <c r="BI23" s="446"/>
      <c r="BJ23" s="446"/>
      <c r="BK23" s="446"/>
      <c r="BL23" s="446"/>
      <c r="BM23" s="446"/>
      <c r="BN23" s="446"/>
      <c r="BO23" s="446"/>
      <c r="BP23" s="446"/>
      <c r="BQ23" s="446"/>
      <c r="BR23" s="446"/>
      <c r="BS23" s="446"/>
      <c r="BT23" s="446"/>
      <c r="BU23" s="447"/>
    </row>
    <row r="24" spans="9:73" s="438" customFormat="1" ht="24.6" x14ac:dyDescent="0.7">
      <c r="I24" s="439"/>
      <c r="J24" s="440"/>
      <c r="K24" s="440"/>
      <c r="L24" s="440"/>
      <c r="M24" s="440"/>
      <c r="N24" s="440"/>
      <c r="O24" s="440"/>
      <c r="P24" s="440"/>
      <c r="Q24" s="440"/>
      <c r="R24" s="440"/>
      <c r="S24" s="440"/>
      <c r="T24" s="440"/>
      <c r="U24" s="441"/>
      <c r="V24" s="445"/>
      <c r="W24" s="446"/>
      <c r="X24" s="446"/>
      <c r="Y24" s="446"/>
      <c r="Z24" s="446"/>
      <c r="AA24" s="446"/>
      <c r="AB24" s="446"/>
      <c r="AC24" s="446"/>
      <c r="AD24" s="446"/>
      <c r="AE24" s="446"/>
      <c r="AF24" s="446"/>
      <c r="AG24" s="446"/>
      <c r="AH24" s="447"/>
      <c r="AI24" s="445"/>
      <c r="AJ24" s="446"/>
      <c r="AK24" s="446"/>
      <c r="AL24" s="446"/>
      <c r="AM24" s="446"/>
      <c r="AN24" s="446"/>
      <c r="AO24" s="446"/>
      <c r="AP24" s="446"/>
      <c r="AQ24" s="446"/>
      <c r="AR24" s="446"/>
      <c r="AS24" s="446"/>
      <c r="AT24" s="446"/>
      <c r="AU24" s="446"/>
      <c r="AV24" s="446"/>
      <c r="AW24" s="446"/>
      <c r="AX24" s="446"/>
      <c r="AY24" s="446"/>
      <c r="AZ24" s="446"/>
      <c r="BA24" s="446"/>
      <c r="BB24" s="446"/>
      <c r="BC24" s="446"/>
      <c r="BD24" s="446"/>
      <c r="BE24" s="446"/>
      <c r="BF24" s="446"/>
      <c r="BG24" s="446"/>
      <c r="BH24" s="446"/>
      <c r="BI24" s="446"/>
      <c r="BJ24" s="446"/>
      <c r="BK24" s="446"/>
      <c r="BL24" s="446"/>
      <c r="BM24" s="446"/>
      <c r="BN24" s="446"/>
      <c r="BO24" s="446"/>
      <c r="BP24" s="446"/>
      <c r="BQ24" s="446"/>
      <c r="BR24" s="446"/>
      <c r="BS24" s="446"/>
      <c r="BT24" s="446"/>
      <c r="BU24" s="447"/>
    </row>
    <row r="25" spans="9:73" s="438" customFormat="1" ht="24.6" x14ac:dyDescent="0.7">
      <c r="I25" s="439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1"/>
      <c r="V25" s="445"/>
      <c r="W25" s="446"/>
      <c r="X25" s="446"/>
      <c r="Y25" s="446"/>
      <c r="Z25" s="446"/>
      <c r="AA25" s="446"/>
      <c r="AB25" s="446"/>
      <c r="AC25" s="446"/>
      <c r="AD25" s="446"/>
      <c r="AE25" s="446"/>
      <c r="AF25" s="446"/>
      <c r="AG25" s="446"/>
      <c r="AH25" s="447"/>
      <c r="AI25" s="445"/>
      <c r="AJ25" s="446"/>
      <c r="AK25" s="446"/>
      <c r="AL25" s="446"/>
      <c r="AM25" s="446"/>
      <c r="AN25" s="446"/>
      <c r="AO25" s="446"/>
      <c r="AP25" s="446"/>
      <c r="AQ25" s="446"/>
      <c r="AR25" s="446"/>
      <c r="AS25" s="446"/>
      <c r="AT25" s="446"/>
      <c r="AU25" s="446"/>
      <c r="AV25" s="446"/>
      <c r="AW25" s="446"/>
      <c r="AX25" s="446"/>
      <c r="AY25" s="446"/>
      <c r="AZ25" s="446"/>
      <c r="BA25" s="446"/>
      <c r="BB25" s="446"/>
      <c r="BC25" s="446"/>
      <c r="BD25" s="446"/>
      <c r="BE25" s="446"/>
      <c r="BF25" s="446"/>
      <c r="BG25" s="446"/>
      <c r="BH25" s="446"/>
      <c r="BI25" s="446"/>
      <c r="BJ25" s="446"/>
      <c r="BK25" s="446"/>
      <c r="BL25" s="446"/>
      <c r="BM25" s="446"/>
      <c r="BN25" s="446"/>
      <c r="BO25" s="446"/>
      <c r="BP25" s="446"/>
      <c r="BQ25" s="446"/>
      <c r="BR25" s="446"/>
      <c r="BS25" s="446"/>
      <c r="BT25" s="446"/>
      <c r="BU25" s="447"/>
    </row>
    <row r="26" spans="9:73" s="438" customFormat="1" ht="24.6" x14ac:dyDescent="0.7">
      <c r="I26" s="439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1"/>
      <c r="V26" s="445"/>
      <c r="W26" s="446"/>
      <c r="X26" s="446"/>
      <c r="Y26" s="446"/>
      <c r="Z26" s="446"/>
      <c r="AA26" s="446"/>
      <c r="AB26" s="446"/>
      <c r="AC26" s="446"/>
      <c r="AD26" s="446"/>
      <c r="AE26" s="446"/>
      <c r="AF26" s="446"/>
      <c r="AG26" s="446"/>
      <c r="AH26" s="447"/>
      <c r="AI26" s="445"/>
      <c r="AJ26" s="446"/>
      <c r="AK26" s="446"/>
      <c r="AL26" s="446"/>
      <c r="AM26" s="446"/>
      <c r="AN26" s="446"/>
      <c r="AO26" s="446"/>
      <c r="AP26" s="446"/>
      <c r="AQ26" s="446"/>
      <c r="AR26" s="446"/>
      <c r="AS26" s="446"/>
      <c r="AT26" s="446"/>
      <c r="AU26" s="446"/>
      <c r="AV26" s="446"/>
      <c r="AW26" s="446"/>
      <c r="AX26" s="446"/>
      <c r="AY26" s="446"/>
      <c r="AZ26" s="446"/>
      <c r="BA26" s="446"/>
      <c r="BB26" s="446"/>
      <c r="BC26" s="446"/>
      <c r="BD26" s="446"/>
      <c r="BE26" s="446"/>
      <c r="BF26" s="446"/>
      <c r="BG26" s="446"/>
      <c r="BH26" s="446"/>
      <c r="BI26" s="446"/>
      <c r="BJ26" s="446"/>
      <c r="BK26" s="446"/>
      <c r="BL26" s="446"/>
      <c r="BM26" s="446"/>
      <c r="BN26" s="446"/>
      <c r="BO26" s="446"/>
      <c r="BP26" s="446"/>
      <c r="BQ26" s="446"/>
      <c r="BR26" s="446"/>
      <c r="BS26" s="446"/>
      <c r="BT26" s="446"/>
      <c r="BU26" s="447"/>
    </row>
    <row r="27" spans="9:73" s="438" customFormat="1" ht="24.6" x14ac:dyDescent="0.7">
      <c r="I27" s="439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1"/>
      <c r="V27" s="445"/>
      <c r="W27" s="446"/>
      <c r="X27" s="446"/>
      <c r="Y27" s="446"/>
      <c r="Z27" s="446"/>
      <c r="AA27" s="446"/>
      <c r="AB27" s="446"/>
      <c r="AC27" s="446"/>
      <c r="AD27" s="446"/>
      <c r="AE27" s="446"/>
      <c r="AF27" s="446"/>
      <c r="AG27" s="446"/>
      <c r="AH27" s="447"/>
      <c r="AI27" s="445"/>
      <c r="AJ27" s="446"/>
      <c r="AK27" s="446"/>
      <c r="AL27" s="446"/>
      <c r="AM27" s="446"/>
      <c r="AN27" s="446"/>
      <c r="AO27" s="446"/>
      <c r="AP27" s="446"/>
      <c r="AQ27" s="446"/>
      <c r="AR27" s="446"/>
      <c r="AS27" s="446"/>
      <c r="AT27" s="446"/>
      <c r="AU27" s="446"/>
      <c r="AV27" s="446"/>
      <c r="AW27" s="446"/>
      <c r="AX27" s="446"/>
      <c r="AY27" s="446"/>
      <c r="AZ27" s="446"/>
      <c r="BA27" s="446"/>
      <c r="BB27" s="446"/>
      <c r="BC27" s="446"/>
      <c r="BD27" s="446"/>
      <c r="BE27" s="446"/>
      <c r="BF27" s="446"/>
      <c r="BG27" s="446"/>
      <c r="BH27" s="446"/>
      <c r="BI27" s="446"/>
      <c r="BJ27" s="446"/>
      <c r="BK27" s="446"/>
      <c r="BL27" s="446"/>
      <c r="BM27" s="446"/>
      <c r="BN27" s="446"/>
      <c r="BO27" s="446"/>
      <c r="BP27" s="446"/>
      <c r="BQ27" s="446"/>
      <c r="BR27" s="446"/>
      <c r="BS27" s="446"/>
      <c r="BT27" s="446"/>
      <c r="BU27" s="447"/>
    </row>
    <row r="28" spans="9:73" s="438" customFormat="1" ht="24.6" x14ac:dyDescent="0.7">
      <c r="I28" s="439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1"/>
      <c r="V28" s="445"/>
      <c r="W28" s="446"/>
      <c r="X28" s="446"/>
      <c r="Y28" s="446"/>
      <c r="Z28" s="446"/>
      <c r="AA28" s="446"/>
      <c r="AB28" s="446"/>
      <c r="AC28" s="446"/>
      <c r="AD28" s="446"/>
      <c r="AE28" s="446"/>
      <c r="AF28" s="446"/>
      <c r="AG28" s="446"/>
      <c r="AH28" s="447"/>
      <c r="AI28" s="445"/>
      <c r="AJ28" s="446"/>
      <c r="AK28" s="446"/>
      <c r="AL28" s="446"/>
      <c r="AM28" s="446"/>
      <c r="AN28" s="446"/>
      <c r="AO28" s="446"/>
      <c r="AP28" s="446"/>
      <c r="AQ28" s="446"/>
      <c r="AR28" s="446"/>
      <c r="AS28" s="446"/>
      <c r="AT28" s="446"/>
      <c r="AU28" s="446"/>
      <c r="AV28" s="446"/>
      <c r="AW28" s="446"/>
      <c r="AX28" s="446"/>
      <c r="AY28" s="446"/>
      <c r="AZ28" s="446"/>
      <c r="BA28" s="446"/>
      <c r="BB28" s="446"/>
      <c r="BC28" s="446"/>
      <c r="BD28" s="446"/>
      <c r="BE28" s="446"/>
      <c r="BF28" s="446"/>
      <c r="BG28" s="446"/>
      <c r="BH28" s="446"/>
      <c r="BI28" s="446"/>
      <c r="BJ28" s="446"/>
      <c r="BK28" s="446"/>
      <c r="BL28" s="446"/>
      <c r="BM28" s="446"/>
      <c r="BN28" s="446"/>
      <c r="BO28" s="446"/>
      <c r="BP28" s="446"/>
      <c r="BQ28" s="446"/>
      <c r="BR28" s="446"/>
      <c r="BS28" s="446"/>
      <c r="BT28" s="446"/>
      <c r="BU28" s="447"/>
    </row>
    <row r="29" spans="9:73" s="438" customFormat="1" ht="24.6" x14ac:dyDescent="0.7">
      <c r="I29" s="439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1"/>
      <c r="V29" s="445"/>
      <c r="W29" s="446"/>
      <c r="X29" s="446"/>
      <c r="Y29" s="446"/>
      <c r="Z29" s="446"/>
      <c r="AA29" s="446"/>
      <c r="AB29" s="446"/>
      <c r="AC29" s="446"/>
      <c r="AD29" s="446"/>
      <c r="AE29" s="446"/>
      <c r="AF29" s="446"/>
      <c r="AG29" s="446"/>
      <c r="AH29" s="447"/>
      <c r="AI29" s="445"/>
      <c r="AJ29" s="446"/>
      <c r="AK29" s="446"/>
      <c r="AL29" s="446"/>
      <c r="AM29" s="446"/>
      <c r="AN29" s="446"/>
      <c r="AO29" s="446"/>
      <c r="AP29" s="446"/>
      <c r="AQ29" s="446"/>
      <c r="AR29" s="446"/>
      <c r="AS29" s="446"/>
      <c r="AT29" s="446"/>
      <c r="AU29" s="446"/>
      <c r="AV29" s="446"/>
      <c r="AW29" s="446"/>
      <c r="AX29" s="446"/>
      <c r="AY29" s="446"/>
      <c r="AZ29" s="446"/>
      <c r="BA29" s="446"/>
      <c r="BB29" s="446"/>
      <c r="BC29" s="446"/>
      <c r="BD29" s="446"/>
      <c r="BE29" s="446"/>
      <c r="BF29" s="446"/>
      <c r="BG29" s="446"/>
      <c r="BH29" s="446"/>
      <c r="BI29" s="446"/>
      <c r="BJ29" s="446"/>
      <c r="BK29" s="446"/>
      <c r="BL29" s="446"/>
      <c r="BM29" s="446"/>
      <c r="BN29" s="446"/>
      <c r="BO29" s="446"/>
      <c r="BP29" s="446"/>
      <c r="BQ29" s="446"/>
      <c r="BR29" s="446"/>
      <c r="BS29" s="446"/>
      <c r="BT29" s="446"/>
      <c r="BU29" s="447"/>
    </row>
    <row r="30" spans="9:73" s="438" customFormat="1" ht="24.6" x14ac:dyDescent="0.7">
      <c r="I30" s="439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1"/>
      <c r="V30" s="445"/>
      <c r="W30" s="446"/>
      <c r="X30" s="446"/>
      <c r="Y30" s="446"/>
      <c r="Z30" s="446"/>
      <c r="AA30" s="446"/>
      <c r="AB30" s="446"/>
      <c r="AC30" s="446"/>
      <c r="AD30" s="446"/>
      <c r="AE30" s="446"/>
      <c r="AF30" s="446"/>
      <c r="AG30" s="446"/>
      <c r="AH30" s="447"/>
      <c r="AI30" s="445"/>
      <c r="AJ30" s="446"/>
      <c r="AK30" s="446"/>
      <c r="AL30" s="446"/>
      <c r="AM30" s="446"/>
      <c r="AN30" s="446"/>
      <c r="AO30" s="446"/>
      <c r="AP30" s="446"/>
      <c r="AQ30" s="446"/>
      <c r="AR30" s="446"/>
      <c r="AS30" s="446"/>
      <c r="AT30" s="446"/>
      <c r="AU30" s="446"/>
      <c r="AV30" s="446"/>
      <c r="AW30" s="446"/>
      <c r="AX30" s="446"/>
      <c r="AY30" s="446"/>
      <c r="AZ30" s="446"/>
      <c r="BA30" s="446"/>
      <c r="BB30" s="446"/>
      <c r="BC30" s="446"/>
      <c r="BD30" s="446"/>
      <c r="BE30" s="446"/>
      <c r="BF30" s="446"/>
      <c r="BG30" s="446"/>
      <c r="BH30" s="446"/>
      <c r="BI30" s="446"/>
      <c r="BJ30" s="446"/>
      <c r="BK30" s="446"/>
      <c r="BL30" s="446"/>
      <c r="BM30" s="446"/>
      <c r="BN30" s="446"/>
      <c r="BO30" s="446"/>
      <c r="BP30" s="446"/>
      <c r="BQ30" s="446"/>
      <c r="BR30" s="446"/>
      <c r="BS30" s="446"/>
      <c r="BT30" s="446"/>
      <c r="BU30" s="447"/>
    </row>
    <row r="31" spans="9:73" s="438" customFormat="1" ht="24.6" x14ac:dyDescent="0.7">
      <c r="I31" s="439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1"/>
      <c r="V31" s="445"/>
      <c r="W31" s="446"/>
      <c r="X31" s="446"/>
      <c r="Y31" s="446"/>
      <c r="Z31" s="446"/>
      <c r="AA31" s="446"/>
      <c r="AB31" s="446"/>
      <c r="AC31" s="446"/>
      <c r="AD31" s="446"/>
      <c r="AE31" s="446"/>
      <c r="AF31" s="446"/>
      <c r="AG31" s="446"/>
      <c r="AH31" s="447"/>
      <c r="AI31" s="445"/>
      <c r="AJ31" s="446"/>
      <c r="AK31" s="446"/>
      <c r="AL31" s="446"/>
      <c r="AM31" s="446"/>
      <c r="AN31" s="446"/>
      <c r="AO31" s="446"/>
      <c r="AP31" s="446"/>
      <c r="AQ31" s="446"/>
      <c r="AR31" s="446"/>
      <c r="AS31" s="446"/>
      <c r="AT31" s="446"/>
      <c r="AU31" s="446"/>
      <c r="AV31" s="446"/>
      <c r="AW31" s="446"/>
      <c r="AX31" s="446"/>
      <c r="AY31" s="446"/>
      <c r="AZ31" s="446"/>
      <c r="BA31" s="446"/>
      <c r="BB31" s="446"/>
      <c r="BC31" s="446"/>
      <c r="BD31" s="446"/>
      <c r="BE31" s="446"/>
      <c r="BF31" s="446"/>
      <c r="BG31" s="446"/>
      <c r="BH31" s="446"/>
      <c r="BI31" s="446"/>
      <c r="BJ31" s="446"/>
      <c r="BK31" s="446"/>
      <c r="BL31" s="446"/>
      <c r="BM31" s="446"/>
      <c r="BN31" s="446"/>
      <c r="BO31" s="446"/>
      <c r="BP31" s="446"/>
      <c r="BQ31" s="446"/>
      <c r="BR31" s="446"/>
      <c r="BS31" s="446"/>
      <c r="BT31" s="446"/>
      <c r="BU31" s="447"/>
    </row>
    <row r="32" spans="9:73" s="438" customFormat="1" ht="24.6" x14ac:dyDescent="0.7">
      <c r="I32" s="439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1"/>
      <c r="V32" s="445"/>
      <c r="W32" s="446"/>
      <c r="X32" s="446"/>
      <c r="Y32" s="446"/>
      <c r="Z32" s="446"/>
      <c r="AA32" s="446"/>
      <c r="AB32" s="446"/>
      <c r="AC32" s="446"/>
      <c r="AD32" s="446"/>
      <c r="AE32" s="446"/>
      <c r="AF32" s="446"/>
      <c r="AG32" s="446"/>
      <c r="AH32" s="447"/>
      <c r="AI32" s="445"/>
      <c r="AJ32" s="446"/>
      <c r="AK32" s="446"/>
      <c r="AL32" s="446"/>
      <c r="AM32" s="446"/>
      <c r="AN32" s="446"/>
      <c r="AO32" s="446"/>
      <c r="AP32" s="446"/>
      <c r="AQ32" s="446"/>
      <c r="AR32" s="446"/>
      <c r="AS32" s="446"/>
      <c r="AT32" s="446"/>
      <c r="AU32" s="446"/>
      <c r="AV32" s="446"/>
      <c r="AW32" s="446"/>
      <c r="AX32" s="446"/>
      <c r="AY32" s="446"/>
      <c r="AZ32" s="446"/>
      <c r="BA32" s="446"/>
      <c r="BB32" s="446"/>
      <c r="BC32" s="446"/>
      <c r="BD32" s="446"/>
      <c r="BE32" s="446"/>
      <c r="BF32" s="446"/>
      <c r="BG32" s="446"/>
      <c r="BH32" s="446"/>
      <c r="BI32" s="446"/>
      <c r="BJ32" s="446"/>
      <c r="BK32" s="446"/>
      <c r="BL32" s="446"/>
      <c r="BM32" s="446"/>
      <c r="BN32" s="446"/>
      <c r="BO32" s="446"/>
      <c r="BP32" s="446"/>
      <c r="BQ32" s="446"/>
      <c r="BR32" s="446"/>
      <c r="BS32" s="446"/>
      <c r="BT32" s="446"/>
      <c r="BU32" s="447"/>
    </row>
    <row r="33" spans="1:73" s="438" customFormat="1" ht="24.6" x14ac:dyDescent="0.7">
      <c r="I33" s="439"/>
      <c r="J33" s="440"/>
      <c r="K33" s="440"/>
      <c r="L33" s="440"/>
      <c r="M33" s="440"/>
      <c r="N33" s="440"/>
      <c r="O33" s="440"/>
      <c r="P33" s="440"/>
      <c r="Q33" s="440"/>
      <c r="R33" s="440"/>
      <c r="S33" s="440"/>
      <c r="T33" s="440"/>
      <c r="U33" s="441"/>
      <c r="V33" s="445"/>
      <c r="W33" s="446"/>
      <c r="X33" s="446"/>
      <c r="Y33" s="446"/>
      <c r="Z33" s="446"/>
      <c r="AA33" s="446"/>
      <c r="AB33" s="446"/>
      <c r="AC33" s="446"/>
      <c r="AD33" s="446"/>
      <c r="AE33" s="446"/>
      <c r="AF33" s="446"/>
      <c r="AG33" s="446"/>
      <c r="AH33" s="447"/>
      <c r="AI33" s="445"/>
      <c r="AJ33" s="446"/>
      <c r="AK33" s="446"/>
      <c r="AL33" s="446"/>
      <c r="AM33" s="446"/>
      <c r="AN33" s="446"/>
      <c r="AO33" s="446"/>
      <c r="AP33" s="446"/>
      <c r="AQ33" s="446"/>
      <c r="AR33" s="446"/>
      <c r="AS33" s="446"/>
      <c r="AT33" s="446"/>
      <c r="AU33" s="446"/>
      <c r="AV33" s="446"/>
      <c r="AW33" s="446"/>
      <c r="AX33" s="446"/>
      <c r="AY33" s="446"/>
      <c r="AZ33" s="446"/>
      <c r="BA33" s="446"/>
      <c r="BB33" s="446"/>
      <c r="BC33" s="446"/>
      <c r="BD33" s="446"/>
      <c r="BE33" s="446"/>
      <c r="BF33" s="446"/>
      <c r="BG33" s="446"/>
      <c r="BH33" s="446"/>
      <c r="BI33" s="446"/>
      <c r="BJ33" s="446"/>
      <c r="BK33" s="446"/>
      <c r="BL33" s="446"/>
      <c r="BM33" s="446"/>
      <c r="BN33" s="446"/>
      <c r="BO33" s="446"/>
      <c r="BP33" s="446"/>
      <c r="BQ33" s="446"/>
      <c r="BR33" s="446"/>
      <c r="BS33" s="446"/>
      <c r="BT33" s="446"/>
      <c r="BU33" s="447"/>
    </row>
    <row r="34" spans="1:73" s="438" customFormat="1" ht="24.6" x14ac:dyDescent="0.7">
      <c r="I34" s="439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1"/>
      <c r="V34" s="445"/>
      <c r="W34" s="446"/>
      <c r="X34" s="446"/>
      <c r="Y34" s="446"/>
      <c r="Z34" s="446"/>
      <c r="AA34" s="446"/>
      <c r="AB34" s="446"/>
      <c r="AC34" s="446"/>
      <c r="AD34" s="446"/>
      <c r="AE34" s="446"/>
      <c r="AF34" s="446"/>
      <c r="AG34" s="446"/>
      <c r="AH34" s="447"/>
      <c r="AI34" s="445"/>
      <c r="AJ34" s="446"/>
      <c r="AK34" s="446"/>
      <c r="AL34" s="446"/>
      <c r="AM34" s="446"/>
      <c r="AN34" s="446"/>
      <c r="AO34" s="446"/>
      <c r="AP34" s="446"/>
      <c r="AQ34" s="446"/>
      <c r="AR34" s="446"/>
      <c r="AS34" s="446"/>
      <c r="AT34" s="446"/>
      <c r="AU34" s="446"/>
      <c r="AV34" s="446"/>
      <c r="AW34" s="446"/>
      <c r="AX34" s="446"/>
      <c r="AY34" s="446"/>
      <c r="AZ34" s="446"/>
      <c r="BA34" s="446"/>
      <c r="BB34" s="446"/>
      <c r="BC34" s="446"/>
      <c r="BD34" s="446"/>
      <c r="BE34" s="446"/>
      <c r="BF34" s="446"/>
      <c r="BG34" s="446"/>
      <c r="BH34" s="446"/>
      <c r="BI34" s="446"/>
      <c r="BJ34" s="446"/>
      <c r="BK34" s="446"/>
      <c r="BL34" s="446"/>
      <c r="BM34" s="446"/>
      <c r="BN34" s="446"/>
      <c r="BO34" s="446"/>
      <c r="BP34" s="446"/>
      <c r="BQ34" s="446"/>
      <c r="BR34" s="446"/>
      <c r="BS34" s="446"/>
      <c r="BT34" s="446"/>
      <c r="BU34" s="447"/>
    </row>
    <row r="35" spans="1:73" s="438" customFormat="1" ht="24.6" x14ac:dyDescent="0.7">
      <c r="I35" s="439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1"/>
      <c r="V35" s="445"/>
      <c r="W35" s="446"/>
      <c r="X35" s="446"/>
      <c r="Y35" s="446"/>
      <c r="Z35" s="446"/>
      <c r="AA35" s="446"/>
      <c r="AB35" s="446"/>
      <c r="AC35" s="446"/>
      <c r="AD35" s="446"/>
      <c r="AE35" s="446"/>
      <c r="AF35" s="446"/>
      <c r="AG35" s="446"/>
      <c r="AH35" s="447"/>
      <c r="AI35" s="445"/>
      <c r="AJ35" s="446"/>
      <c r="AK35" s="446"/>
      <c r="AL35" s="446"/>
      <c r="AM35" s="446"/>
      <c r="AN35" s="446"/>
      <c r="AO35" s="446"/>
      <c r="AP35" s="446"/>
      <c r="AQ35" s="446"/>
      <c r="AR35" s="446"/>
      <c r="AS35" s="446"/>
      <c r="AT35" s="446"/>
      <c r="AU35" s="446"/>
      <c r="AV35" s="446"/>
      <c r="AW35" s="446"/>
      <c r="AX35" s="446"/>
      <c r="AY35" s="446"/>
      <c r="AZ35" s="446"/>
      <c r="BA35" s="446"/>
      <c r="BB35" s="446"/>
      <c r="BC35" s="446"/>
      <c r="BD35" s="446"/>
      <c r="BE35" s="446"/>
      <c r="BF35" s="446"/>
      <c r="BG35" s="446"/>
      <c r="BH35" s="446"/>
      <c r="BI35" s="446"/>
      <c r="BJ35" s="446"/>
      <c r="BK35" s="446"/>
      <c r="BL35" s="446"/>
      <c r="BM35" s="446"/>
      <c r="BN35" s="446"/>
      <c r="BO35" s="446"/>
      <c r="BP35" s="446"/>
      <c r="BQ35" s="446"/>
      <c r="BR35" s="446"/>
      <c r="BS35" s="446"/>
      <c r="BT35" s="446"/>
      <c r="BU35" s="447"/>
    </row>
    <row r="36" spans="1:73" s="438" customFormat="1" ht="24.6" x14ac:dyDescent="0.7">
      <c r="I36" s="439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1"/>
      <c r="V36" s="445"/>
      <c r="W36" s="446"/>
      <c r="X36" s="446"/>
      <c r="Y36" s="446"/>
      <c r="Z36" s="446"/>
      <c r="AA36" s="446"/>
      <c r="AB36" s="446"/>
      <c r="AC36" s="446"/>
      <c r="AD36" s="446"/>
      <c r="AE36" s="446"/>
      <c r="AF36" s="446"/>
      <c r="AG36" s="446"/>
      <c r="AH36" s="447"/>
      <c r="AI36" s="445"/>
      <c r="AJ36" s="446"/>
      <c r="AK36" s="446"/>
      <c r="AL36" s="446"/>
      <c r="AM36" s="446"/>
      <c r="AN36" s="446"/>
      <c r="AO36" s="446"/>
      <c r="AP36" s="446"/>
      <c r="AQ36" s="446"/>
      <c r="AR36" s="446"/>
      <c r="AS36" s="446"/>
      <c r="AT36" s="446"/>
      <c r="AU36" s="446"/>
      <c r="AV36" s="446"/>
      <c r="AW36" s="446"/>
      <c r="AX36" s="446"/>
      <c r="AY36" s="446"/>
      <c r="AZ36" s="446"/>
      <c r="BA36" s="446"/>
      <c r="BB36" s="446"/>
      <c r="BC36" s="446"/>
      <c r="BD36" s="446"/>
      <c r="BE36" s="446"/>
      <c r="BF36" s="446"/>
      <c r="BG36" s="446"/>
      <c r="BH36" s="446"/>
      <c r="BI36" s="446"/>
      <c r="BJ36" s="446"/>
      <c r="BK36" s="446"/>
      <c r="BL36" s="446"/>
      <c r="BM36" s="446"/>
      <c r="BN36" s="446"/>
      <c r="BO36" s="446"/>
      <c r="BP36" s="446"/>
      <c r="BQ36" s="446"/>
      <c r="BR36" s="446"/>
      <c r="BS36" s="446"/>
      <c r="BT36" s="446"/>
      <c r="BU36" s="447"/>
    </row>
    <row r="37" spans="1:73" s="438" customFormat="1" ht="24.6" x14ac:dyDescent="0.7">
      <c r="I37" s="439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1"/>
      <c r="V37" s="445"/>
      <c r="W37" s="446"/>
      <c r="X37" s="446"/>
      <c r="Y37" s="446"/>
      <c r="Z37" s="446"/>
      <c r="AA37" s="446"/>
      <c r="AB37" s="446"/>
      <c r="AC37" s="446"/>
      <c r="AD37" s="446"/>
      <c r="AE37" s="446"/>
      <c r="AF37" s="446"/>
      <c r="AG37" s="446"/>
      <c r="AH37" s="447"/>
      <c r="AI37" s="445"/>
      <c r="AJ37" s="446"/>
      <c r="AK37" s="446"/>
      <c r="AL37" s="446"/>
      <c r="AM37" s="446"/>
      <c r="AN37" s="446"/>
      <c r="AO37" s="446"/>
      <c r="AP37" s="446"/>
      <c r="AQ37" s="446"/>
      <c r="AR37" s="446"/>
      <c r="AS37" s="446"/>
      <c r="AT37" s="446"/>
      <c r="AU37" s="446"/>
      <c r="AV37" s="446"/>
      <c r="AW37" s="446"/>
      <c r="AX37" s="446"/>
      <c r="AY37" s="446"/>
      <c r="AZ37" s="446"/>
      <c r="BA37" s="446"/>
      <c r="BB37" s="446"/>
      <c r="BC37" s="446"/>
      <c r="BD37" s="446"/>
      <c r="BE37" s="446"/>
      <c r="BF37" s="446"/>
      <c r="BG37" s="446"/>
      <c r="BH37" s="446"/>
      <c r="BI37" s="446"/>
      <c r="BJ37" s="446"/>
      <c r="BK37" s="446"/>
      <c r="BL37" s="446"/>
      <c r="BM37" s="446"/>
      <c r="BN37" s="446"/>
      <c r="BO37" s="446"/>
      <c r="BP37" s="446"/>
      <c r="BQ37" s="446"/>
      <c r="BR37" s="446"/>
      <c r="BS37" s="446"/>
      <c r="BT37" s="446"/>
      <c r="BU37" s="447"/>
    </row>
    <row r="38" spans="1:73" s="438" customFormat="1" ht="24.6" x14ac:dyDescent="0.7">
      <c r="I38" s="439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1"/>
      <c r="V38" s="445"/>
      <c r="W38" s="446"/>
      <c r="X38" s="446"/>
      <c r="Y38" s="446"/>
      <c r="Z38" s="446"/>
      <c r="AA38" s="446"/>
      <c r="AB38" s="446"/>
      <c r="AC38" s="446"/>
      <c r="AD38" s="446"/>
      <c r="AE38" s="446"/>
      <c r="AF38" s="446"/>
      <c r="AG38" s="446"/>
      <c r="AH38" s="447"/>
      <c r="AI38" s="445"/>
      <c r="AJ38" s="446"/>
      <c r="AK38" s="446"/>
      <c r="AL38" s="446"/>
      <c r="AM38" s="446"/>
      <c r="AN38" s="446"/>
      <c r="AO38" s="446"/>
      <c r="AP38" s="446"/>
      <c r="AQ38" s="446"/>
      <c r="AR38" s="446"/>
      <c r="AS38" s="446"/>
      <c r="AT38" s="446"/>
      <c r="AU38" s="446"/>
      <c r="AV38" s="446"/>
      <c r="AW38" s="446"/>
      <c r="AX38" s="446"/>
      <c r="AY38" s="446"/>
      <c r="AZ38" s="446"/>
      <c r="BA38" s="446"/>
      <c r="BB38" s="446"/>
      <c r="BC38" s="446"/>
      <c r="BD38" s="446"/>
      <c r="BE38" s="446"/>
      <c r="BF38" s="446"/>
      <c r="BG38" s="446"/>
      <c r="BH38" s="446"/>
      <c r="BI38" s="446"/>
      <c r="BJ38" s="446"/>
      <c r="BK38" s="446"/>
      <c r="BL38" s="446"/>
      <c r="BM38" s="446"/>
      <c r="BN38" s="446"/>
      <c r="BO38" s="446"/>
      <c r="BP38" s="446"/>
      <c r="BQ38" s="446"/>
      <c r="BR38" s="446"/>
      <c r="BS38" s="446"/>
      <c r="BT38" s="446"/>
      <c r="BU38" s="447"/>
    </row>
    <row r="39" spans="1:73" s="438" customFormat="1" ht="24.6" x14ac:dyDescent="0.7">
      <c r="I39" s="439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1"/>
      <c r="V39" s="445"/>
      <c r="W39" s="446"/>
      <c r="X39" s="446"/>
      <c r="Y39" s="446"/>
      <c r="Z39" s="446"/>
      <c r="AA39" s="446"/>
      <c r="AB39" s="446"/>
      <c r="AC39" s="446"/>
      <c r="AD39" s="446"/>
      <c r="AE39" s="446"/>
      <c r="AF39" s="446"/>
      <c r="AG39" s="446"/>
      <c r="AH39" s="447"/>
      <c r="AI39" s="445"/>
      <c r="AJ39" s="446"/>
      <c r="AK39" s="446"/>
      <c r="AL39" s="446"/>
      <c r="AM39" s="446"/>
      <c r="AN39" s="446"/>
      <c r="AO39" s="446"/>
      <c r="AP39" s="446"/>
      <c r="AQ39" s="446"/>
      <c r="AR39" s="446"/>
      <c r="AS39" s="446"/>
      <c r="AT39" s="446"/>
      <c r="AU39" s="446"/>
      <c r="AV39" s="446"/>
      <c r="AW39" s="446"/>
      <c r="AX39" s="446"/>
      <c r="AY39" s="446"/>
      <c r="AZ39" s="446"/>
      <c r="BA39" s="446"/>
      <c r="BB39" s="446"/>
      <c r="BC39" s="446"/>
      <c r="BD39" s="446"/>
      <c r="BE39" s="446"/>
      <c r="BF39" s="446"/>
      <c r="BG39" s="446"/>
      <c r="BH39" s="446"/>
      <c r="BI39" s="446"/>
      <c r="BJ39" s="446"/>
      <c r="BK39" s="446"/>
      <c r="BL39" s="446"/>
      <c r="BM39" s="446"/>
      <c r="BN39" s="446"/>
      <c r="BO39" s="446"/>
      <c r="BP39" s="446"/>
      <c r="BQ39" s="446"/>
      <c r="BR39" s="446"/>
      <c r="BS39" s="446"/>
      <c r="BT39" s="446"/>
      <c r="BU39" s="447"/>
    </row>
    <row r="40" spans="1:73" s="438" customFormat="1" ht="24.6" x14ac:dyDescent="0.7">
      <c r="I40" s="439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1"/>
      <c r="V40" s="445"/>
      <c r="W40" s="446"/>
      <c r="X40" s="446"/>
      <c r="Y40" s="446"/>
      <c r="Z40" s="446"/>
      <c r="AA40" s="446"/>
      <c r="AB40" s="446"/>
      <c r="AC40" s="446"/>
      <c r="AD40" s="446"/>
      <c r="AE40" s="446"/>
      <c r="AF40" s="446"/>
      <c r="AG40" s="446"/>
      <c r="AH40" s="447"/>
      <c r="AI40" s="445"/>
      <c r="AJ40" s="446"/>
      <c r="AK40" s="446"/>
      <c r="AL40" s="446"/>
      <c r="AM40" s="446"/>
      <c r="AN40" s="446"/>
      <c r="AO40" s="446"/>
      <c r="AP40" s="446"/>
      <c r="AQ40" s="446"/>
      <c r="AR40" s="446"/>
      <c r="AS40" s="446"/>
      <c r="AT40" s="446"/>
      <c r="AU40" s="446"/>
      <c r="AV40" s="446"/>
      <c r="AW40" s="446"/>
      <c r="AX40" s="446"/>
      <c r="AY40" s="446"/>
      <c r="AZ40" s="446"/>
      <c r="BA40" s="446"/>
      <c r="BB40" s="446"/>
      <c r="BC40" s="446"/>
      <c r="BD40" s="446"/>
      <c r="BE40" s="446"/>
      <c r="BF40" s="446"/>
      <c r="BG40" s="446"/>
      <c r="BH40" s="446"/>
      <c r="BI40" s="446"/>
      <c r="BJ40" s="446"/>
      <c r="BK40" s="446"/>
      <c r="BL40" s="446"/>
      <c r="BM40" s="446"/>
      <c r="BN40" s="446"/>
      <c r="BO40" s="446"/>
      <c r="BP40" s="446"/>
      <c r="BQ40" s="446"/>
      <c r="BR40" s="446"/>
      <c r="BS40" s="446"/>
      <c r="BT40" s="446"/>
      <c r="BU40" s="447"/>
    </row>
    <row r="41" spans="1:73" s="438" customFormat="1" ht="22.5" customHeight="1" x14ac:dyDescent="0.7">
      <c r="I41" s="439"/>
      <c r="J41" s="440"/>
      <c r="K41" s="440"/>
      <c r="L41" s="440"/>
      <c r="M41" s="440"/>
      <c r="N41" s="440"/>
      <c r="O41" s="440"/>
      <c r="P41" s="440"/>
      <c r="Q41" s="440"/>
      <c r="R41" s="440"/>
      <c r="S41" s="440"/>
      <c r="T41" s="440"/>
      <c r="U41" s="441"/>
      <c r="V41" s="445"/>
      <c r="W41" s="446"/>
      <c r="X41" s="446"/>
      <c r="Y41" s="446"/>
      <c r="Z41" s="446"/>
      <c r="AA41" s="446"/>
      <c r="AB41" s="446"/>
      <c r="AC41" s="446"/>
      <c r="AD41" s="446"/>
      <c r="AE41" s="446"/>
      <c r="AF41" s="446"/>
      <c r="AG41" s="446"/>
      <c r="AH41" s="447"/>
      <c r="AI41" s="445"/>
      <c r="AJ41" s="446"/>
      <c r="AK41" s="446"/>
      <c r="AL41" s="446"/>
      <c r="AM41" s="446"/>
      <c r="AN41" s="446"/>
      <c r="AO41" s="446"/>
      <c r="AP41" s="446"/>
      <c r="AQ41" s="446"/>
      <c r="AR41" s="446"/>
      <c r="AS41" s="446"/>
      <c r="AT41" s="446"/>
      <c r="AU41" s="446"/>
      <c r="AV41" s="446"/>
      <c r="AW41" s="446"/>
      <c r="AX41" s="446"/>
      <c r="AY41" s="446"/>
      <c r="AZ41" s="446"/>
      <c r="BA41" s="446"/>
      <c r="BB41" s="446"/>
      <c r="BC41" s="446"/>
      <c r="BD41" s="446"/>
      <c r="BE41" s="446"/>
      <c r="BF41" s="446"/>
      <c r="BG41" s="446"/>
      <c r="BH41" s="446"/>
      <c r="BI41" s="446"/>
      <c r="BJ41" s="446"/>
      <c r="BK41" s="446"/>
      <c r="BL41" s="446"/>
      <c r="BM41" s="446"/>
      <c r="BN41" s="446"/>
      <c r="BO41" s="446"/>
      <c r="BP41" s="446"/>
      <c r="BQ41" s="446"/>
      <c r="BR41" s="446"/>
      <c r="BS41" s="446"/>
      <c r="BT41" s="446"/>
      <c r="BU41" s="447"/>
    </row>
    <row r="42" spans="1:73" s="438" customFormat="1" ht="24.6" x14ac:dyDescent="0.7">
      <c r="I42" s="439"/>
      <c r="J42" s="440"/>
      <c r="K42" s="440"/>
      <c r="L42" s="440"/>
      <c r="M42" s="440"/>
      <c r="N42" s="440"/>
      <c r="O42" s="440"/>
      <c r="P42" s="440"/>
      <c r="Q42" s="440"/>
      <c r="R42" s="440"/>
      <c r="S42" s="440"/>
      <c r="T42" s="440"/>
      <c r="U42" s="441"/>
      <c r="V42" s="445"/>
      <c r="W42" s="446"/>
      <c r="X42" s="446"/>
      <c r="Y42" s="446"/>
      <c r="Z42" s="446"/>
      <c r="AA42" s="446"/>
      <c r="AB42" s="446"/>
      <c r="AC42" s="446"/>
      <c r="AD42" s="446"/>
      <c r="AE42" s="446"/>
      <c r="AF42" s="446"/>
      <c r="AG42" s="446"/>
      <c r="AH42" s="447"/>
      <c r="AI42" s="445"/>
      <c r="AJ42" s="446"/>
      <c r="AK42" s="446"/>
      <c r="AL42" s="446"/>
      <c r="AM42" s="446"/>
      <c r="AN42" s="446"/>
      <c r="AO42" s="446"/>
      <c r="AP42" s="446"/>
      <c r="AQ42" s="446"/>
      <c r="AR42" s="446"/>
      <c r="AS42" s="446"/>
      <c r="AT42" s="446"/>
      <c r="AU42" s="446"/>
      <c r="AV42" s="446"/>
      <c r="AW42" s="446"/>
      <c r="AX42" s="446"/>
      <c r="AY42" s="446"/>
      <c r="AZ42" s="446"/>
      <c r="BA42" s="446"/>
      <c r="BB42" s="446"/>
      <c r="BC42" s="446"/>
      <c r="BD42" s="446"/>
      <c r="BE42" s="446"/>
      <c r="BF42" s="446"/>
      <c r="BG42" s="446"/>
      <c r="BH42" s="446"/>
      <c r="BI42" s="446"/>
      <c r="BJ42" s="446"/>
      <c r="BK42" s="446"/>
      <c r="BL42" s="446"/>
      <c r="BM42" s="446"/>
      <c r="BN42" s="446"/>
      <c r="BO42" s="446"/>
      <c r="BP42" s="446"/>
      <c r="BQ42" s="446"/>
      <c r="BR42" s="446"/>
      <c r="BS42" s="446"/>
      <c r="BT42" s="446"/>
      <c r="BU42" s="447"/>
    </row>
    <row r="43" spans="1:73" s="438" customFormat="1" ht="24.6" x14ac:dyDescent="0.7">
      <c r="I43" s="448"/>
      <c r="J43" s="449"/>
      <c r="K43" s="449"/>
      <c r="L43" s="449"/>
      <c r="M43" s="449"/>
      <c r="N43" s="449"/>
      <c r="O43" s="449"/>
      <c r="P43" s="449"/>
      <c r="Q43" s="449"/>
      <c r="R43" s="449"/>
      <c r="S43" s="449"/>
      <c r="T43" s="449"/>
      <c r="U43" s="450"/>
      <c r="V43" s="451"/>
      <c r="W43" s="452"/>
      <c r="X43" s="452"/>
      <c r="Y43" s="452"/>
      <c r="Z43" s="452"/>
      <c r="AA43" s="452"/>
      <c r="AB43" s="452"/>
      <c r="AC43" s="452"/>
      <c r="AD43" s="452"/>
      <c r="AE43" s="452"/>
      <c r="AF43" s="452"/>
      <c r="AG43" s="452"/>
      <c r="AH43" s="453"/>
      <c r="AI43" s="451"/>
      <c r="AJ43" s="452"/>
      <c r="AK43" s="452"/>
      <c r="AL43" s="452"/>
      <c r="AM43" s="452"/>
      <c r="AN43" s="452"/>
      <c r="AO43" s="452"/>
      <c r="AP43" s="452"/>
      <c r="AQ43" s="452"/>
      <c r="AR43" s="452"/>
      <c r="AS43" s="452"/>
      <c r="AT43" s="452"/>
      <c r="AU43" s="452"/>
      <c r="AV43" s="452"/>
      <c r="AW43" s="452"/>
      <c r="AX43" s="452"/>
      <c r="AY43" s="452"/>
      <c r="AZ43" s="452"/>
      <c r="BA43" s="452"/>
      <c r="BB43" s="452"/>
      <c r="BC43" s="452"/>
      <c r="BD43" s="452"/>
      <c r="BE43" s="452"/>
      <c r="BF43" s="452"/>
      <c r="BG43" s="452"/>
      <c r="BH43" s="452"/>
      <c r="BI43" s="452"/>
      <c r="BJ43" s="452"/>
      <c r="BK43" s="452"/>
      <c r="BL43" s="452"/>
      <c r="BM43" s="452"/>
      <c r="BN43" s="452"/>
      <c r="BO43" s="452"/>
      <c r="BP43" s="452"/>
      <c r="BQ43" s="452"/>
      <c r="BR43" s="452"/>
      <c r="BS43" s="452"/>
      <c r="BT43" s="452"/>
      <c r="BU43" s="453"/>
    </row>
    <row r="44" spans="1:73" s="438" customFormat="1" ht="24.6" x14ac:dyDescent="0.7">
      <c r="I44" s="454"/>
      <c r="J44" s="454"/>
      <c r="K44" s="454"/>
      <c r="L44" s="454"/>
      <c r="M44" s="454"/>
      <c r="N44" s="454"/>
      <c r="O44" s="454"/>
      <c r="P44" s="454"/>
      <c r="Q44" s="454"/>
      <c r="R44" s="454"/>
      <c r="S44" s="454"/>
      <c r="T44" s="454"/>
      <c r="U44" s="454"/>
      <c r="V44" s="455"/>
      <c r="W44" s="455"/>
      <c r="X44" s="455"/>
      <c r="Y44" s="455"/>
      <c r="Z44" s="455"/>
      <c r="AA44" s="455"/>
      <c r="AB44" s="455"/>
      <c r="AC44" s="455"/>
      <c r="AD44" s="455"/>
      <c r="AE44" s="455"/>
      <c r="AF44" s="455"/>
      <c r="AG44" s="455"/>
      <c r="AH44" s="455"/>
      <c r="AI44" s="455"/>
      <c r="AJ44" s="455"/>
      <c r="AK44" s="455"/>
      <c r="AL44" s="455"/>
      <c r="AM44" s="455"/>
      <c r="AN44" s="455"/>
      <c r="AO44" s="455"/>
      <c r="AP44" s="455"/>
      <c r="AQ44" s="455"/>
      <c r="AR44" s="455"/>
      <c r="AS44" s="455"/>
      <c r="AT44" s="455"/>
      <c r="AU44" s="455"/>
      <c r="AV44" s="455"/>
      <c r="AW44" s="455"/>
      <c r="AX44" s="455"/>
      <c r="AY44" s="455"/>
      <c r="AZ44" s="455"/>
      <c r="BA44" s="455"/>
      <c r="BB44" s="455"/>
      <c r="BC44" s="455"/>
      <c r="BD44" s="455"/>
      <c r="BE44" s="455"/>
      <c r="BF44" s="455"/>
      <c r="BG44" s="455"/>
      <c r="BH44" s="455"/>
      <c r="BI44" s="455"/>
      <c r="BJ44" s="455"/>
      <c r="BK44" s="455"/>
      <c r="BL44" s="455"/>
      <c r="BM44" s="455"/>
      <c r="BN44" s="455"/>
      <c r="BO44" s="455"/>
      <c r="BP44" s="455"/>
      <c r="BQ44" s="455"/>
      <c r="BR44" s="455"/>
      <c r="BS44" s="455"/>
      <c r="BT44" s="455"/>
      <c r="BU44" s="455"/>
    </row>
    <row r="45" spans="1:73" s="438" customFormat="1" ht="24.6" x14ac:dyDescent="0.7">
      <c r="I45" s="454"/>
      <c r="J45" s="454"/>
      <c r="K45" s="454"/>
      <c r="L45" s="454"/>
      <c r="M45" s="454"/>
      <c r="N45" s="454"/>
      <c r="O45" s="454"/>
      <c r="P45" s="454"/>
      <c r="Q45" s="454"/>
      <c r="R45" s="454"/>
      <c r="S45" s="454"/>
      <c r="T45" s="454"/>
      <c r="U45" s="454"/>
      <c r="V45" s="455"/>
      <c r="W45" s="455"/>
      <c r="X45" s="455"/>
      <c r="Y45" s="455"/>
      <c r="Z45" s="455"/>
      <c r="AA45" s="455"/>
      <c r="AB45" s="455"/>
      <c r="AC45" s="455"/>
      <c r="AD45" s="455"/>
      <c r="AE45" s="455"/>
      <c r="AF45" s="455"/>
      <c r="AG45" s="455"/>
      <c r="AH45" s="455"/>
      <c r="AI45" s="455"/>
      <c r="AJ45" s="455"/>
      <c r="AK45" s="455"/>
      <c r="AL45" s="455"/>
      <c r="AM45" s="455"/>
      <c r="AN45" s="455"/>
      <c r="AO45" s="455"/>
      <c r="AP45" s="455"/>
      <c r="AQ45" s="455"/>
      <c r="AR45" s="455"/>
      <c r="AS45" s="455"/>
      <c r="AT45" s="455"/>
      <c r="AU45" s="455"/>
      <c r="AV45" s="455"/>
      <c r="AW45" s="455"/>
      <c r="AX45" s="455"/>
      <c r="AY45" s="455"/>
      <c r="AZ45" s="455"/>
      <c r="BA45" s="455"/>
      <c r="BB45" s="455"/>
      <c r="BC45" s="455"/>
      <c r="BD45" s="455"/>
      <c r="BE45" s="455"/>
      <c r="BF45" s="455"/>
      <c r="BG45" s="455"/>
      <c r="BH45" s="455"/>
      <c r="BI45" s="455"/>
      <c r="BJ45" s="455"/>
      <c r="BK45" s="455"/>
      <c r="BL45" s="455"/>
      <c r="BM45" s="455"/>
      <c r="BN45" s="455"/>
      <c r="BO45" s="455"/>
      <c r="BP45" s="455"/>
      <c r="BQ45" s="455"/>
      <c r="BR45" s="455"/>
      <c r="BS45" s="455"/>
      <c r="BT45" s="455"/>
      <c r="BU45" s="455"/>
    </row>
    <row r="46" spans="1:73" s="438" customFormat="1" ht="24.6" x14ac:dyDescent="0.7">
      <c r="I46" s="456"/>
      <c r="J46" s="456"/>
      <c r="K46" s="456"/>
      <c r="L46" s="456"/>
      <c r="M46" s="456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6"/>
      <c r="Z46" s="456"/>
      <c r="AA46" s="456"/>
      <c r="AB46" s="456"/>
      <c r="AC46" s="456"/>
      <c r="AD46" s="456"/>
      <c r="AE46" s="456"/>
      <c r="AF46" s="456"/>
      <c r="AX46" s="456"/>
      <c r="AY46" s="456"/>
      <c r="AZ46" s="456"/>
      <c r="BA46" s="456"/>
      <c r="BB46" s="456"/>
      <c r="BC46" s="456"/>
      <c r="BD46" s="456"/>
      <c r="BE46" s="456"/>
      <c r="BF46" s="456"/>
      <c r="BG46" s="456"/>
      <c r="BH46" s="456"/>
      <c r="BI46" s="456"/>
      <c r="BJ46" s="456"/>
      <c r="BK46" s="456"/>
      <c r="BL46" s="456"/>
      <c r="BM46" s="456"/>
      <c r="BN46" s="456"/>
      <c r="BO46" s="456"/>
      <c r="BP46" s="456"/>
      <c r="BQ46" s="456"/>
      <c r="BR46" s="456"/>
      <c r="BS46" s="456"/>
      <c r="BT46" s="456"/>
      <c r="BU46" s="456"/>
    </row>
    <row r="47" spans="1:73" ht="24.6" x14ac:dyDescent="0.7">
      <c r="A47" s="438"/>
      <c r="B47" s="438"/>
      <c r="C47" s="438"/>
      <c r="D47" s="438"/>
      <c r="E47" s="438"/>
      <c r="F47" s="438"/>
      <c r="G47" s="438"/>
      <c r="H47" s="438"/>
      <c r="I47" s="456"/>
      <c r="J47" s="456"/>
      <c r="K47" s="456"/>
      <c r="L47" s="456"/>
      <c r="M47" s="456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6"/>
      <c r="Z47" s="456"/>
      <c r="AA47" s="456"/>
      <c r="AB47" s="456"/>
      <c r="AC47" s="456"/>
      <c r="AD47" s="456"/>
      <c r="AE47" s="456"/>
      <c r="AF47" s="456"/>
      <c r="AG47" s="438"/>
      <c r="AH47" s="438"/>
      <c r="AI47" s="438"/>
      <c r="AJ47" s="438"/>
      <c r="AK47" s="438"/>
      <c r="AL47" s="438"/>
      <c r="AM47" s="438"/>
      <c r="AN47" s="438"/>
      <c r="AO47" s="438"/>
      <c r="AP47" s="438"/>
      <c r="AQ47" s="438"/>
      <c r="AR47" s="438"/>
      <c r="AS47" s="438"/>
      <c r="AT47" s="438"/>
      <c r="AU47" s="438"/>
      <c r="AV47" s="438"/>
      <c r="AW47" s="438"/>
      <c r="AX47" s="456"/>
      <c r="AY47" s="456"/>
      <c r="AZ47" s="456"/>
      <c r="BA47" s="456"/>
      <c r="BB47" s="456"/>
      <c r="BC47" s="456"/>
      <c r="BD47" s="456"/>
      <c r="BE47" s="456"/>
      <c r="BF47" s="456"/>
      <c r="BG47" s="456"/>
      <c r="BH47" s="456"/>
      <c r="BI47" s="456"/>
      <c r="BJ47" s="456"/>
      <c r="BK47" s="456"/>
      <c r="BL47" s="456"/>
      <c r="BM47" s="456"/>
      <c r="BN47" s="456"/>
      <c r="BO47" s="456"/>
      <c r="BP47" s="456"/>
      <c r="BQ47" s="456"/>
      <c r="BR47" s="456"/>
      <c r="BS47" s="456"/>
      <c r="BT47" s="456"/>
      <c r="BU47" s="456"/>
    </row>
    <row r="48" spans="1:73" ht="27" x14ac:dyDescent="0.75">
      <c r="F48" s="429"/>
      <c r="G48" s="429"/>
      <c r="H48" s="429"/>
      <c r="I48" s="430" t="s">
        <v>252</v>
      </c>
      <c r="J48" s="430"/>
      <c r="K48" s="430"/>
      <c r="L48" s="430"/>
      <c r="M48" s="430"/>
      <c r="N48" s="430"/>
      <c r="O48" s="430"/>
      <c r="P48" s="430"/>
      <c r="Q48" s="430"/>
      <c r="R48" s="430"/>
      <c r="S48" s="430"/>
      <c r="T48" s="430"/>
      <c r="U48" s="430"/>
      <c r="V48" s="430"/>
      <c r="W48" s="430"/>
      <c r="X48" s="430"/>
      <c r="Y48" s="430"/>
      <c r="Z48" s="430"/>
      <c r="AA48" s="430"/>
      <c r="AB48" s="430"/>
      <c r="AC48" s="430"/>
      <c r="AD48" s="430"/>
      <c r="AE48" s="430"/>
      <c r="AF48" s="430"/>
      <c r="AG48" s="430"/>
      <c r="AH48" s="430"/>
      <c r="AI48" s="430"/>
      <c r="AJ48" s="430"/>
      <c r="AK48" s="430"/>
      <c r="AL48" s="430"/>
      <c r="AM48" s="430"/>
      <c r="AN48" s="430"/>
      <c r="AO48" s="430"/>
      <c r="AP48" s="430"/>
      <c r="AQ48" s="430"/>
      <c r="AR48" s="430"/>
      <c r="AS48" s="430"/>
      <c r="AT48" s="430"/>
      <c r="AU48" s="430"/>
      <c r="AV48" s="430"/>
      <c r="AW48" s="430"/>
      <c r="AX48" s="430"/>
      <c r="AY48" s="430"/>
      <c r="AZ48" s="430"/>
      <c r="BA48" s="430"/>
      <c r="BB48" s="430"/>
      <c r="BC48" s="430"/>
      <c r="BD48" s="430"/>
      <c r="BE48" s="430"/>
      <c r="BF48" s="430"/>
      <c r="BG48" s="430"/>
      <c r="BH48" s="430"/>
      <c r="BI48" s="430"/>
      <c r="BJ48" s="430"/>
      <c r="BK48" s="430"/>
      <c r="BL48" s="430"/>
      <c r="BM48" s="430"/>
      <c r="BN48" s="430"/>
      <c r="BO48" s="430"/>
      <c r="BP48" s="430"/>
      <c r="BQ48" s="430"/>
      <c r="BR48" s="430"/>
      <c r="BS48" s="430"/>
      <c r="BT48" s="430"/>
      <c r="BU48" s="430"/>
    </row>
    <row r="49" spans="1:73" ht="27" x14ac:dyDescent="0.75">
      <c r="F49" s="429"/>
      <c r="G49" s="429"/>
      <c r="H49" s="429"/>
      <c r="I49" s="457" t="str">
        <f>IF('4.Collect Points'!R9="","Ratio Midterm : Final = ………….. : ……………..",CONCATENATE("Ratio Midterm : Final =  ",'4.Collect Points'!R9," : ",'4.Collect Points'!S9))</f>
        <v>Ratio Midterm : Final =  0 : 100</v>
      </c>
      <c r="J49" s="457"/>
      <c r="K49" s="457"/>
      <c r="L49" s="457"/>
      <c r="M49" s="457"/>
      <c r="N49" s="457"/>
      <c r="O49" s="457"/>
      <c r="P49" s="457"/>
      <c r="Q49" s="457"/>
      <c r="R49" s="457"/>
      <c r="S49" s="457"/>
      <c r="T49" s="457"/>
      <c r="U49" s="457"/>
      <c r="V49" s="457"/>
      <c r="W49" s="457"/>
      <c r="X49" s="457"/>
      <c r="Y49" s="457"/>
      <c r="Z49" s="457"/>
      <c r="AA49" s="457"/>
      <c r="AB49" s="457"/>
      <c r="AC49" s="457"/>
      <c r="AD49" s="457"/>
      <c r="AE49" s="457"/>
      <c r="AF49" s="457"/>
      <c r="AG49" s="457"/>
      <c r="AH49" s="457"/>
      <c r="AI49" s="457"/>
      <c r="AJ49" s="457"/>
      <c r="AK49" s="457"/>
      <c r="AL49" s="457"/>
      <c r="AM49" s="457"/>
      <c r="AN49" s="457"/>
      <c r="AO49" s="457"/>
      <c r="AP49" s="457"/>
      <c r="AQ49" s="457"/>
      <c r="AR49" s="457"/>
      <c r="AS49" s="457"/>
      <c r="AT49" s="457"/>
      <c r="AU49" s="457"/>
      <c r="AV49" s="457"/>
      <c r="AW49" s="457"/>
      <c r="AX49" s="457"/>
      <c r="AY49" s="457"/>
      <c r="AZ49" s="457"/>
      <c r="BA49" s="457"/>
      <c r="BB49" s="457"/>
      <c r="BC49" s="457"/>
      <c r="BD49" s="457"/>
      <c r="BE49" s="457"/>
      <c r="BF49" s="457"/>
      <c r="BG49" s="457"/>
      <c r="BH49" s="457"/>
      <c r="BI49" s="457"/>
      <c r="BJ49" s="457"/>
      <c r="BK49" s="457"/>
      <c r="BL49" s="457"/>
      <c r="BM49" s="457"/>
      <c r="BN49" s="457"/>
      <c r="BO49" s="457"/>
      <c r="BP49" s="457"/>
      <c r="BQ49" s="457"/>
      <c r="BR49" s="457"/>
      <c r="BS49" s="457"/>
      <c r="BT49" s="457"/>
      <c r="BU49" s="457"/>
    </row>
    <row r="51" spans="1:73" ht="27" x14ac:dyDescent="0.75">
      <c r="I51" s="432" t="s">
        <v>191</v>
      </c>
      <c r="J51" s="433"/>
      <c r="K51" s="433"/>
      <c r="L51" s="433"/>
      <c r="M51" s="433"/>
      <c r="N51" s="433"/>
      <c r="O51" s="433"/>
      <c r="P51" s="433"/>
      <c r="Q51" s="433"/>
      <c r="R51" s="433"/>
      <c r="S51" s="433"/>
      <c r="T51" s="433"/>
      <c r="U51" s="434"/>
      <c r="V51" s="435" t="s">
        <v>215</v>
      </c>
      <c r="W51" s="436"/>
      <c r="X51" s="436"/>
      <c r="Y51" s="436"/>
      <c r="Z51" s="436"/>
      <c r="AA51" s="436"/>
      <c r="AB51" s="436"/>
      <c r="AC51" s="436"/>
      <c r="AD51" s="436"/>
      <c r="AE51" s="436"/>
      <c r="AF51" s="436"/>
      <c r="AG51" s="436"/>
      <c r="AH51" s="437"/>
      <c r="AI51" s="435" t="s">
        <v>216</v>
      </c>
      <c r="AJ51" s="436"/>
      <c r="AK51" s="436"/>
      <c r="AL51" s="436"/>
      <c r="AM51" s="436"/>
      <c r="AN51" s="436"/>
      <c r="AO51" s="436"/>
      <c r="AP51" s="436"/>
      <c r="AQ51" s="436"/>
      <c r="AR51" s="436"/>
      <c r="AS51" s="436"/>
      <c r="AT51" s="436"/>
      <c r="AU51" s="436"/>
      <c r="AV51" s="436"/>
      <c r="AW51" s="436"/>
      <c r="AX51" s="436"/>
      <c r="AY51" s="436"/>
      <c r="AZ51" s="436"/>
      <c r="BA51" s="436"/>
      <c r="BB51" s="436"/>
      <c r="BC51" s="436"/>
      <c r="BD51" s="436"/>
      <c r="BE51" s="436"/>
      <c r="BF51" s="436"/>
      <c r="BG51" s="436"/>
      <c r="BH51" s="436"/>
      <c r="BI51" s="436"/>
      <c r="BJ51" s="436"/>
      <c r="BK51" s="436"/>
      <c r="BL51" s="436"/>
      <c r="BM51" s="436"/>
      <c r="BN51" s="436"/>
      <c r="BO51" s="436"/>
      <c r="BP51" s="436"/>
      <c r="BQ51" s="436"/>
      <c r="BR51" s="436"/>
      <c r="BS51" s="436"/>
      <c r="BT51" s="436"/>
      <c r="BU51" s="437"/>
    </row>
    <row r="52" spans="1:73" ht="24.6" x14ac:dyDescent="0.7">
      <c r="A52" s="438"/>
      <c r="B52" s="438"/>
      <c r="C52" s="438"/>
      <c r="D52" s="438"/>
      <c r="E52" s="438"/>
      <c r="F52" s="438"/>
      <c r="G52" s="438"/>
      <c r="H52" s="438"/>
      <c r="I52" s="439"/>
      <c r="J52" s="440"/>
      <c r="K52" s="440"/>
      <c r="L52" s="440"/>
      <c r="M52" s="440"/>
      <c r="N52" s="440"/>
      <c r="O52" s="440"/>
      <c r="P52" s="440"/>
      <c r="Q52" s="440"/>
      <c r="R52" s="440"/>
      <c r="S52" s="440"/>
      <c r="T52" s="440"/>
      <c r="U52" s="441"/>
      <c r="V52" s="445"/>
      <c r="W52" s="446"/>
      <c r="X52" s="446"/>
      <c r="Y52" s="446"/>
      <c r="Z52" s="446"/>
      <c r="AA52" s="446"/>
      <c r="AB52" s="446"/>
      <c r="AC52" s="446"/>
      <c r="AD52" s="446"/>
      <c r="AE52" s="446"/>
      <c r="AF52" s="446"/>
      <c r="AG52" s="446"/>
      <c r="AH52" s="447"/>
      <c r="AI52" s="445"/>
      <c r="AJ52" s="446"/>
      <c r="AK52" s="446"/>
      <c r="AL52" s="446"/>
      <c r="AM52" s="446"/>
      <c r="AN52" s="446"/>
      <c r="AO52" s="446"/>
      <c r="AP52" s="446"/>
      <c r="AQ52" s="446"/>
      <c r="AR52" s="446"/>
      <c r="AS52" s="446"/>
      <c r="AT52" s="446"/>
      <c r="AU52" s="446"/>
      <c r="AV52" s="446"/>
      <c r="AW52" s="446"/>
      <c r="AX52" s="446"/>
      <c r="AY52" s="446"/>
      <c r="AZ52" s="446"/>
      <c r="BA52" s="446"/>
      <c r="BB52" s="446"/>
      <c r="BC52" s="446"/>
      <c r="BD52" s="446"/>
      <c r="BE52" s="446"/>
      <c r="BF52" s="446"/>
      <c r="BG52" s="446"/>
      <c r="BH52" s="446"/>
      <c r="BI52" s="446"/>
      <c r="BJ52" s="446"/>
      <c r="BK52" s="446"/>
      <c r="BL52" s="446"/>
      <c r="BM52" s="446"/>
      <c r="BN52" s="446"/>
      <c r="BO52" s="446"/>
      <c r="BP52" s="446"/>
      <c r="BQ52" s="446"/>
      <c r="BR52" s="446"/>
      <c r="BS52" s="446"/>
      <c r="BT52" s="446"/>
      <c r="BU52" s="447"/>
    </row>
    <row r="53" spans="1:73" ht="24.6" x14ac:dyDescent="0.7">
      <c r="A53" s="438"/>
      <c r="B53" s="438"/>
      <c r="C53" s="438"/>
      <c r="D53" s="438"/>
      <c r="E53" s="438"/>
      <c r="F53" s="438"/>
      <c r="G53" s="438"/>
      <c r="H53" s="438"/>
      <c r="I53" s="439"/>
      <c r="J53" s="440"/>
      <c r="K53" s="440"/>
      <c r="L53" s="440"/>
      <c r="M53" s="440"/>
      <c r="N53" s="440"/>
      <c r="O53" s="440"/>
      <c r="P53" s="440"/>
      <c r="Q53" s="440"/>
      <c r="R53" s="440"/>
      <c r="S53" s="440"/>
      <c r="T53" s="440"/>
      <c r="U53" s="441"/>
      <c r="V53" s="445"/>
      <c r="W53" s="446"/>
      <c r="X53" s="446"/>
      <c r="Y53" s="446"/>
      <c r="Z53" s="446"/>
      <c r="AA53" s="446"/>
      <c r="AB53" s="446"/>
      <c r="AC53" s="446"/>
      <c r="AD53" s="446"/>
      <c r="AE53" s="446"/>
      <c r="AF53" s="446"/>
      <c r="AG53" s="446"/>
      <c r="AH53" s="447"/>
      <c r="AI53" s="445"/>
      <c r="AJ53" s="446"/>
      <c r="AK53" s="446"/>
      <c r="AL53" s="446"/>
      <c r="AM53" s="446"/>
      <c r="AN53" s="446"/>
      <c r="AO53" s="446"/>
      <c r="AP53" s="446"/>
      <c r="AQ53" s="446"/>
      <c r="AR53" s="446"/>
      <c r="AS53" s="446"/>
      <c r="AT53" s="446"/>
      <c r="AU53" s="446"/>
      <c r="AV53" s="446"/>
      <c r="AW53" s="446"/>
      <c r="AX53" s="446"/>
      <c r="AY53" s="446"/>
      <c r="AZ53" s="446"/>
      <c r="BA53" s="446"/>
      <c r="BB53" s="446"/>
      <c r="BC53" s="446"/>
      <c r="BD53" s="446"/>
      <c r="BE53" s="446"/>
      <c r="BF53" s="446"/>
      <c r="BG53" s="446"/>
      <c r="BH53" s="446"/>
      <c r="BI53" s="446"/>
      <c r="BJ53" s="446"/>
      <c r="BK53" s="446"/>
      <c r="BL53" s="446"/>
      <c r="BM53" s="446"/>
      <c r="BN53" s="446"/>
      <c r="BO53" s="446"/>
      <c r="BP53" s="446"/>
      <c r="BQ53" s="446"/>
      <c r="BR53" s="446"/>
      <c r="BS53" s="446"/>
      <c r="BT53" s="446"/>
      <c r="BU53" s="447"/>
    </row>
    <row r="54" spans="1:73" ht="24.6" x14ac:dyDescent="0.7">
      <c r="A54" s="438"/>
      <c r="B54" s="438"/>
      <c r="C54" s="438"/>
      <c r="D54" s="438"/>
      <c r="E54" s="438"/>
      <c r="F54" s="438"/>
      <c r="G54" s="438"/>
      <c r="H54" s="438"/>
      <c r="I54" s="439"/>
      <c r="J54" s="440"/>
      <c r="K54" s="440"/>
      <c r="L54" s="440"/>
      <c r="M54" s="440"/>
      <c r="N54" s="440"/>
      <c r="O54" s="440"/>
      <c r="P54" s="440"/>
      <c r="Q54" s="440"/>
      <c r="R54" s="440"/>
      <c r="S54" s="440"/>
      <c r="T54" s="440"/>
      <c r="U54" s="441"/>
      <c r="V54" s="445"/>
      <c r="W54" s="446"/>
      <c r="X54" s="446"/>
      <c r="Y54" s="446"/>
      <c r="Z54" s="446"/>
      <c r="AA54" s="446"/>
      <c r="AB54" s="446"/>
      <c r="AC54" s="446"/>
      <c r="AD54" s="446"/>
      <c r="AE54" s="446"/>
      <c r="AF54" s="446"/>
      <c r="AG54" s="446"/>
      <c r="AH54" s="447"/>
      <c r="AI54" s="445"/>
      <c r="AJ54" s="446"/>
      <c r="AK54" s="446"/>
      <c r="AL54" s="446"/>
      <c r="AM54" s="446"/>
      <c r="AN54" s="446"/>
      <c r="AO54" s="446"/>
      <c r="AP54" s="446"/>
      <c r="AQ54" s="446"/>
      <c r="AR54" s="446"/>
      <c r="AS54" s="446"/>
      <c r="AT54" s="446"/>
      <c r="AU54" s="446"/>
      <c r="AV54" s="446"/>
      <c r="AW54" s="446"/>
      <c r="AX54" s="446"/>
      <c r="AY54" s="446"/>
      <c r="AZ54" s="446"/>
      <c r="BA54" s="446"/>
      <c r="BB54" s="446"/>
      <c r="BC54" s="446"/>
      <c r="BD54" s="446"/>
      <c r="BE54" s="446"/>
      <c r="BF54" s="446"/>
      <c r="BG54" s="446"/>
      <c r="BH54" s="446"/>
      <c r="BI54" s="446"/>
      <c r="BJ54" s="446"/>
      <c r="BK54" s="446"/>
      <c r="BL54" s="446"/>
      <c r="BM54" s="446"/>
      <c r="BN54" s="446"/>
      <c r="BO54" s="446"/>
      <c r="BP54" s="446"/>
      <c r="BQ54" s="446"/>
      <c r="BR54" s="446"/>
      <c r="BS54" s="446"/>
      <c r="BT54" s="446"/>
      <c r="BU54" s="447"/>
    </row>
    <row r="55" spans="1:73" ht="24.6" x14ac:dyDescent="0.7">
      <c r="A55" s="438"/>
      <c r="B55" s="438"/>
      <c r="C55" s="438"/>
      <c r="D55" s="438"/>
      <c r="E55" s="438"/>
      <c r="F55" s="438"/>
      <c r="G55" s="438"/>
      <c r="H55" s="438"/>
      <c r="I55" s="439"/>
      <c r="J55" s="440"/>
      <c r="K55" s="440"/>
      <c r="L55" s="440"/>
      <c r="M55" s="440"/>
      <c r="N55" s="440"/>
      <c r="O55" s="440"/>
      <c r="P55" s="440"/>
      <c r="Q55" s="440"/>
      <c r="R55" s="440"/>
      <c r="S55" s="440"/>
      <c r="T55" s="440"/>
      <c r="U55" s="441"/>
      <c r="V55" s="445"/>
      <c r="W55" s="446"/>
      <c r="X55" s="446"/>
      <c r="Y55" s="446"/>
      <c r="Z55" s="446"/>
      <c r="AA55" s="446"/>
      <c r="AB55" s="446"/>
      <c r="AC55" s="446"/>
      <c r="AD55" s="446"/>
      <c r="AE55" s="446"/>
      <c r="AF55" s="446"/>
      <c r="AG55" s="446"/>
      <c r="AH55" s="447"/>
      <c r="AI55" s="445"/>
      <c r="AJ55" s="446"/>
      <c r="AK55" s="446"/>
      <c r="AL55" s="446"/>
      <c r="AM55" s="446"/>
      <c r="AN55" s="446"/>
      <c r="AO55" s="446"/>
      <c r="AP55" s="446"/>
      <c r="AQ55" s="446"/>
      <c r="AR55" s="446"/>
      <c r="AS55" s="446"/>
      <c r="AT55" s="446"/>
      <c r="AU55" s="446"/>
      <c r="AV55" s="446"/>
      <c r="AW55" s="446"/>
      <c r="AX55" s="446"/>
      <c r="AY55" s="446"/>
      <c r="AZ55" s="446"/>
      <c r="BA55" s="446"/>
      <c r="BB55" s="446"/>
      <c r="BC55" s="446"/>
      <c r="BD55" s="446"/>
      <c r="BE55" s="446"/>
      <c r="BF55" s="446"/>
      <c r="BG55" s="446"/>
      <c r="BH55" s="446"/>
      <c r="BI55" s="446"/>
      <c r="BJ55" s="446"/>
      <c r="BK55" s="446"/>
      <c r="BL55" s="446"/>
      <c r="BM55" s="446"/>
      <c r="BN55" s="446"/>
      <c r="BO55" s="446"/>
      <c r="BP55" s="446"/>
      <c r="BQ55" s="446"/>
      <c r="BR55" s="446"/>
      <c r="BS55" s="446"/>
      <c r="BT55" s="446"/>
      <c r="BU55" s="447"/>
    </row>
    <row r="56" spans="1:73" ht="24.6" x14ac:dyDescent="0.7">
      <c r="A56" s="438"/>
      <c r="B56" s="438"/>
      <c r="C56" s="438"/>
      <c r="D56" s="438"/>
      <c r="E56" s="438"/>
      <c r="F56" s="438"/>
      <c r="G56" s="438"/>
      <c r="H56" s="438"/>
      <c r="I56" s="439"/>
      <c r="J56" s="440"/>
      <c r="K56" s="440"/>
      <c r="L56" s="440"/>
      <c r="M56" s="440"/>
      <c r="N56" s="440"/>
      <c r="O56" s="440"/>
      <c r="P56" s="440"/>
      <c r="Q56" s="440"/>
      <c r="R56" s="440"/>
      <c r="S56" s="440"/>
      <c r="T56" s="440"/>
      <c r="U56" s="441"/>
      <c r="V56" s="445"/>
      <c r="W56" s="446"/>
      <c r="X56" s="446"/>
      <c r="Y56" s="446"/>
      <c r="Z56" s="446"/>
      <c r="AA56" s="446"/>
      <c r="AB56" s="446"/>
      <c r="AC56" s="446"/>
      <c r="AD56" s="446"/>
      <c r="AE56" s="446"/>
      <c r="AF56" s="446"/>
      <c r="AG56" s="446"/>
      <c r="AH56" s="447"/>
      <c r="AI56" s="445"/>
      <c r="AJ56" s="446"/>
      <c r="AK56" s="446"/>
      <c r="AL56" s="446"/>
      <c r="AM56" s="446"/>
      <c r="AN56" s="446"/>
      <c r="AO56" s="446"/>
      <c r="AP56" s="446"/>
      <c r="AQ56" s="446"/>
      <c r="AR56" s="446"/>
      <c r="AS56" s="446"/>
      <c r="AT56" s="446"/>
      <c r="AU56" s="446"/>
      <c r="AV56" s="446"/>
      <c r="AW56" s="446"/>
      <c r="AX56" s="446"/>
      <c r="AY56" s="446"/>
      <c r="AZ56" s="446"/>
      <c r="BA56" s="446"/>
      <c r="BB56" s="446"/>
      <c r="BC56" s="446"/>
      <c r="BD56" s="446"/>
      <c r="BE56" s="446"/>
      <c r="BF56" s="446"/>
      <c r="BG56" s="446"/>
      <c r="BH56" s="446"/>
      <c r="BI56" s="446"/>
      <c r="BJ56" s="446"/>
      <c r="BK56" s="446"/>
      <c r="BL56" s="446"/>
      <c r="BM56" s="446"/>
      <c r="BN56" s="446"/>
      <c r="BO56" s="446"/>
      <c r="BP56" s="446"/>
      <c r="BQ56" s="446"/>
      <c r="BR56" s="446"/>
      <c r="BS56" s="446"/>
      <c r="BT56" s="446"/>
      <c r="BU56" s="447"/>
    </row>
    <row r="57" spans="1:73" ht="24.6" x14ac:dyDescent="0.7">
      <c r="A57" s="438"/>
      <c r="B57" s="438"/>
      <c r="C57" s="438"/>
      <c r="D57" s="438"/>
      <c r="E57" s="438"/>
      <c r="F57" s="438"/>
      <c r="G57" s="438"/>
      <c r="H57" s="438"/>
      <c r="I57" s="439"/>
      <c r="J57" s="440"/>
      <c r="K57" s="440"/>
      <c r="L57" s="440"/>
      <c r="M57" s="440"/>
      <c r="N57" s="440"/>
      <c r="O57" s="440"/>
      <c r="P57" s="440"/>
      <c r="Q57" s="440"/>
      <c r="R57" s="440"/>
      <c r="S57" s="440"/>
      <c r="T57" s="440"/>
      <c r="U57" s="441"/>
      <c r="V57" s="445"/>
      <c r="W57" s="446"/>
      <c r="X57" s="446"/>
      <c r="Y57" s="446"/>
      <c r="Z57" s="446"/>
      <c r="AA57" s="446"/>
      <c r="AB57" s="446"/>
      <c r="AC57" s="446"/>
      <c r="AD57" s="446"/>
      <c r="AE57" s="446"/>
      <c r="AF57" s="446"/>
      <c r="AG57" s="446"/>
      <c r="AH57" s="447"/>
      <c r="AI57" s="445"/>
      <c r="AJ57" s="446"/>
      <c r="AK57" s="446"/>
      <c r="AL57" s="446"/>
      <c r="AM57" s="446"/>
      <c r="AN57" s="446"/>
      <c r="AO57" s="446"/>
      <c r="AP57" s="446"/>
      <c r="AQ57" s="446"/>
      <c r="AR57" s="446"/>
      <c r="AS57" s="446"/>
      <c r="AT57" s="446"/>
      <c r="AU57" s="446"/>
      <c r="AV57" s="446"/>
      <c r="AW57" s="446"/>
      <c r="AX57" s="446"/>
      <c r="AY57" s="446"/>
      <c r="AZ57" s="446"/>
      <c r="BA57" s="446"/>
      <c r="BB57" s="446"/>
      <c r="BC57" s="446"/>
      <c r="BD57" s="446"/>
      <c r="BE57" s="446"/>
      <c r="BF57" s="446"/>
      <c r="BG57" s="446"/>
      <c r="BH57" s="446"/>
      <c r="BI57" s="446"/>
      <c r="BJ57" s="446"/>
      <c r="BK57" s="446"/>
      <c r="BL57" s="446"/>
      <c r="BM57" s="446"/>
      <c r="BN57" s="446"/>
      <c r="BO57" s="446"/>
      <c r="BP57" s="446"/>
      <c r="BQ57" s="446"/>
      <c r="BR57" s="446"/>
      <c r="BS57" s="446"/>
      <c r="BT57" s="446"/>
      <c r="BU57" s="447"/>
    </row>
    <row r="58" spans="1:73" ht="24.6" x14ac:dyDescent="0.7">
      <c r="A58" s="438"/>
      <c r="B58" s="438"/>
      <c r="C58" s="438"/>
      <c r="D58" s="438"/>
      <c r="E58" s="438"/>
      <c r="F58" s="438"/>
      <c r="G58" s="438"/>
      <c r="H58" s="438"/>
      <c r="I58" s="439"/>
      <c r="J58" s="440"/>
      <c r="K58" s="440"/>
      <c r="L58" s="440"/>
      <c r="M58" s="440"/>
      <c r="N58" s="440"/>
      <c r="O58" s="440"/>
      <c r="P58" s="440"/>
      <c r="Q58" s="440"/>
      <c r="R58" s="440"/>
      <c r="S58" s="440"/>
      <c r="T58" s="440"/>
      <c r="U58" s="441"/>
      <c r="V58" s="445"/>
      <c r="W58" s="446"/>
      <c r="X58" s="446"/>
      <c r="Y58" s="446"/>
      <c r="Z58" s="446"/>
      <c r="AA58" s="446"/>
      <c r="AB58" s="446"/>
      <c r="AC58" s="446"/>
      <c r="AD58" s="446"/>
      <c r="AE58" s="446"/>
      <c r="AF58" s="446"/>
      <c r="AG58" s="446"/>
      <c r="AH58" s="447"/>
      <c r="AI58" s="445"/>
      <c r="AJ58" s="446"/>
      <c r="AK58" s="446"/>
      <c r="AL58" s="446"/>
      <c r="AM58" s="446"/>
      <c r="AN58" s="446"/>
      <c r="AO58" s="446"/>
      <c r="AP58" s="446"/>
      <c r="AQ58" s="446"/>
      <c r="AR58" s="446"/>
      <c r="AS58" s="446"/>
      <c r="AT58" s="446"/>
      <c r="AU58" s="446"/>
      <c r="AV58" s="446"/>
      <c r="AW58" s="446"/>
      <c r="AX58" s="446"/>
      <c r="AY58" s="446"/>
      <c r="AZ58" s="446"/>
      <c r="BA58" s="446"/>
      <c r="BB58" s="446"/>
      <c r="BC58" s="446"/>
      <c r="BD58" s="446"/>
      <c r="BE58" s="446"/>
      <c r="BF58" s="446"/>
      <c r="BG58" s="446"/>
      <c r="BH58" s="446"/>
      <c r="BI58" s="446"/>
      <c r="BJ58" s="446"/>
      <c r="BK58" s="446"/>
      <c r="BL58" s="446"/>
      <c r="BM58" s="446"/>
      <c r="BN58" s="446"/>
      <c r="BO58" s="446"/>
      <c r="BP58" s="446"/>
      <c r="BQ58" s="446"/>
      <c r="BR58" s="446"/>
      <c r="BS58" s="446"/>
      <c r="BT58" s="446"/>
      <c r="BU58" s="447"/>
    </row>
    <row r="59" spans="1:73" ht="24.6" x14ac:dyDescent="0.7">
      <c r="A59" s="438"/>
      <c r="B59" s="438"/>
      <c r="C59" s="438"/>
      <c r="D59" s="438"/>
      <c r="E59" s="438"/>
      <c r="F59" s="438"/>
      <c r="G59" s="438"/>
      <c r="H59" s="438"/>
      <c r="I59" s="439"/>
      <c r="J59" s="440"/>
      <c r="K59" s="440"/>
      <c r="L59" s="440"/>
      <c r="M59" s="440"/>
      <c r="N59" s="440"/>
      <c r="O59" s="440"/>
      <c r="P59" s="440"/>
      <c r="Q59" s="440"/>
      <c r="R59" s="440"/>
      <c r="S59" s="440"/>
      <c r="T59" s="440"/>
      <c r="U59" s="441"/>
      <c r="V59" s="445"/>
      <c r="W59" s="446"/>
      <c r="X59" s="446"/>
      <c r="Y59" s="446"/>
      <c r="Z59" s="446"/>
      <c r="AA59" s="446"/>
      <c r="AB59" s="446"/>
      <c r="AC59" s="446"/>
      <c r="AD59" s="446"/>
      <c r="AE59" s="446"/>
      <c r="AF59" s="446"/>
      <c r="AG59" s="446"/>
      <c r="AH59" s="447"/>
      <c r="AI59" s="445"/>
      <c r="AJ59" s="446"/>
      <c r="AK59" s="446"/>
      <c r="AL59" s="446"/>
      <c r="AM59" s="446"/>
      <c r="AN59" s="446"/>
      <c r="AO59" s="446"/>
      <c r="AP59" s="446"/>
      <c r="AQ59" s="446"/>
      <c r="AR59" s="446"/>
      <c r="AS59" s="446"/>
      <c r="AT59" s="446"/>
      <c r="AU59" s="446"/>
      <c r="AV59" s="446"/>
      <c r="AW59" s="446"/>
      <c r="AX59" s="446"/>
      <c r="AY59" s="446"/>
      <c r="AZ59" s="446"/>
      <c r="BA59" s="446"/>
      <c r="BB59" s="446"/>
      <c r="BC59" s="446"/>
      <c r="BD59" s="446"/>
      <c r="BE59" s="446"/>
      <c r="BF59" s="446"/>
      <c r="BG59" s="446"/>
      <c r="BH59" s="446"/>
      <c r="BI59" s="446"/>
      <c r="BJ59" s="446"/>
      <c r="BK59" s="446"/>
      <c r="BL59" s="446"/>
      <c r="BM59" s="446"/>
      <c r="BN59" s="446"/>
      <c r="BO59" s="446"/>
      <c r="BP59" s="446"/>
      <c r="BQ59" s="446"/>
      <c r="BR59" s="446"/>
      <c r="BS59" s="446"/>
      <c r="BT59" s="446"/>
      <c r="BU59" s="447"/>
    </row>
    <row r="60" spans="1:73" ht="24.6" x14ac:dyDescent="0.7">
      <c r="A60" s="438"/>
      <c r="B60" s="438"/>
      <c r="C60" s="438"/>
      <c r="D60" s="438"/>
      <c r="E60" s="438"/>
      <c r="F60" s="438"/>
      <c r="G60" s="438"/>
      <c r="H60" s="438"/>
      <c r="I60" s="439"/>
      <c r="J60" s="440"/>
      <c r="K60" s="440"/>
      <c r="L60" s="440"/>
      <c r="M60" s="440"/>
      <c r="N60" s="440"/>
      <c r="O60" s="440"/>
      <c r="P60" s="440"/>
      <c r="Q60" s="440"/>
      <c r="R60" s="440"/>
      <c r="S60" s="440"/>
      <c r="T60" s="440"/>
      <c r="U60" s="441"/>
      <c r="V60" s="445"/>
      <c r="W60" s="446"/>
      <c r="X60" s="446"/>
      <c r="Y60" s="446"/>
      <c r="Z60" s="446"/>
      <c r="AA60" s="446"/>
      <c r="AB60" s="446"/>
      <c r="AC60" s="446"/>
      <c r="AD60" s="446"/>
      <c r="AE60" s="446"/>
      <c r="AF60" s="446"/>
      <c r="AG60" s="446"/>
      <c r="AH60" s="447"/>
      <c r="AI60" s="445"/>
      <c r="AJ60" s="446"/>
      <c r="AK60" s="446"/>
      <c r="AL60" s="446"/>
      <c r="AM60" s="446"/>
      <c r="AN60" s="446"/>
      <c r="AO60" s="446"/>
      <c r="AP60" s="446"/>
      <c r="AQ60" s="446"/>
      <c r="AR60" s="446"/>
      <c r="AS60" s="446"/>
      <c r="AT60" s="446"/>
      <c r="AU60" s="446"/>
      <c r="AV60" s="446"/>
      <c r="AW60" s="446"/>
      <c r="AX60" s="446"/>
      <c r="AY60" s="446"/>
      <c r="AZ60" s="446"/>
      <c r="BA60" s="446"/>
      <c r="BB60" s="446"/>
      <c r="BC60" s="446"/>
      <c r="BD60" s="446"/>
      <c r="BE60" s="446"/>
      <c r="BF60" s="446"/>
      <c r="BG60" s="446"/>
      <c r="BH60" s="446"/>
      <c r="BI60" s="446"/>
      <c r="BJ60" s="446"/>
      <c r="BK60" s="446"/>
      <c r="BL60" s="446"/>
      <c r="BM60" s="446"/>
      <c r="BN60" s="446"/>
      <c r="BO60" s="446"/>
      <c r="BP60" s="446"/>
      <c r="BQ60" s="446"/>
      <c r="BR60" s="446"/>
      <c r="BS60" s="446"/>
      <c r="BT60" s="446"/>
      <c r="BU60" s="447"/>
    </row>
    <row r="61" spans="1:73" ht="24.6" x14ac:dyDescent="0.7">
      <c r="A61" s="438"/>
      <c r="B61" s="438"/>
      <c r="C61" s="438"/>
      <c r="D61" s="438"/>
      <c r="E61" s="438"/>
      <c r="F61" s="438"/>
      <c r="G61" s="438"/>
      <c r="H61" s="438"/>
      <c r="I61" s="439"/>
      <c r="J61" s="440"/>
      <c r="K61" s="440"/>
      <c r="L61" s="440"/>
      <c r="M61" s="440"/>
      <c r="N61" s="440"/>
      <c r="O61" s="440"/>
      <c r="P61" s="440"/>
      <c r="Q61" s="440"/>
      <c r="R61" s="440"/>
      <c r="S61" s="440"/>
      <c r="T61" s="440"/>
      <c r="U61" s="441"/>
      <c r="V61" s="445"/>
      <c r="W61" s="446"/>
      <c r="X61" s="446"/>
      <c r="Y61" s="446"/>
      <c r="Z61" s="446"/>
      <c r="AA61" s="446"/>
      <c r="AB61" s="446"/>
      <c r="AC61" s="446"/>
      <c r="AD61" s="446"/>
      <c r="AE61" s="446"/>
      <c r="AF61" s="446"/>
      <c r="AG61" s="446"/>
      <c r="AH61" s="447"/>
      <c r="AI61" s="445"/>
      <c r="AJ61" s="446"/>
      <c r="AK61" s="446"/>
      <c r="AL61" s="446"/>
      <c r="AM61" s="446"/>
      <c r="AN61" s="446"/>
      <c r="AO61" s="446"/>
      <c r="AP61" s="446"/>
      <c r="AQ61" s="446"/>
      <c r="AR61" s="446"/>
      <c r="AS61" s="446"/>
      <c r="AT61" s="446"/>
      <c r="AU61" s="446"/>
      <c r="AV61" s="446"/>
      <c r="AW61" s="446"/>
      <c r="AX61" s="446"/>
      <c r="AY61" s="446"/>
      <c r="AZ61" s="446"/>
      <c r="BA61" s="446"/>
      <c r="BB61" s="446"/>
      <c r="BC61" s="446"/>
      <c r="BD61" s="446"/>
      <c r="BE61" s="446"/>
      <c r="BF61" s="446"/>
      <c r="BG61" s="446"/>
      <c r="BH61" s="446"/>
      <c r="BI61" s="446"/>
      <c r="BJ61" s="446"/>
      <c r="BK61" s="446"/>
      <c r="BL61" s="446"/>
      <c r="BM61" s="446"/>
      <c r="BN61" s="446"/>
      <c r="BO61" s="446"/>
      <c r="BP61" s="446"/>
      <c r="BQ61" s="446"/>
      <c r="BR61" s="446"/>
      <c r="BS61" s="446"/>
      <c r="BT61" s="446"/>
      <c r="BU61" s="447"/>
    </row>
    <row r="62" spans="1:73" ht="24.6" x14ac:dyDescent="0.7">
      <c r="A62" s="438"/>
      <c r="B62" s="438"/>
      <c r="C62" s="438"/>
      <c r="D62" s="438"/>
      <c r="E62" s="438"/>
      <c r="F62" s="438"/>
      <c r="G62" s="438"/>
      <c r="H62" s="438"/>
      <c r="I62" s="439"/>
      <c r="J62" s="440"/>
      <c r="K62" s="440"/>
      <c r="L62" s="440"/>
      <c r="M62" s="440"/>
      <c r="N62" s="440"/>
      <c r="O62" s="440"/>
      <c r="P62" s="440"/>
      <c r="Q62" s="440"/>
      <c r="R62" s="440"/>
      <c r="S62" s="440"/>
      <c r="T62" s="440"/>
      <c r="U62" s="441"/>
      <c r="V62" s="445"/>
      <c r="W62" s="446"/>
      <c r="X62" s="446"/>
      <c r="Y62" s="446"/>
      <c r="Z62" s="446"/>
      <c r="AA62" s="446"/>
      <c r="AB62" s="446"/>
      <c r="AC62" s="446"/>
      <c r="AD62" s="446"/>
      <c r="AE62" s="446"/>
      <c r="AF62" s="446"/>
      <c r="AG62" s="446"/>
      <c r="AH62" s="447"/>
      <c r="AI62" s="445"/>
      <c r="AJ62" s="446"/>
      <c r="AK62" s="446"/>
      <c r="AL62" s="446"/>
      <c r="AM62" s="446"/>
      <c r="AN62" s="446"/>
      <c r="AO62" s="446"/>
      <c r="AP62" s="446"/>
      <c r="AQ62" s="446"/>
      <c r="AR62" s="446"/>
      <c r="AS62" s="446"/>
      <c r="AT62" s="446"/>
      <c r="AU62" s="446"/>
      <c r="AV62" s="446"/>
      <c r="AW62" s="446"/>
      <c r="AX62" s="446"/>
      <c r="AY62" s="446"/>
      <c r="AZ62" s="446"/>
      <c r="BA62" s="446"/>
      <c r="BB62" s="446"/>
      <c r="BC62" s="446"/>
      <c r="BD62" s="446"/>
      <c r="BE62" s="446"/>
      <c r="BF62" s="446"/>
      <c r="BG62" s="446"/>
      <c r="BH62" s="446"/>
      <c r="BI62" s="446"/>
      <c r="BJ62" s="446"/>
      <c r="BK62" s="446"/>
      <c r="BL62" s="446"/>
      <c r="BM62" s="446"/>
      <c r="BN62" s="446"/>
      <c r="BO62" s="446"/>
      <c r="BP62" s="446"/>
      <c r="BQ62" s="446"/>
      <c r="BR62" s="446"/>
      <c r="BS62" s="446"/>
      <c r="BT62" s="446"/>
      <c r="BU62" s="447"/>
    </row>
    <row r="63" spans="1:73" ht="24.6" x14ac:dyDescent="0.7">
      <c r="A63" s="438"/>
      <c r="B63" s="438"/>
      <c r="C63" s="438"/>
      <c r="D63" s="438"/>
      <c r="E63" s="438"/>
      <c r="F63" s="438"/>
      <c r="G63" s="438"/>
      <c r="H63" s="438"/>
      <c r="I63" s="439"/>
      <c r="J63" s="440"/>
      <c r="K63" s="440"/>
      <c r="L63" s="440"/>
      <c r="M63" s="440"/>
      <c r="N63" s="440"/>
      <c r="O63" s="440"/>
      <c r="P63" s="440"/>
      <c r="Q63" s="440"/>
      <c r="R63" s="440"/>
      <c r="S63" s="440"/>
      <c r="T63" s="440"/>
      <c r="U63" s="441"/>
      <c r="V63" s="445"/>
      <c r="W63" s="446"/>
      <c r="X63" s="446"/>
      <c r="Y63" s="446"/>
      <c r="Z63" s="446"/>
      <c r="AA63" s="446"/>
      <c r="AB63" s="446"/>
      <c r="AC63" s="446"/>
      <c r="AD63" s="446"/>
      <c r="AE63" s="446"/>
      <c r="AF63" s="446"/>
      <c r="AG63" s="446"/>
      <c r="AH63" s="447"/>
      <c r="AI63" s="445"/>
      <c r="AJ63" s="446"/>
      <c r="AK63" s="446"/>
      <c r="AL63" s="446"/>
      <c r="AM63" s="446"/>
      <c r="AN63" s="446"/>
      <c r="AO63" s="446"/>
      <c r="AP63" s="446"/>
      <c r="AQ63" s="446"/>
      <c r="AR63" s="446"/>
      <c r="AS63" s="446"/>
      <c r="AT63" s="446"/>
      <c r="AU63" s="446"/>
      <c r="AV63" s="446"/>
      <c r="AW63" s="446"/>
      <c r="AX63" s="446"/>
      <c r="AY63" s="446"/>
      <c r="AZ63" s="446"/>
      <c r="BA63" s="446"/>
      <c r="BB63" s="446"/>
      <c r="BC63" s="446"/>
      <c r="BD63" s="446"/>
      <c r="BE63" s="446"/>
      <c r="BF63" s="446"/>
      <c r="BG63" s="446"/>
      <c r="BH63" s="446"/>
      <c r="BI63" s="446"/>
      <c r="BJ63" s="446"/>
      <c r="BK63" s="446"/>
      <c r="BL63" s="446"/>
      <c r="BM63" s="446"/>
      <c r="BN63" s="446"/>
      <c r="BO63" s="446"/>
      <c r="BP63" s="446"/>
      <c r="BQ63" s="446"/>
      <c r="BR63" s="446"/>
      <c r="BS63" s="446"/>
      <c r="BT63" s="446"/>
      <c r="BU63" s="447"/>
    </row>
    <row r="64" spans="1:73" ht="24.6" x14ac:dyDescent="0.7">
      <c r="A64" s="438"/>
      <c r="B64" s="438"/>
      <c r="C64" s="438"/>
      <c r="D64" s="438"/>
      <c r="E64" s="438"/>
      <c r="F64" s="438"/>
      <c r="G64" s="438"/>
      <c r="H64" s="438"/>
      <c r="I64" s="439"/>
      <c r="J64" s="440"/>
      <c r="K64" s="440"/>
      <c r="L64" s="440"/>
      <c r="M64" s="440"/>
      <c r="N64" s="440"/>
      <c r="O64" s="440"/>
      <c r="P64" s="440"/>
      <c r="Q64" s="440"/>
      <c r="R64" s="440"/>
      <c r="S64" s="440"/>
      <c r="T64" s="440"/>
      <c r="U64" s="441"/>
      <c r="V64" s="445"/>
      <c r="W64" s="446"/>
      <c r="X64" s="446"/>
      <c r="Y64" s="446"/>
      <c r="Z64" s="446"/>
      <c r="AA64" s="446"/>
      <c r="AB64" s="446"/>
      <c r="AC64" s="446"/>
      <c r="AD64" s="446"/>
      <c r="AE64" s="446"/>
      <c r="AF64" s="446"/>
      <c r="AG64" s="446"/>
      <c r="AH64" s="447"/>
      <c r="AI64" s="445"/>
      <c r="AJ64" s="446"/>
      <c r="AK64" s="446"/>
      <c r="AL64" s="446"/>
      <c r="AM64" s="446"/>
      <c r="AN64" s="446"/>
      <c r="AO64" s="446"/>
      <c r="AP64" s="446"/>
      <c r="AQ64" s="446"/>
      <c r="AR64" s="446"/>
      <c r="AS64" s="446"/>
      <c r="AT64" s="446"/>
      <c r="AU64" s="446"/>
      <c r="AV64" s="446"/>
      <c r="AW64" s="446"/>
      <c r="AX64" s="446"/>
      <c r="AY64" s="446"/>
      <c r="AZ64" s="446"/>
      <c r="BA64" s="446"/>
      <c r="BB64" s="446"/>
      <c r="BC64" s="446"/>
      <c r="BD64" s="446"/>
      <c r="BE64" s="446"/>
      <c r="BF64" s="446"/>
      <c r="BG64" s="446"/>
      <c r="BH64" s="446"/>
      <c r="BI64" s="446"/>
      <c r="BJ64" s="446"/>
      <c r="BK64" s="446"/>
      <c r="BL64" s="446"/>
      <c r="BM64" s="446"/>
      <c r="BN64" s="446"/>
      <c r="BO64" s="446"/>
      <c r="BP64" s="446"/>
      <c r="BQ64" s="446"/>
      <c r="BR64" s="446"/>
      <c r="BS64" s="446"/>
      <c r="BT64" s="446"/>
      <c r="BU64" s="447"/>
    </row>
    <row r="65" spans="1:73" ht="24.6" x14ac:dyDescent="0.7">
      <c r="A65" s="438"/>
      <c r="B65" s="438"/>
      <c r="C65" s="438"/>
      <c r="D65" s="438"/>
      <c r="E65" s="438"/>
      <c r="F65" s="438"/>
      <c r="G65" s="438"/>
      <c r="H65" s="438"/>
      <c r="I65" s="439"/>
      <c r="J65" s="440"/>
      <c r="K65" s="440"/>
      <c r="L65" s="440"/>
      <c r="M65" s="440"/>
      <c r="N65" s="440"/>
      <c r="O65" s="440"/>
      <c r="P65" s="440"/>
      <c r="Q65" s="440"/>
      <c r="R65" s="440"/>
      <c r="S65" s="440"/>
      <c r="T65" s="440"/>
      <c r="U65" s="441"/>
      <c r="V65" s="445"/>
      <c r="W65" s="446"/>
      <c r="X65" s="446"/>
      <c r="Y65" s="446"/>
      <c r="Z65" s="446"/>
      <c r="AA65" s="446"/>
      <c r="AB65" s="446"/>
      <c r="AC65" s="446"/>
      <c r="AD65" s="446"/>
      <c r="AE65" s="446"/>
      <c r="AF65" s="446"/>
      <c r="AG65" s="446"/>
      <c r="AH65" s="447"/>
      <c r="AI65" s="445"/>
      <c r="AJ65" s="446"/>
      <c r="AK65" s="446"/>
      <c r="AL65" s="446"/>
      <c r="AM65" s="446"/>
      <c r="AN65" s="446"/>
      <c r="AO65" s="446"/>
      <c r="AP65" s="446"/>
      <c r="AQ65" s="446"/>
      <c r="AR65" s="446"/>
      <c r="AS65" s="446"/>
      <c r="AT65" s="446"/>
      <c r="AU65" s="446"/>
      <c r="AV65" s="446"/>
      <c r="AW65" s="446"/>
      <c r="AX65" s="446"/>
      <c r="AY65" s="446"/>
      <c r="AZ65" s="446"/>
      <c r="BA65" s="446"/>
      <c r="BB65" s="446"/>
      <c r="BC65" s="446"/>
      <c r="BD65" s="446"/>
      <c r="BE65" s="446"/>
      <c r="BF65" s="446"/>
      <c r="BG65" s="446"/>
      <c r="BH65" s="446"/>
      <c r="BI65" s="446"/>
      <c r="BJ65" s="446"/>
      <c r="BK65" s="446"/>
      <c r="BL65" s="446"/>
      <c r="BM65" s="446"/>
      <c r="BN65" s="446"/>
      <c r="BO65" s="446"/>
      <c r="BP65" s="446"/>
      <c r="BQ65" s="446"/>
      <c r="BR65" s="446"/>
      <c r="BS65" s="446"/>
      <c r="BT65" s="446"/>
      <c r="BU65" s="447"/>
    </row>
    <row r="66" spans="1:73" ht="24.6" x14ac:dyDescent="0.7">
      <c r="A66" s="438"/>
      <c r="B66" s="438"/>
      <c r="C66" s="438"/>
      <c r="D66" s="438"/>
      <c r="E66" s="438"/>
      <c r="F66" s="438"/>
      <c r="G66" s="438"/>
      <c r="H66" s="438"/>
      <c r="I66" s="439"/>
      <c r="J66" s="440"/>
      <c r="K66" s="440"/>
      <c r="L66" s="440"/>
      <c r="M66" s="440"/>
      <c r="N66" s="440"/>
      <c r="O66" s="440"/>
      <c r="P66" s="440"/>
      <c r="Q66" s="440"/>
      <c r="R66" s="440"/>
      <c r="S66" s="440"/>
      <c r="T66" s="440"/>
      <c r="U66" s="441"/>
      <c r="V66" s="445"/>
      <c r="W66" s="446"/>
      <c r="X66" s="446"/>
      <c r="Y66" s="446"/>
      <c r="Z66" s="446"/>
      <c r="AA66" s="446"/>
      <c r="AB66" s="446"/>
      <c r="AC66" s="446"/>
      <c r="AD66" s="446"/>
      <c r="AE66" s="446"/>
      <c r="AF66" s="446"/>
      <c r="AG66" s="446"/>
      <c r="AH66" s="447"/>
      <c r="AI66" s="445"/>
      <c r="AJ66" s="446"/>
      <c r="AK66" s="446"/>
      <c r="AL66" s="446"/>
      <c r="AM66" s="446"/>
      <c r="AN66" s="446"/>
      <c r="AO66" s="446"/>
      <c r="AP66" s="446"/>
      <c r="AQ66" s="446"/>
      <c r="AR66" s="446"/>
      <c r="AS66" s="446"/>
      <c r="AT66" s="446"/>
      <c r="AU66" s="446"/>
      <c r="AV66" s="446"/>
      <c r="AW66" s="446"/>
      <c r="AX66" s="446"/>
      <c r="AY66" s="446"/>
      <c r="AZ66" s="446"/>
      <c r="BA66" s="446"/>
      <c r="BB66" s="446"/>
      <c r="BC66" s="446"/>
      <c r="BD66" s="446"/>
      <c r="BE66" s="446"/>
      <c r="BF66" s="446"/>
      <c r="BG66" s="446"/>
      <c r="BH66" s="446"/>
      <c r="BI66" s="446"/>
      <c r="BJ66" s="446"/>
      <c r="BK66" s="446"/>
      <c r="BL66" s="446"/>
      <c r="BM66" s="446"/>
      <c r="BN66" s="446"/>
      <c r="BO66" s="446"/>
      <c r="BP66" s="446"/>
      <c r="BQ66" s="446"/>
      <c r="BR66" s="446"/>
      <c r="BS66" s="446"/>
      <c r="BT66" s="446"/>
      <c r="BU66" s="447"/>
    </row>
    <row r="67" spans="1:73" ht="24.6" x14ac:dyDescent="0.7">
      <c r="A67" s="438"/>
      <c r="B67" s="438"/>
      <c r="C67" s="438"/>
      <c r="D67" s="438"/>
      <c r="E67" s="438"/>
      <c r="F67" s="438"/>
      <c r="G67" s="438"/>
      <c r="H67" s="438"/>
      <c r="I67" s="439"/>
      <c r="J67" s="440"/>
      <c r="K67" s="440"/>
      <c r="L67" s="440"/>
      <c r="M67" s="440"/>
      <c r="N67" s="440"/>
      <c r="O67" s="440"/>
      <c r="P67" s="440"/>
      <c r="Q67" s="440"/>
      <c r="R67" s="440"/>
      <c r="S67" s="440"/>
      <c r="T67" s="440"/>
      <c r="U67" s="441"/>
      <c r="V67" s="445"/>
      <c r="W67" s="446"/>
      <c r="X67" s="446"/>
      <c r="Y67" s="446"/>
      <c r="Z67" s="446"/>
      <c r="AA67" s="446"/>
      <c r="AB67" s="446"/>
      <c r="AC67" s="446"/>
      <c r="AD67" s="446"/>
      <c r="AE67" s="446"/>
      <c r="AF67" s="446"/>
      <c r="AG67" s="446"/>
      <c r="AH67" s="447"/>
      <c r="AI67" s="445"/>
      <c r="AJ67" s="446"/>
      <c r="AK67" s="446"/>
      <c r="AL67" s="446"/>
      <c r="AM67" s="446"/>
      <c r="AN67" s="446"/>
      <c r="AO67" s="446"/>
      <c r="AP67" s="446"/>
      <c r="AQ67" s="446"/>
      <c r="AR67" s="446"/>
      <c r="AS67" s="446"/>
      <c r="AT67" s="446"/>
      <c r="AU67" s="446"/>
      <c r="AV67" s="446"/>
      <c r="AW67" s="446"/>
      <c r="AX67" s="446"/>
      <c r="AY67" s="446"/>
      <c r="AZ67" s="446"/>
      <c r="BA67" s="446"/>
      <c r="BB67" s="446"/>
      <c r="BC67" s="446"/>
      <c r="BD67" s="446"/>
      <c r="BE67" s="446"/>
      <c r="BF67" s="446"/>
      <c r="BG67" s="446"/>
      <c r="BH67" s="446"/>
      <c r="BI67" s="446"/>
      <c r="BJ67" s="446"/>
      <c r="BK67" s="446"/>
      <c r="BL67" s="446"/>
      <c r="BM67" s="446"/>
      <c r="BN67" s="446"/>
      <c r="BO67" s="446"/>
      <c r="BP67" s="446"/>
      <c r="BQ67" s="446"/>
      <c r="BR67" s="446"/>
      <c r="BS67" s="446"/>
      <c r="BT67" s="446"/>
      <c r="BU67" s="447"/>
    </row>
    <row r="68" spans="1:73" ht="24.6" x14ac:dyDescent="0.7">
      <c r="A68" s="438"/>
      <c r="B68" s="438"/>
      <c r="C68" s="438"/>
      <c r="D68" s="438"/>
      <c r="E68" s="438"/>
      <c r="F68" s="438"/>
      <c r="G68" s="438"/>
      <c r="H68" s="438"/>
      <c r="I68" s="439"/>
      <c r="J68" s="440"/>
      <c r="K68" s="440"/>
      <c r="L68" s="440"/>
      <c r="M68" s="440"/>
      <c r="N68" s="440"/>
      <c r="O68" s="440"/>
      <c r="P68" s="440"/>
      <c r="Q68" s="440"/>
      <c r="R68" s="440"/>
      <c r="S68" s="440"/>
      <c r="T68" s="440"/>
      <c r="U68" s="441"/>
      <c r="V68" s="445"/>
      <c r="W68" s="446"/>
      <c r="X68" s="446"/>
      <c r="Y68" s="446"/>
      <c r="Z68" s="446"/>
      <c r="AA68" s="446"/>
      <c r="AB68" s="446"/>
      <c r="AC68" s="446"/>
      <c r="AD68" s="446"/>
      <c r="AE68" s="446"/>
      <c r="AF68" s="446"/>
      <c r="AG68" s="446"/>
      <c r="AH68" s="447"/>
      <c r="AI68" s="445"/>
      <c r="AJ68" s="446"/>
      <c r="AK68" s="446"/>
      <c r="AL68" s="446"/>
      <c r="AM68" s="446"/>
      <c r="AN68" s="446"/>
      <c r="AO68" s="446"/>
      <c r="AP68" s="446"/>
      <c r="AQ68" s="446"/>
      <c r="AR68" s="446"/>
      <c r="AS68" s="446"/>
      <c r="AT68" s="446"/>
      <c r="AU68" s="446"/>
      <c r="AV68" s="446"/>
      <c r="AW68" s="446"/>
      <c r="AX68" s="446"/>
      <c r="AY68" s="446"/>
      <c r="AZ68" s="446"/>
      <c r="BA68" s="446"/>
      <c r="BB68" s="446"/>
      <c r="BC68" s="446"/>
      <c r="BD68" s="446"/>
      <c r="BE68" s="446"/>
      <c r="BF68" s="446"/>
      <c r="BG68" s="446"/>
      <c r="BH68" s="446"/>
      <c r="BI68" s="446"/>
      <c r="BJ68" s="446"/>
      <c r="BK68" s="446"/>
      <c r="BL68" s="446"/>
      <c r="BM68" s="446"/>
      <c r="BN68" s="446"/>
      <c r="BO68" s="446"/>
      <c r="BP68" s="446"/>
      <c r="BQ68" s="446"/>
      <c r="BR68" s="446"/>
      <c r="BS68" s="446"/>
      <c r="BT68" s="446"/>
      <c r="BU68" s="447"/>
    </row>
    <row r="69" spans="1:73" ht="24.6" x14ac:dyDescent="0.7">
      <c r="A69" s="438"/>
      <c r="B69" s="438"/>
      <c r="C69" s="438"/>
      <c r="D69" s="438"/>
      <c r="E69" s="438"/>
      <c r="F69" s="438"/>
      <c r="G69" s="438"/>
      <c r="H69" s="438"/>
      <c r="I69" s="439"/>
      <c r="J69" s="440"/>
      <c r="K69" s="440"/>
      <c r="L69" s="440"/>
      <c r="M69" s="440"/>
      <c r="N69" s="440"/>
      <c r="O69" s="440"/>
      <c r="P69" s="440"/>
      <c r="Q69" s="440"/>
      <c r="R69" s="440"/>
      <c r="S69" s="440"/>
      <c r="T69" s="440"/>
      <c r="U69" s="441"/>
      <c r="V69" s="445"/>
      <c r="W69" s="446"/>
      <c r="X69" s="446"/>
      <c r="Y69" s="446"/>
      <c r="Z69" s="446"/>
      <c r="AA69" s="446"/>
      <c r="AB69" s="446"/>
      <c r="AC69" s="446"/>
      <c r="AD69" s="446"/>
      <c r="AE69" s="446"/>
      <c r="AF69" s="446"/>
      <c r="AG69" s="446"/>
      <c r="AH69" s="447"/>
      <c r="AI69" s="445"/>
      <c r="AJ69" s="446"/>
      <c r="AK69" s="446"/>
      <c r="AL69" s="446"/>
      <c r="AM69" s="446"/>
      <c r="AN69" s="446"/>
      <c r="AO69" s="446"/>
      <c r="AP69" s="446"/>
      <c r="AQ69" s="446"/>
      <c r="AR69" s="446"/>
      <c r="AS69" s="446"/>
      <c r="AT69" s="446"/>
      <c r="AU69" s="446"/>
      <c r="AV69" s="446"/>
      <c r="AW69" s="446"/>
      <c r="AX69" s="446"/>
      <c r="AY69" s="446"/>
      <c r="AZ69" s="446"/>
      <c r="BA69" s="446"/>
      <c r="BB69" s="446"/>
      <c r="BC69" s="446"/>
      <c r="BD69" s="446"/>
      <c r="BE69" s="446"/>
      <c r="BF69" s="446"/>
      <c r="BG69" s="446"/>
      <c r="BH69" s="446"/>
      <c r="BI69" s="446"/>
      <c r="BJ69" s="446"/>
      <c r="BK69" s="446"/>
      <c r="BL69" s="446"/>
      <c r="BM69" s="446"/>
      <c r="BN69" s="446"/>
      <c r="BO69" s="446"/>
      <c r="BP69" s="446"/>
      <c r="BQ69" s="446"/>
      <c r="BR69" s="446"/>
      <c r="BS69" s="446"/>
      <c r="BT69" s="446"/>
      <c r="BU69" s="447"/>
    </row>
    <row r="70" spans="1:73" ht="24.6" x14ac:dyDescent="0.7">
      <c r="A70" s="438"/>
      <c r="B70" s="438"/>
      <c r="C70" s="438"/>
      <c r="D70" s="438"/>
      <c r="E70" s="438"/>
      <c r="F70" s="438"/>
      <c r="G70" s="438"/>
      <c r="H70" s="438"/>
      <c r="I70" s="439"/>
      <c r="J70" s="440"/>
      <c r="K70" s="440"/>
      <c r="L70" s="440"/>
      <c r="M70" s="440"/>
      <c r="N70" s="440"/>
      <c r="O70" s="440"/>
      <c r="P70" s="440"/>
      <c r="Q70" s="440"/>
      <c r="R70" s="440"/>
      <c r="S70" s="440"/>
      <c r="T70" s="440"/>
      <c r="U70" s="441"/>
      <c r="V70" s="445"/>
      <c r="W70" s="446"/>
      <c r="X70" s="446"/>
      <c r="Y70" s="446"/>
      <c r="Z70" s="446"/>
      <c r="AA70" s="446"/>
      <c r="AB70" s="446"/>
      <c r="AC70" s="446"/>
      <c r="AD70" s="446"/>
      <c r="AE70" s="446"/>
      <c r="AF70" s="446"/>
      <c r="AG70" s="446"/>
      <c r="AH70" s="447"/>
      <c r="AI70" s="445"/>
      <c r="AJ70" s="446"/>
      <c r="AK70" s="446"/>
      <c r="AL70" s="446"/>
      <c r="AM70" s="446"/>
      <c r="AN70" s="446"/>
      <c r="AO70" s="446"/>
      <c r="AP70" s="446"/>
      <c r="AQ70" s="446"/>
      <c r="AR70" s="446"/>
      <c r="AS70" s="446"/>
      <c r="AT70" s="446"/>
      <c r="AU70" s="446"/>
      <c r="AV70" s="446"/>
      <c r="AW70" s="446"/>
      <c r="AX70" s="446"/>
      <c r="AY70" s="446"/>
      <c r="AZ70" s="446"/>
      <c r="BA70" s="446"/>
      <c r="BB70" s="446"/>
      <c r="BC70" s="446"/>
      <c r="BD70" s="446"/>
      <c r="BE70" s="446"/>
      <c r="BF70" s="446"/>
      <c r="BG70" s="446"/>
      <c r="BH70" s="446"/>
      <c r="BI70" s="446"/>
      <c r="BJ70" s="446"/>
      <c r="BK70" s="446"/>
      <c r="BL70" s="446"/>
      <c r="BM70" s="446"/>
      <c r="BN70" s="446"/>
      <c r="BO70" s="446"/>
      <c r="BP70" s="446"/>
      <c r="BQ70" s="446"/>
      <c r="BR70" s="446"/>
      <c r="BS70" s="446"/>
      <c r="BT70" s="446"/>
      <c r="BU70" s="447"/>
    </row>
    <row r="71" spans="1:73" ht="24.6" x14ac:dyDescent="0.7">
      <c r="A71" s="438"/>
      <c r="B71" s="438"/>
      <c r="C71" s="438"/>
      <c r="D71" s="438"/>
      <c r="E71" s="438"/>
      <c r="F71" s="438"/>
      <c r="G71" s="438"/>
      <c r="H71" s="438"/>
      <c r="I71" s="439"/>
      <c r="J71" s="440"/>
      <c r="K71" s="440"/>
      <c r="L71" s="440"/>
      <c r="M71" s="440"/>
      <c r="N71" s="440"/>
      <c r="O71" s="440"/>
      <c r="P71" s="440"/>
      <c r="Q71" s="440"/>
      <c r="R71" s="440"/>
      <c r="S71" s="440"/>
      <c r="T71" s="440"/>
      <c r="U71" s="441"/>
      <c r="V71" s="445"/>
      <c r="W71" s="446"/>
      <c r="X71" s="446"/>
      <c r="Y71" s="446"/>
      <c r="Z71" s="446"/>
      <c r="AA71" s="446"/>
      <c r="AB71" s="446"/>
      <c r="AC71" s="446"/>
      <c r="AD71" s="446"/>
      <c r="AE71" s="446"/>
      <c r="AF71" s="446"/>
      <c r="AG71" s="446"/>
      <c r="AH71" s="447"/>
      <c r="AI71" s="445"/>
      <c r="AJ71" s="446"/>
      <c r="AK71" s="446"/>
      <c r="AL71" s="446"/>
      <c r="AM71" s="446"/>
      <c r="AN71" s="446"/>
      <c r="AO71" s="446"/>
      <c r="AP71" s="446"/>
      <c r="AQ71" s="446"/>
      <c r="AR71" s="446"/>
      <c r="AS71" s="446"/>
      <c r="AT71" s="446"/>
      <c r="AU71" s="446"/>
      <c r="AV71" s="446"/>
      <c r="AW71" s="446"/>
      <c r="AX71" s="446"/>
      <c r="AY71" s="446"/>
      <c r="AZ71" s="446"/>
      <c r="BA71" s="446"/>
      <c r="BB71" s="446"/>
      <c r="BC71" s="446"/>
      <c r="BD71" s="446"/>
      <c r="BE71" s="446"/>
      <c r="BF71" s="446"/>
      <c r="BG71" s="446"/>
      <c r="BH71" s="446"/>
      <c r="BI71" s="446"/>
      <c r="BJ71" s="446"/>
      <c r="BK71" s="446"/>
      <c r="BL71" s="446"/>
      <c r="BM71" s="446"/>
      <c r="BN71" s="446"/>
      <c r="BO71" s="446"/>
      <c r="BP71" s="446"/>
      <c r="BQ71" s="446"/>
      <c r="BR71" s="446"/>
      <c r="BS71" s="446"/>
      <c r="BT71" s="446"/>
      <c r="BU71" s="447"/>
    </row>
    <row r="72" spans="1:73" ht="24.6" x14ac:dyDescent="0.7">
      <c r="A72" s="438"/>
      <c r="B72" s="438"/>
      <c r="C72" s="438"/>
      <c r="D72" s="438"/>
      <c r="E72" s="438"/>
      <c r="F72" s="438"/>
      <c r="G72" s="438"/>
      <c r="H72" s="438"/>
      <c r="I72" s="439"/>
      <c r="J72" s="440"/>
      <c r="K72" s="440"/>
      <c r="L72" s="440"/>
      <c r="M72" s="440"/>
      <c r="N72" s="440"/>
      <c r="O72" s="440"/>
      <c r="P72" s="440"/>
      <c r="Q72" s="440"/>
      <c r="R72" s="440"/>
      <c r="S72" s="440"/>
      <c r="T72" s="440"/>
      <c r="U72" s="441"/>
      <c r="V72" s="445"/>
      <c r="W72" s="446"/>
      <c r="X72" s="446"/>
      <c r="Y72" s="446"/>
      <c r="Z72" s="446"/>
      <c r="AA72" s="446"/>
      <c r="AB72" s="446"/>
      <c r="AC72" s="446"/>
      <c r="AD72" s="446"/>
      <c r="AE72" s="446"/>
      <c r="AF72" s="446"/>
      <c r="AG72" s="446"/>
      <c r="AH72" s="447"/>
      <c r="AI72" s="445"/>
      <c r="AJ72" s="446"/>
      <c r="AK72" s="446"/>
      <c r="AL72" s="446"/>
      <c r="AM72" s="446"/>
      <c r="AN72" s="446"/>
      <c r="AO72" s="446"/>
      <c r="AP72" s="446"/>
      <c r="AQ72" s="446"/>
      <c r="AR72" s="446"/>
      <c r="AS72" s="446"/>
      <c r="AT72" s="446"/>
      <c r="AU72" s="446"/>
      <c r="AV72" s="446"/>
      <c r="AW72" s="446"/>
      <c r="AX72" s="446"/>
      <c r="AY72" s="446"/>
      <c r="AZ72" s="446"/>
      <c r="BA72" s="446"/>
      <c r="BB72" s="446"/>
      <c r="BC72" s="446"/>
      <c r="BD72" s="446"/>
      <c r="BE72" s="446"/>
      <c r="BF72" s="446"/>
      <c r="BG72" s="446"/>
      <c r="BH72" s="446"/>
      <c r="BI72" s="446"/>
      <c r="BJ72" s="446"/>
      <c r="BK72" s="446"/>
      <c r="BL72" s="446"/>
      <c r="BM72" s="446"/>
      <c r="BN72" s="446"/>
      <c r="BO72" s="446"/>
      <c r="BP72" s="446"/>
      <c r="BQ72" s="446"/>
      <c r="BR72" s="446"/>
      <c r="BS72" s="446"/>
      <c r="BT72" s="446"/>
      <c r="BU72" s="447"/>
    </row>
    <row r="73" spans="1:73" ht="24.6" x14ac:dyDescent="0.7">
      <c r="A73" s="438"/>
      <c r="B73" s="438"/>
      <c r="C73" s="438"/>
      <c r="D73" s="438"/>
      <c r="E73" s="438"/>
      <c r="F73" s="438"/>
      <c r="G73" s="438"/>
      <c r="H73" s="438"/>
      <c r="I73" s="439"/>
      <c r="J73" s="440"/>
      <c r="K73" s="440"/>
      <c r="L73" s="440"/>
      <c r="M73" s="440"/>
      <c r="N73" s="440"/>
      <c r="O73" s="440"/>
      <c r="P73" s="440"/>
      <c r="Q73" s="440"/>
      <c r="R73" s="440"/>
      <c r="S73" s="440"/>
      <c r="T73" s="440"/>
      <c r="U73" s="441"/>
      <c r="V73" s="445"/>
      <c r="W73" s="446"/>
      <c r="X73" s="446"/>
      <c r="Y73" s="446"/>
      <c r="Z73" s="446"/>
      <c r="AA73" s="446"/>
      <c r="AB73" s="446"/>
      <c r="AC73" s="446"/>
      <c r="AD73" s="446"/>
      <c r="AE73" s="446"/>
      <c r="AF73" s="446"/>
      <c r="AG73" s="446"/>
      <c r="AH73" s="447"/>
      <c r="AI73" s="445"/>
      <c r="AJ73" s="446"/>
      <c r="AK73" s="446"/>
      <c r="AL73" s="446"/>
      <c r="AM73" s="446"/>
      <c r="AN73" s="446"/>
      <c r="AO73" s="446"/>
      <c r="AP73" s="446"/>
      <c r="AQ73" s="446"/>
      <c r="AR73" s="446"/>
      <c r="AS73" s="446"/>
      <c r="AT73" s="446"/>
      <c r="AU73" s="446"/>
      <c r="AV73" s="446"/>
      <c r="AW73" s="446"/>
      <c r="AX73" s="446"/>
      <c r="AY73" s="446"/>
      <c r="AZ73" s="446"/>
      <c r="BA73" s="446"/>
      <c r="BB73" s="446"/>
      <c r="BC73" s="446"/>
      <c r="BD73" s="446"/>
      <c r="BE73" s="446"/>
      <c r="BF73" s="446"/>
      <c r="BG73" s="446"/>
      <c r="BH73" s="446"/>
      <c r="BI73" s="446"/>
      <c r="BJ73" s="446"/>
      <c r="BK73" s="446"/>
      <c r="BL73" s="446"/>
      <c r="BM73" s="446"/>
      <c r="BN73" s="446"/>
      <c r="BO73" s="446"/>
      <c r="BP73" s="446"/>
      <c r="BQ73" s="446"/>
      <c r="BR73" s="446"/>
      <c r="BS73" s="446"/>
      <c r="BT73" s="446"/>
      <c r="BU73" s="447"/>
    </row>
    <row r="74" spans="1:73" ht="24.6" x14ac:dyDescent="0.7">
      <c r="A74" s="438"/>
      <c r="B74" s="438"/>
      <c r="C74" s="438"/>
      <c r="D74" s="438"/>
      <c r="E74" s="438"/>
      <c r="F74" s="438"/>
      <c r="G74" s="438"/>
      <c r="H74" s="438"/>
      <c r="I74" s="439"/>
      <c r="J74" s="440"/>
      <c r="K74" s="440"/>
      <c r="L74" s="440"/>
      <c r="M74" s="440"/>
      <c r="N74" s="440"/>
      <c r="O74" s="440"/>
      <c r="P74" s="440"/>
      <c r="Q74" s="440"/>
      <c r="R74" s="440"/>
      <c r="S74" s="440"/>
      <c r="T74" s="440"/>
      <c r="U74" s="441"/>
      <c r="V74" s="445"/>
      <c r="W74" s="446"/>
      <c r="X74" s="446"/>
      <c r="Y74" s="446"/>
      <c r="Z74" s="446"/>
      <c r="AA74" s="446"/>
      <c r="AB74" s="446"/>
      <c r="AC74" s="446"/>
      <c r="AD74" s="446"/>
      <c r="AE74" s="446"/>
      <c r="AF74" s="446"/>
      <c r="AG74" s="446"/>
      <c r="AH74" s="447"/>
      <c r="AI74" s="445"/>
      <c r="AJ74" s="446"/>
      <c r="AK74" s="446"/>
      <c r="AL74" s="446"/>
      <c r="AM74" s="446"/>
      <c r="AN74" s="446"/>
      <c r="AO74" s="446"/>
      <c r="AP74" s="446"/>
      <c r="AQ74" s="446"/>
      <c r="AR74" s="446"/>
      <c r="AS74" s="446"/>
      <c r="AT74" s="446"/>
      <c r="AU74" s="446"/>
      <c r="AV74" s="446"/>
      <c r="AW74" s="446"/>
      <c r="AX74" s="446"/>
      <c r="AY74" s="446"/>
      <c r="AZ74" s="446"/>
      <c r="BA74" s="446"/>
      <c r="BB74" s="446"/>
      <c r="BC74" s="446"/>
      <c r="BD74" s="446"/>
      <c r="BE74" s="446"/>
      <c r="BF74" s="446"/>
      <c r="BG74" s="446"/>
      <c r="BH74" s="446"/>
      <c r="BI74" s="446"/>
      <c r="BJ74" s="446"/>
      <c r="BK74" s="446"/>
      <c r="BL74" s="446"/>
      <c r="BM74" s="446"/>
      <c r="BN74" s="446"/>
      <c r="BO74" s="446"/>
      <c r="BP74" s="446"/>
      <c r="BQ74" s="446"/>
      <c r="BR74" s="446"/>
      <c r="BS74" s="446"/>
      <c r="BT74" s="446"/>
      <c r="BU74" s="447"/>
    </row>
    <row r="75" spans="1:73" ht="24.6" x14ac:dyDescent="0.7">
      <c r="A75" s="438"/>
      <c r="B75" s="438"/>
      <c r="C75" s="438"/>
      <c r="D75" s="438"/>
      <c r="E75" s="438"/>
      <c r="F75" s="438"/>
      <c r="G75" s="438"/>
      <c r="H75" s="438"/>
      <c r="I75" s="439"/>
      <c r="J75" s="440"/>
      <c r="K75" s="440"/>
      <c r="L75" s="440"/>
      <c r="M75" s="440"/>
      <c r="N75" s="440"/>
      <c r="O75" s="440"/>
      <c r="P75" s="440"/>
      <c r="Q75" s="440"/>
      <c r="R75" s="440"/>
      <c r="S75" s="440"/>
      <c r="T75" s="440"/>
      <c r="U75" s="441"/>
      <c r="V75" s="445"/>
      <c r="W75" s="446"/>
      <c r="X75" s="446"/>
      <c r="Y75" s="446"/>
      <c r="Z75" s="446"/>
      <c r="AA75" s="446"/>
      <c r="AB75" s="446"/>
      <c r="AC75" s="446"/>
      <c r="AD75" s="446"/>
      <c r="AE75" s="446"/>
      <c r="AF75" s="446"/>
      <c r="AG75" s="446"/>
      <c r="AH75" s="447"/>
      <c r="AI75" s="445"/>
      <c r="AJ75" s="446"/>
      <c r="AK75" s="446"/>
      <c r="AL75" s="446"/>
      <c r="AM75" s="446"/>
      <c r="AN75" s="446"/>
      <c r="AO75" s="446"/>
      <c r="AP75" s="446"/>
      <c r="AQ75" s="446"/>
      <c r="AR75" s="446"/>
      <c r="AS75" s="446"/>
      <c r="AT75" s="446"/>
      <c r="AU75" s="446"/>
      <c r="AV75" s="446"/>
      <c r="AW75" s="446"/>
      <c r="AX75" s="446"/>
      <c r="AY75" s="446"/>
      <c r="AZ75" s="446"/>
      <c r="BA75" s="446"/>
      <c r="BB75" s="446"/>
      <c r="BC75" s="446"/>
      <c r="BD75" s="446"/>
      <c r="BE75" s="446"/>
      <c r="BF75" s="446"/>
      <c r="BG75" s="446"/>
      <c r="BH75" s="446"/>
      <c r="BI75" s="446"/>
      <c r="BJ75" s="446"/>
      <c r="BK75" s="446"/>
      <c r="BL75" s="446"/>
      <c r="BM75" s="446"/>
      <c r="BN75" s="446"/>
      <c r="BO75" s="446"/>
      <c r="BP75" s="446"/>
      <c r="BQ75" s="446"/>
      <c r="BR75" s="446"/>
      <c r="BS75" s="446"/>
      <c r="BT75" s="446"/>
      <c r="BU75" s="447"/>
    </row>
    <row r="76" spans="1:73" ht="24.6" x14ac:dyDescent="0.7">
      <c r="A76" s="438"/>
      <c r="B76" s="438"/>
      <c r="C76" s="438"/>
      <c r="D76" s="438"/>
      <c r="E76" s="438"/>
      <c r="F76" s="438"/>
      <c r="G76" s="438"/>
      <c r="H76" s="438"/>
      <c r="I76" s="439"/>
      <c r="J76" s="440"/>
      <c r="K76" s="440"/>
      <c r="L76" s="440"/>
      <c r="M76" s="440"/>
      <c r="N76" s="440"/>
      <c r="O76" s="440"/>
      <c r="P76" s="440"/>
      <c r="Q76" s="440"/>
      <c r="R76" s="440"/>
      <c r="S76" s="440"/>
      <c r="T76" s="440"/>
      <c r="U76" s="441"/>
      <c r="V76" s="445"/>
      <c r="W76" s="446"/>
      <c r="X76" s="446"/>
      <c r="Y76" s="446"/>
      <c r="Z76" s="446"/>
      <c r="AA76" s="446"/>
      <c r="AB76" s="446"/>
      <c r="AC76" s="446"/>
      <c r="AD76" s="446"/>
      <c r="AE76" s="446"/>
      <c r="AF76" s="446"/>
      <c r="AG76" s="446"/>
      <c r="AH76" s="447"/>
      <c r="AI76" s="445"/>
      <c r="AJ76" s="446"/>
      <c r="AK76" s="446"/>
      <c r="AL76" s="446"/>
      <c r="AM76" s="446"/>
      <c r="AN76" s="446"/>
      <c r="AO76" s="446"/>
      <c r="AP76" s="446"/>
      <c r="AQ76" s="446"/>
      <c r="AR76" s="446"/>
      <c r="AS76" s="446"/>
      <c r="AT76" s="446"/>
      <c r="AU76" s="446"/>
      <c r="AV76" s="446"/>
      <c r="AW76" s="446"/>
      <c r="AX76" s="446"/>
      <c r="AY76" s="446"/>
      <c r="AZ76" s="446"/>
      <c r="BA76" s="446"/>
      <c r="BB76" s="446"/>
      <c r="BC76" s="446"/>
      <c r="BD76" s="446"/>
      <c r="BE76" s="446"/>
      <c r="BF76" s="446"/>
      <c r="BG76" s="446"/>
      <c r="BH76" s="446"/>
      <c r="BI76" s="446"/>
      <c r="BJ76" s="446"/>
      <c r="BK76" s="446"/>
      <c r="BL76" s="446"/>
      <c r="BM76" s="446"/>
      <c r="BN76" s="446"/>
      <c r="BO76" s="446"/>
      <c r="BP76" s="446"/>
      <c r="BQ76" s="446"/>
      <c r="BR76" s="446"/>
      <c r="BS76" s="446"/>
      <c r="BT76" s="446"/>
      <c r="BU76" s="447"/>
    </row>
    <row r="77" spans="1:73" ht="24.6" x14ac:dyDescent="0.7">
      <c r="A77" s="438"/>
      <c r="B77" s="438"/>
      <c r="C77" s="438"/>
      <c r="D77" s="438"/>
      <c r="E77" s="438"/>
      <c r="F77" s="438"/>
      <c r="G77" s="438"/>
      <c r="H77" s="438"/>
      <c r="I77" s="439"/>
      <c r="J77" s="440"/>
      <c r="K77" s="440"/>
      <c r="L77" s="440"/>
      <c r="M77" s="440"/>
      <c r="N77" s="440"/>
      <c r="O77" s="440"/>
      <c r="P77" s="440"/>
      <c r="Q77" s="440"/>
      <c r="R77" s="440"/>
      <c r="S77" s="440"/>
      <c r="T77" s="440"/>
      <c r="U77" s="441"/>
      <c r="V77" s="445"/>
      <c r="W77" s="446"/>
      <c r="X77" s="446"/>
      <c r="Y77" s="446"/>
      <c r="Z77" s="446"/>
      <c r="AA77" s="446"/>
      <c r="AB77" s="446"/>
      <c r="AC77" s="446"/>
      <c r="AD77" s="446"/>
      <c r="AE77" s="446"/>
      <c r="AF77" s="446"/>
      <c r="AG77" s="446"/>
      <c r="AH77" s="447"/>
      <c r="AI77" s="445"/>
      <c r="AJ77" s="446"/>
      <c r="AK77" s="446"/>
      <c r="AL77" s="446"/>
      <c r="AM77" s="446"/>
      <c r="AN77" s="446"/>
      <c r="AO77" s="446"/>
      <c r="AP77" s="446"/>
      <c r="AQ77" s="446"/>
      <c r="AR77" s="446"/>
      <c r="AS77" s="446"/>
      <c r="AT77" s="446"/>
      <c r="AU77" s="446"/>
      <c r="AV77" s="446"/>
      <c r="AW77" s="446"/>
      <c r="AX77" s="446"/>
      <c r="AY77" s="446"/>
      <c r="AZ77" s="446"/>
      <c r="BA77" s="446"/>
      <c r="BB77" s="446"/>
      <c r="BC77" s="446"/>
      <c r="BD77" s="446"/>
      <c r="BE77" s="446"/>
      <c r="BF77" s="446"/>
      <c r="BG77" s="446"/>
      <c r="BH77" s="446"/>
      <c r="BI77" s="446"/>
      <c r="BJ77" s="446"/>
      <c r="BK77" s="446"/>
      <c r="BL77" s="446"/>
      <c r="BM77" s="446"/>
      <c r="BN77" s="446"/>
      <c r="BO77" s="446"/>
      <c r="BP77" s="446"/>
      <c r="BQ77" s="446"/>
      <c r="BR77" s="446"/>
      <c r="BS77" s="446"/>
      <c r="BT77" s="446"/>
      <c r="BU77" s="447"/>
    </row>
    <row r="78" spans="1:73" ht="24.6" x14ac:dyDescent="0.7">
      <c r="A78" s="438"/>
      <c r="B78" s="438"/>
      <c r="C78" s="438"/>
      <c r="D78" s="438"/>
      <c r="E78" s="438"/>
      <c r="F78" s="438"/>
      <c r="G78" s="438"/>
      <c r="H78" s="438"/>
      <c r="I78" s="439"/>
      <c r="J78" s="440"/>
      <c r="K78" s="440"/>
      <c r="L78" s="440"/>
      <c r="M78" s="440"/>
      <c r="N78" s="440"/>
      <c r="O78" s="440"/>
      <c r="P78" s="440"/>
      <c r="Q78" s="440"/>
      <c r="R78" s="440"/>
      <c r="S78" s="440"/>
      <c r="T78" s="440"/>
      <c r="U78" s="441"/>
      <c r="V78" s="445"/>
      <c r="W78" s="446"/>
      <c r="X78" s="446"/>
      <c r="Y78" s="446"/>
      <c r="Z78" s="446"/>
      <c r="AA78" s="446"/>
      <c r="AB78" s="446"/>
      <c r="AC78" s="446"/>
      <c r="AD78" s="446"/>
      <c r="AE78" s="446"/>
      <c r="AF78" s="446"/>
      <c r="AG78" s="446"/>
      <c r="AH78" s="447"/>
      <c r="AI78" s="445"/>
      <c r="AJ78" s="446"/>
      <c r="AK78" s="446"/>
      <c r="AL78" s="446"/>
      <c r="AM78" s="446"/>
      <c r="AN78" s="446"/>
      <c r="AO78" s="446"/>
      <c r="AP78" s="446"/>
      <c r="AQ78" s="446"/>
      <c r="AR78" s="446"/>
      <c r="AS78" s="446"/>
      <c r="AT78" s="446"/>
      <c r="AU78" s="446"/>
      <c r="AV78" s="446"/>
      <c r="AW78" s="446"/>
      <c r="AX78" s="446"/>
      <c r="AY78" s="446"/>
      <c r="AZ78" s="446"/>
      <c r="BA78" s="446"/>
      <c r="BB78" s="446"/>
      <c r="BC78" s="446"/>
      <c r="BD78" s="446"/>
      <c r="BE78" s="446"/>
      <c r="BF78" s="446"/>
      <c r="BG78" s="446"/>
      <c r="BH78" s="446"/>
      <c r="BI78" s="446"/>
      <c r="BJ78" s="446"/>
      <c r="BK78" s="446"/>
      <c r="BL78" s="446"/>
      <c r="BM78" s="446"/>
      <c r="BN78" s="446"/>
      <c r="BO78" s="446"/>
      <c r="BP78" s="446"/>
      <c r="BQ78" s="446"/>
      <c r="BR78" s="446"/>
      <c r="BS78" s="446"/>
      <c r="BT78" s="446"/>
      <c r="BU78" s="447"/>
    </row>
    <row r="79" spans="1:73" ht="24.6" x14ac:dyDescent="0.7">
      <c r="A79" s="438"/>
      <c r="B79" s="438"/>
      <c r="C79" s="438"/>
      <c r="D79" s="438"/>
      <c r="E79" s="438"/>
      <c r="F79" s="438"/>
      <c r="G79" s="438"/>
      <c r="H79" s="438"/>
      <c r="I79" s="439"/>
      <c r="J79" s="440"/>
      <c r="K79" s="440"/>
      <c r="L79" s="440"/>
      <c r="M79" s="440"/>
      <c r="N79" s="440"/>
      <c r="O79" s="440"/>
      <c r="P79" s="440"/>
      <c r="Q79" s="440"/>
      <c r="R79" s="440"/>
      <c r="S79" s="440"/>
      <c r="T79" s="440"/>
      <c r="U79" s="441"/>
      <c r="V79" s="445"/>
      <c r="W79" s="446"/>
      <c r="X79" s="446"/>
      <c r="Y79" s="446"/>
      <c r="Z79" s="446"/>
      <c r="AA79" s="446"/>
      <c r="AB79" s="446"/>
      <c r="AC79" s="446"/>
      <c r="AD79" s="446"/>
      <c r="AE79" s="446"/>
      <c r="AF79" s="446"/>
      <c r="AG79" s="446"/>
      <c r="AH79" s="447"/>
      <c r="AI79" s="445"/>
      <c r="AJ79" s="446"/>
      <c r="AK79" s="446"/>
      <c r="AL79" s="446"/>
      <c r="AM79" s="446"/>
      <c r="AN79" s="446"/>
      <c r="AO79" s="446"/>
      <c r="AP79" s="446"/>
      <c r="AQ79" s="446"/>
      <c r="AR79" s="446"/>
      <c r="AS79" s="446"/>
      <c r="AT79" s="446"/>
      <c r="AU79" s="446"/>
      <c r="AV79" s="446"/>
      <c r="AW79" s="446"/>
      <c r="AX79" s="446"/>
      <c r="AY79" s="446"/>
      <c r="AZ79" s="446"/>
      <c r="BA79" s="446"/>
      <c r="BB79" s="446"/>
      <c r="BC79" s="446"/>
      <c r="BD79" s="446"/>
      <c r="BE79" s="446"/>
      <c r="BF79" s="446"/>
      <c r="BG79" s="446"/>
      <c r="BH79" s="446"/>
      <c r="BI79" s="446"/>
      <c r="BJ79" s="446"/>
      <c r="BK79" s="446"/>
      <c r="BL79" s="446"/>
      <c r="BM79" s="446"/>
      <c r="BN79" s="446"/>
      <c r="BO79" s="446"/>
      <c r="BP79" s="446"/>
      <c r="BQ79" s="446"/>
      <c r="BR79" s="446"/>
      <c r="BS79" s="446"/>
      <c r="BT79" s="446"/>
      <c r="BU79" s="447"/>
    </row>
    <row r="80" spans="1:73" ht="24.6" x14ac:dyDescent="0.7">
      <c r="A80" s="438"/>
      <c r="B80" s="438"/>
      <c r="C80" s="438"/>
      <c r="D80" s="438"/>
      <c r="E80" s="438"/>
      <c r="F80" s="438"/>
      <c r="G80" s="438"/>
      <c r="H80" s="438"/>
      <c r="I80" s="439"/>
      <c r="J80" s="440"/>
      <c r="K80" s="440"/>
      <c r="L80" s="440"/>
      <c r="M80" s="440"/>
      <c r="N80" s="440"/>
      <c r="O80" s="440"/>
      <c r="P80" s="440"/>
      <c r="Q80" s="440"/>
      <c r="R80" s="440"/>
      <c r="S80" s="440"/>
      <c r="T80" s="440"/>
      <c r="U80" s="441"/>
      <c r="V80" s="445"/>
      <c r="W80" s="446"/>
      <c r="X80" s="446"/>
      <c r="Y80" s="446"/>
      <c r="Z80" s="446"/>
      <c r="AA80" s="446"/>
      <c r="AB80" s="446"/>
      <c r="AC80" s="446"/>
      <c r="AD80" s="446"/>
      <c r="AE80" s="446"/>
      <c r="AF80" s="446"/>
      <c r="AG80" s="446"/>
      <c r="AH80" s="447"/>
      <c r="AI80" s="445"/>
      <c r="AJ80" s="446"/>
      <c r="AK80" s="446"/>
      <c r="AL80" s="446"/>
      <c r="AM80" s="446"/>
      <c r="AN80" s="446"/>
      <c r="AO80" s="446"/>
      <c r="AP80" s="446"/>
      <c r="AQ80" s="446"/>
      <c r="AR80" s="446"/>
      <c r="AS80" s="446"/>
      <c r="AT80" s="446"/>
      <c r="AU80" s="446"/>
      <c r="AV80" s="446"/>
      <c r="AW80" s="446"/>
      <c r="AX80" s="446"/>
      <c r="AY80" s="446"/>
      <c r="AZ80" s="446"/>
      <c r="BA80" s="446"/>
      <c r="BB80" s="446"/>
      <c r="BC80" s="446"/>
      <c r="BD80" s="446"/>
      <c r="BE80" s="446"/>
      <c r="BF80" s="446"/>
      <c r="BG80" s="446"/>
      <c r="BH80" s="446"/>
      <c r="BI80" s="446"/>
      <c r="BJ80" s="446"/>
      <c r="BK80" s="446"/>
      <c r="BL80" s="446"/>
      <c r="BM80" s="446"/>
      <c r="BN80" s="446"/>
      <c r="BO80" s="446"/>
      <c r="BP80" s="446"/>
      <c r="BQ80" s="446"/>
      <c r="BR80" s="446"/>
      <c r="BS80" s="446"/>
      <c r="BT80" s="446"/>
      <c r="BU80" s="447"/>
    </row>
    <row r="81" spans="1:73" ht="24.6" x14ac:dyDescent="0.7">
      <c r="A81" s="438"/>
      <c r="B81" s="438"/>
      <c r="C81" s="438"/>
      <c r="D81" s="438"/>
      <c r="E81" s="438"/>
      <c r="F81" s="438"/>
      <c r="G81" s="438"/>
      <c r="H81" s="438"/>
      <c r="I81" s="439"/>
      <c r="J81" s="440"/>
      <c r="K81" s="440"/>
      <c r="L81" s="440"/>
      <c r="M81" s="440"/>
      <c r="N81" s="440"/>
      <c r="O81" s="440"/>
      <c r="P81" s="440"/>
      <c r="Q81" s="440"/>
      <c r="R81" s="440"/>
      <c r="S81" s="440"/>
      <c r="T81" s="440"/>
      <c r="U81" s="441"/>
      <c r="V81" s="445"/>
      <c r="W81" s="446"/>
      <c r="X81" s="446"/>
      <c r="Y81" s="446"/>
      <c r="Z81" s="446"/>
      <c r="AA81" s="446"/>
      <c r="AB81" s="446"/>
      <c r="AC81" s="446"/>
      <c r="AD81" s="446"/>
      <c r="AE81" s="446"/>
      <c r="AF81" s="446"/>
      <c r="AG81" s="446"/>
      <c r="AH81" s="447"/>
      <c r="AI81" s="445"/>
      <c r="AJ81" s="446"/>
      <c r="AK81" s="446"/>
      <c r="AL81" s="446"/>
      <c r="AM81" s="446"/>
      <c r="AN81" s="446"/>
      <c r="AO81" s="446"/>
      <c r="AP81" s="446"/>
      <c r="AQ81" s="446"/>
      <c r="AR81" s="446"/>
      <c r="AS81" s="446"/>
      <c r="AT81" s="446"/>
      <c r="AU81" s="446"/>
      <c r="AV81" s="446"/>
      <c r="AW81" s="446"/>
      <c r="AX81" s="446"/>
      <c r="AY81" s="446"/>
      <c r="AZ81" s="446"/>
      <c r="BA81" s="446"/>
      <c r="BB81" s="446"/>
      <c r="BC81" s="446"/>
      <c r="BD81" s="446"/>
      <c r="BE81" s="446"/>
      <c r="BF81" s="446"/>
      <c r="BG81" s="446"/>
      <c r="BH81" s="446"/>
      <c r="BI81" s="446"/>
      <c r="BJ81" s="446"/>
      <c r="BK81" s="446"/>
      <c r="BL81" s="446"/>
      <c r="BM81" s="446"/>
      <c r="BN81" s="446"/>
      <c r="BO81" s="446"/>
      <c r="BP81" s="446"/>
      <c r="BQ81" s="446"/>
      <c r="BR81" s="446"/>
      <c r="BS81" s="446"/>
      <c r="BT81" s="446"/>
      <c r="BU81" s="447"/>
    </row>
    <row r="82" spans="1:73" ht="24.6" x14ac:dyDescent="0.7">
      <c r="A82" s="438"/>
      <c r="B82" s="438"/>
      <c r="C82" s="438"/>
      <c r="D82" s="438"/>
      <c r="E82" s="438"/>
      <c r="F82" s="438"/>
      <c r="G82" s="438"/>
      <c r="H82" s="438"/>
      <c r="I82" s="439"/>
      <c r="J82" s="440"/>
      <c r="K82" s="440"/>
      <c r="L82" s="440"/>
      <c r="M82" s="440"/>
      <c r="N82" s="440"/>
      <c r="O82" s="440"/>
      <c r="P82" s="440"/>
      <c r="Q82" s="440"/>
      <c r="R82" s="440"/>
      <c r="S82" s="440"/>
      <c r="T82" s="440"/>
      <c r="U82" s="441"/>
      <c r="V82" s="445"/>
      <c r="W82" s="446"/>
      <c r="X82" s="446"/>
      <c r="Y82" s="446"/>
      <c r="Z82" s="446"/>
      <c r="AA82" s="446"/>
      <c r="AB82" s="446"/>
      <c r="AC82" s="446"/>
      <c r="AD82" s="446"/>
      <c r="AE82" s="446"/>
      <c r="AF82" s="446"/>
      <c r="AG82" s="446"/>
      <c r="AH82" s="447"/>
      <c r="AI82" s="445"/>
      <c r="AJ82" s="446"/>
      <c r="AK82" s="446"/>
      <c r="AL82" s="446"/>
      <c r="AM82" s="446"/>
      <c r="AN82" s="446"/>
      <c r="AO82" s="446"/>
      <c r="AP82" s="446"/>
      <c r="AQ82" s="446"/>
      <c r="AR82" s="446"/>
      <c r="AS82" s="446"/>
      <c r="AT82" s="446"/>
      <c r="AU82" s="446"/>
      <c r="AV82" s="446"/>
      <c r="AW82" s="446"/>
      <c r="AX82" s="446"/>
      <c r="AY82" s="446"/>
      <c r="AZ82" s="446"/>
      <c r="BA82" s="446"/>
      <c r="BB82" s="446"/>
      <c r="BC82" s="446"/>
      <c r="BD82" s="446"/>
      <c r="BE82" s="446"/>
      <c r="BF82" s="446"/>
      <c r="BG82" s="446"/>
      <c r="BH82" s="446"/>
      <c r="BI82" s="446"/>
      <c r="BJ82" s="446"/>
      <c r="BK82" s="446"/>
      <c r="BL82" s="446"/>
      <c r="BM82" s="446"/>
      <c r="BN82" s="446"/>
      <c r="BO82" s="446"/>
      <c r="BP82" s="446"/>
      <c r="BQ82" s="446"/>
      <c r="BR82" s="446"/>
      <c r="BS82" s="446"/>
      <c r="BT82" s="446"/>
      <c r="BU82" s="447"/>
    </row>
    <row r="83" spans="1:73" ht="24.6" x14ac:dyDescent="0.7">
      <c r="A83" s="438"/>
      <c r="B83" s="438"/>
      <c r="C83" s="438"/>
      <c r="D83" s="438"/>
      <c r="E83" s="438"/>
      <c r="F83" s="438"/>
      <c r="G83" s="438"/>
      <c r="H83" s="438"/>
      <c r="I83" s="439"/>
      <c r="J83" s="440"/>
      <c r="K83" s="440"/>
      <c r="L83" s="440"/>
      <c r="M83" s="440"/>
      <c r="N83" s="440"/>
      <c r="O83" s="440"/>
      <c r="P83" s="440"/>
      <c r="Q83" s="440"/>
      <c r="R83" s="440"/>
      <c r="S83" s="440"/>
      <c r="T83" s="440"/>
      <c r="U83" s="441"/>
      <c r="V83" s="445"/>
      <c r="W83" s="446"/>
      <c r="X83" s="446"/>
      <c r="Y83" s="446"/>
      <c r="Z83" s="446"/>
      <c r="AA83" s="446"/>
      <c r="AB83" s="446"/>
      <c r="AC83" s="446"/>
      <c r="AD83" s="446"/>
      <c r="AE83" s="446"/>
      <c r="AF83" s="446"/>
      <c r="AG83" s="446"/>
      <c r="AH83" s="447"/>
      <c r="AI83" s="445"/>
      <c r="AJ83" s="446"/>
      <c r="AK83" s="446"/>
      <c r="AL83" s="446"/>
      <c r="AM83" s="446"/>
      <c r="AN83" s="446"/>
      <c r="AO83" s="446"/>
      <c r="AP83" s="446"/>
      <c r="AQ83" s="446"/>
      <c r="AR83" s="446"/>
      <c r="AS83" s="446"/>
      <c r="AT83" s="446"/>
      <c r="AU83" s="446"/>
      <c r="AV83" s="446"/>
      <c r="AW83" s="446"/>
      <c r="AX83" s="446"/>
      <c r="AY83" s="446"/>
      <c r="AZ83" s="446"/>
      <c r="BA83" s="446"/>
      <c r="BB83" s="446"/>
      <c r="BC83" s="446"/>
      <c r="BD83" s="446"/>
      <c r="BE83" s="446"/>
      <c r="BF83" s="446"/>
      <c r="BG83" s="446"/>
      <c r="BH83" s="446"/>
      <c r="BI83" s="446"/>
      <c r="BJ83" s="446"/>
      <c r="BK83" s="446"/>
      <c r="BL83" s="446"/>
      <c r="BM83" s="446"/>
      <c r="BN83" s="446"/>
      <c r="BO83" s="446"/>
      <c r="BP83" s="446"/>
      <c r="BQ83" s="446"/>
      <c r="BR83" s="446"/>
      <c r="BS83" s="446"/>
      <c r="BT83" s="446"/>
      <c r="BU83" s="447"/>
    </row>
    <row r="84" spans="1:73" ht="24.6" x14ac:dyDescent="0.7">
      <c r="A84" s="438"/>
      <c r="B84" s="438"/>
      <c r="C84" s="438"/>
      <c r="D84" s="438"/>
      <c r="E84" s="438"/>
      <c r="F84" s="438"/>
      <c r="G84" s="438"/>
      <c r="H84" s="438"/>
      <c r="I84" s="439"/>
      <c r="J84" s="440"/>
      <c r="K84" s="440"/>
      <c r="L84" s="440"/>
      <c r="M84" s="440"/>
      <c r="N84" s="440"/>
      <c r="O84" s="440"/>
      <c r="P84" s="440"/>
      <c r="Q84" s="440"/>
      <c r="R84" s="440"/>
      <c r="S84" s="440"/>
      <c r="T84" s="440"/>
      <c r="U84" s="441"/>
      <c r="V84" s="445"/>
      <c r="W84" s="446"/>
      <c r="X84" s="446"/>
      <c r="Y84" s="446"/>
      <c r="Z84" s="446"/>
      <c r="AA84" s="446"/>
      <c r="AB84" s="446"/>
      <c r="AC84" s="446"/>
      <c r="AD84" s="446"/>
      <c r="AE84" s="446"/>
      <c r="AF84" s="446"/>
      <c r="AG84" s="446"/>
      <c r="AH84" s="447"/>
      <c r="AI84" s="445"/>
      <c r="AJ84" s="446"/>
      <c r="AK84" s="446"/>
      <c r="AL84" s="446"/>
      <c r="AM84" s="446"/>
      <c r="AN84" s="446"/>
      <c r="AO84" s="446"/>
      <c r="AP84" s="446"/>
      <c r="AQ84" s="446"/>
      <c r="AR84" s="446"/>
      <c r="AS84" s="446"/>
      <c r="AT84" s="446"/>
      <c r="AU84" s="446"/>
      <c r="AV84" s="446"/>
      <c r="AW84" s="446"/>
      <c r="AX84" s="446"/>
      <c r="AY84" s="446"/>
      <c r="AZ84" s="446"/>
      <c r="BA84" s="446"/>
      <c r="BB84" s="446"/>
      <c r="BC84" s="446"/>
      <c r="BD84" s="446"/>
      <c r="BE84" s="446"/>
      <c r="BF84" s="446"/>
      <c r="BG84" s="446"/>
      <c r="BH84" s="446"/>
      <c r="BI84" s="446"/>
      <c r="BJ84" s="446"/>
      <c r="BK84" s="446"/>
      <c r="BL84" s="446"/>
      <c r="BM84" s="446"/>
      <c r="BN84" s="446"/>
      <c r="BO84" s="446"/>
      <c r="BP84" s="446"/>
      <c r="BQ84" s="446"/>
      <c r="BR84" s="446"/>
      <c r="BS84" s="446"/>
      <c r="BT84" s="446"/>
      <c r="BU84" s="447"/>
    </row>
    <row r="85" spans="1:73" ht="24.6" x14ac:dyDescent="0.7">
      <c r="A85" s="438"/>
      <c r="B85" s="438"/>
      <c r="C85" s="438"/>
      <c r="D85" s="438"/>
      <c r="E85" s="438"/>
      <c r="F85" s="438"/>
      <c r="G85" s="438"/>
      <c r="H85" s="438"/>
      <c r="I85" s="439"/>
      <c r="J85" s="440"/>
      <c r="K85" s="440"/>
      <c r="L85" s="440"/>
      <c r="M85" s="440"/>
      <c r="N85" s="440"/>
      <c r="O85" s="440"/>
      <c r="P85" s="440"/>
      <c r="Q85" s="440"/>
      <c r="R85" s="440"/>
      <c r="S85" s="440"/>
      <c r="T85" s="440"/>
      <c r="U85" s="441"/>
      <c r="V85" s="445"/>
      <c r="W85" s="446"/>
      <c r="X85" s="446"/>
      <c r="Y85" s="446"/>
      <c r="Z85" s="446"/>
      <c r="AA85" s="446"/>
      <c r="AB85" s="446"/>
      <c r="AC85" s="446"/>
      <c r="AD85" s="446"/>
      <c r="AE85" s="446"/>
      <c r="AF85" s="446"/>
      <c r="AG85" s="446"/>
      <c r="AH85" s="447"/>
      <c r="AI85" s="445"/>
      <c r="AJ85" s="446"/>
      <c r="AK85" s="446"/>
      <c r="AL85" s="446"/>
      <c r="AM85" s="446"/>
      <c r="AN85" s="446"/>
      <c r="AO85" s="446"/>
      <c r="AP85" s="446"/>
      <c r="AQ85" s="446"/>
      <c r="AR85" s="446"/>
      <c r="AS85" s="446"/>
      <c r="AT85" s="446"/>
      <c r="AU85" s="446"/>
      <c r="AV85" s="446"/>
      <c r="AW85" s="446"/>
      <c r="AX85" s="446"/>
      <c r="AY85" s="446"/>
      <c r="AZ85" s="446"/>
      <c r="BA85" s="446"/>
      <c r="BB85" s="446"/>
      <c r="BC85" s="446"/>
      <c r="BD85" s="446"/>
      <c r="BE85" s="446"/>
      <c r="BF85" s="446"/>
      <c r="BG85" s="446"/>
      <c r="BH85" s="446"/>
      <c r="BI85" s="446"/>
      <c r="BJ85" s="446"/>
      <c r="BK85" s="446"/>
      <c r="BL85" s="446"/>
      <c r="BM85" s="446"/>
      <c r="BN85" s="446"/>
      <c r="BO85" s="446"/>
      <c r="BP85" s="446"/>
      <c r="BQ85" s="446"/>
      <c r="BR85" s="446"/>
      <c r="BS85" s="446"/>
      <c r="BT85" s="446"/>
      <c r="BU85" s="447"/>
    </row>
    <row r="86" spans="1:73" ht="24.6" x14ac:dyDescent="0.7">
      <c r="A86" s="438"/>
      <c r="B86" s="438"/>
      <c r="C86" s="438"/>
      <c r="D86" s="438"/>
      <c r="E86" s="438"/>
      <c r="F86" s="438"/>
      <c r="G86" s="438"/>
      <c r="H86" s="438"/>
      <c r="I86" s="439"/>
      <c r="J86" s="440"/>
      <c r="K86" s="440"/>
      <c r="L86" s="440"/>
      <c r="M86" s="440"/>
      <c r="N86" s="440"/>
      <c r="O86" s="440"/>
      <c r="P86" s="440"/>
      <c r="Q86" s="440"/>
      <c r="R86" s="440"/>
      <c r="S86" s="440"/>
      <c r="T86" s="440"/>
      <c r="U86" s="441"/>
      <c r="V86" s="445"/>
      <c r="W86" s="446"/>
      <c r="X86" s="446"/>
      <c r="Y86" s="446"/>
      <c r="Z86" s="446"/>
      <c r="AA86" s="446"/>
      <c r="AB86" s="446"/>
      <c r="AC86" s="446"/>
      <c r="AD86" s="446"/>
      <c r="AE86" s="446"/>
      <c r="AF86" s="446"/>
      <c r="AG86" s="446"/>
      <c r="AH86" s="447"/>
      <c r="AI86" s="445"/>
      <c r="AJ86" s="446"/>
      <c r="AK86" s="446"/>
      <c r="AL86" s="446"/>
      <c r="AM86" s="446"/>
      <c r="AN86" s="446"/>
      <c r="AO86" s="446"/>
      <c r="AP86" s="446"/>
      <c r="AQ86" s="446"/>
      <c r="AR86" s="446"/>
      <c r="AS86" s="446"/>
      <c r="AT86" s="446"/>
      <c r="AU86" s="446"/>
      <c r="AV86" s="446"/>
      <c r="AW86" s="446"/>
      <c r="AX86" s="446"/>
      <c r="AY86" s="446"/>
      <c r="AZ86" s="446"/>
      <c r="BA86" s="446"/>
      <c r="BB86" s="446"/>
      <c r="BC86" s="446"/>
      <c r="BD86" s="446"/>
      <c r="BE86" s="446"/>
      <c r="BF86" s="446"/>
      <c r="BG86" s="446"/>
      <c r="BH86" s="446"/>
      <c r="BI86" s="446"/>
      <c r="BJ86" s="446"/>
      <c r="BK86" s="446"/>
      <c r="BL86" s="446"/>
      <c r="BM86" s="446"/>
      <c r="BN86" s="446"/>
      <c r="BO86" s="446"/>
      <c r="BP86" s="446"/>
      <c r="BQ86" s="446"/>
      <c r="BR86" s="446"/>
      <c r="BS86" s="446"/>
      <c r="BT86" s="446"/>
      <c r="BU86" s="447"/>
    </row>
    <row r="87" spans="1:73" ht="24.6" x14ac:dyDescent="0.7">
      <c r="A87" s="438"/>
      <c r="B87" s="438"/>
      <c r="C87" s="438"/>
      <c r="D87" s="438"/>
      <c r="E87" s="438"/>
      <c r="F87" s="438"/>
      <c r="G87" s="438"/>
      <c r="H87" s="438"/>
      <c r="I87" s="439"/>
      <c r="J87" s="440"/>
      <c r="K87" s="440"/>
      <c r="L87" s="440"/>
      <c r="M87" s="440"/>
      <c r="N87" s="440"/>
      <c r="O87" s="440"/>
      <c r="P87" s="440"/>
      <c r="Q87" s="440"/>
      <c r="R87" s="440"/>
      <c r="S87" s="440"/>
      <c r="T87" s="440"/>
      <c r="U87" s="441"/>
      <c r="V87" s="445"/>
      <c r="W87" s="446"/>
      <c r="X87" s="446"/>
      <c r="Y87" s="446"/>
      <c r="Z87" s="446"/>
      <c r="AA87" s="446"/>
      <c r="AB87" s="446"/>
      <c r="AC87" s="446"/>
      <c r="AD87" s="446"/>
      <c r="AE87" s="446"/>
      <c r="AF87" s="446"/>
      <c r="AG87" s="446"/>
      <c r="AH87" s="447"/>
      <c r="AI87" s="445"/>
      <c r="AJ87" s="446"/>
      <c r="AK87" s="446"/>
      <c r="AL87" s="446"/>
      <c r="AM87" s="446"/>
      <c r="AN87" s="446"/>
      <c r="AO87" s="446"/>
      <c r="AP87" s="446"/>
      <c r="AQ87" s="446"/>
      <c r="AR87" s="446"/>
      <c r="AS87" s="446"/>
      <c r="AT87" s="446"/>
      <c r="AU87" s="446"/>
      <c r="AV87" s="446"/>
      <c r="AW87" s="446"/>
      <c r="AX87" s="446"/>
      <c r="AY87" s="446"/>
      <c r="AZ87" s="446"/>
      <c r="BA87" s="446"/>
      <c r="BB87" s="446"/>
      <c r="BC87" s="446"/>
      <c r="BD87" s="446"/>
      <c r="BE87" s="446"/>
      <c r="BF87" s="446"/>
      <c r="BG87" s="446"/>
      <c r="BH87" s="446"/>
      <c r="BI87" s="446"/>
      <c r="BJ87" s="446"/>
      <c r="BK87" s="446"/>
      <c r="BL87" s="446"/>
      <c r="BM87" s="446"/>
      <c r="BN87" s="446"/>
      <c r="BO87" s="446"/>
      <c r="BP87" s="446"/>
      <c r="BQ87" s="446"/>
      <c r="BR87" s="446"/>
      <c r="BS87" s="446"/>
      <c r="BT87" s="446"/>
      <c r="BU87" s="447"/>
    </row>
    <row r="88" spans="1:73" ht="24.6" x14ac:dyDescent="0.7">
      <c r="A88" s="438"/>
      <c r="B88" s="438"/>
      <c r="C88" s="438"/>
      <c r="D88" s="438"/>
      <c r="E88" s="438"/>
      <c r="F88" s="438"/>
      <c r="G88" s="438"/>
      <c r="H88" s="438"/>
      <c r="I88" s="439"/>
      <c r="J88" s="440"/>
      <c r="K88" s="440"/>
      <c r="L88" s="440"/>
      <c r="M88" s="440"/>
      <c r="N88" s="440"/>
      <c r="O88" s="440"/>
      <c r="P88" s="440"/>
      <c r="Q88" s="440"/>
      <c r="R88" s="440"/>
      <c r="S88" s="440"/>
      <c r="T88" s="440"/>
      <c r="U88" s="441"/>
      <c r="V88" s="445"/>
      <c r="W88" s="446"/>
      <c r="X88" s="446"/>
      <c r="Y88" s="446"/>
      <c r="Z88" s="446"/>
      <c r="AA88" s="446"/>
      <c r="AB88" s="446"/>
      <c r="AC88" s="446"/>
      <c r="AD88" s="446"/>
      <c r="AE88" s="446"/>
      <c r="AF88" s="446"/>
      <c r="AG88" s="446"/>
      <c r="AH88" s="447"/>
      <c r="AI88" s="445"/>
      <c r="AJ88" s="446"/>
      <c r="AK88" s="446"/>
      <c r="AL88" s="446"/>
      <c r="AM88" s="446"/>
      <c r="AN88" s="446"/>
      <c r="AO88" s="446"/>
      <c r="AP88" s="446"/>
      <c r="AQ88" s="446"/>
      <c r="AR88" s="446"/>
      <c r="AS88" s="446"/>
      <c r="AT88" s="446"/>
      <c r="AU88" s="446"/>
      <c r="AV88" s="446"/>
      <c r="AW88" s="446"/>
      <c r="AX88" s="446"/>
      <c r="AY88" s="446"/>
      <c r="AZ88" s="446"/>
      <c r="BA88" s="446"/>
      <c r="BB88" s="446"/>
      <c r="BC88" s="446"/>
      <c r="BD88" s="446"/>
      <c r="BE88" s="446"/>
      <c r="BF88" s="446"/>
      <c r="BG88" s="446"/>
      <c r="BH88" s="446"/>
      <c r="BI88" s="446"/>
      <c r="BJ88" s="446"/>
      <c r="BK88" s="446"/>
      <c r="BL88" s="446"/>
      <c r="BM88" s="446"/>
      <c r="BN88" s="446"/>
      <c r="BO88" s="446"/>
      <c r="BP88" s="446"/>
      <c r="BQ88" s="446"/>
      <c r="BR88" s="446"/>
      <c r="BS88" s="446"/>
      <c r="BT88" s="446"/>
      <c r="BU88" s="447"/>
    </row>
    <row r="89" spans="1:73" ht="24.6" x14ac:dyDescent="0.7">
      <c r="A89" s="438"/>
      <c r="B89" s="438"/>
      <c r="C89" s="438"/>
      <c r="D89" s="438"/>
      <c r="E89" s="438"/>
      <c r="F89" s="438"/>
      <c r="G89" s="438"/>
      <c r="H89" s="438"/>
      <c r="I89" s="439"/>
      <c r="J89" s="440"/>
      <c r="K89" s="440"/>
      <c r="L89" s="440"/>
      <c r="M89" s="440"/>
      <c r="N89" s="440"/>
      <c r="O89" s="440"/>
      <c r="P89" s="440"/>
      <c r="Q89" s="440"/>
      <c r="R89" s="440"/>
      <c r="S89" s="440"/>
      <c r="T89" s="440"/>
      <c r="U89" s="441"/>
      <c r="V89" s="445"/>
      <c r="W89" s="446"/>
      <c r="X89" s="446"/>
      <c r="Y89" s="446"/>
      <c r="Z89" s="446"/>
      <c r="AA89" s="446"/>
      <c r="AB89" s="446"/>
      <c r="AC89" s="446"/>
      <c r="AD89" s="446"/>
      <c r="AE89" s="446"/>
      <c r="AF89" s="446"/>
      <c r="AG89" s="446"/>
      <c r="AH89" s="447"/>
      <c r="AI89" s="445"/>
      <c r="AJ89" s="446"/>
      <c r="AK89" s="446"/>
      <c r="AL89" s="446"/>
      <c r="AM89" s="446"/>
      <c r="AN89" s="446"/>
      <c r="AO89" s="446"/>
      <c r="AP89" s="446"/>
      <c r="AQ89" s="446"/>
      <c r="AR89" s="446"/>
      <c r="AS89" s="446"/>
      <c r="AT89" s="446"/>
      <c r="AU89" s="446"/>
      <c r="AV89" s="446"/>
      <c r="AW89" s="446"/>
      <c r="AX89" s="446"/>
      <c r="AY89" s="446"/>
      <c r="AZ89" s="446"/>
      <c r="BA89" s="446"/>
      <c r="BB89" s="446"/>
      <c r="BC89" s="446"/>
      <c r="BD89" s="446"/>
      <c r="BE89" s="446"/>
      <c r="BF89" s="446"/>
      <c r="BG89" s="446"/>
      <c r="BH89" s="446"/>
      <c r="BI89" s="446"/>
      <c r="BJ89" s="446"/>
      <c r="BK89" s="446"/>
      <c r="BL89" s="446"/>
      <c r="BM89" s="446"/>
      <c r="BN89" s="446"/>
      <c r="BO89" s="446"/>
      <c r="BP89" s="446"/>
      <c r="BQ89" s="446"/>
      <c r="BR89" s="446"/>
      <c r="BS89" s="446"/>
      <c r="BT89" s="446"/>
      <c r="BU89" s="447"/>
    </row>
    <row r="90" spans="1:73" ht="24.6" x14ac:dyDescent="0.7">
      <c r="A90" s="438"/>
      <c r="B90" s="438"/>
      <c r="C90" s="438"/>
      <c r="D90" s="438"/>
      <c r="E90" s="438"/>
      <c r="F90" s="438"/>
      <c r="G90" s="438"/>
      <c r="H90" s="438"/>
      <c r="I90" s="439"/>
      <c r="J90" s="440"/>
      <c r="K90" s="440"/>
      <c r="L90" s="440"/>
      <c r="M90" s="440"/>
      <c r="N90" s="440"/>
      <c r="O90" s="440"/>
      <c r="P90" s="440"/>
      <c r="Q90" s="440"/>
      <c r="R90" s="440"/>
      <c r="S90" s="440"/>
      <c r="T90" s="440"/>
      <c r="U90" s="441"/>
      <c r="V90" s="445"/>
      <c r="W90" s="446"/>
      <c r="X90" s="446"/>
      <c r="Y90" s="446"/>
      <c r="Z90" s="446"/>
      <c r="AA90" s="446"/>
      <c r="AB90" s="446"/>
      <c r="AC90" s="446"/>
      <c r="AD90" s="446"/>
      <c r="AE90" s="446"/>
      <c r="AF90" s="446"/>
      <c r="AG90" s="446"/>
      <c r="AH90" s="447"/>
      <c r="AI90" s="445"/>
      <c r="AJ90" s="446"/>
      <c r="AK90" s="446"/>
      <c r="AL90" s="446"/>
      <c r="AM90" s="446"/>
      <c r="AN90" s="446"/>
      <c r="AO90" s="446"/>
      <c r="AP90" s="446"/>
      <c r="AQ90" s="446"/>
      <c r="AR90" s="446"/>
      <c r="AS90" s="446"/>
      <c r="AT90" s="446"/>
      <c r="AU90" s="446"/>
      <c r="AV90" s="446"/>
      <c r="AW90" s="446"/>
      <c r="AX90" s="446"/>
      <c r="AY90" s="446"/>
      <c r="AZ90" s="446"/>
      <c r="BA90" s="446"/>
      <c r="BB90" s="446"/>
      <c r="BC90" s="446"/>
      <c r="BD90" s="446"/>
      <c r="BE90" s="446"/>
      <c r="BF90" s="446"/>
      <c r="BG90" s="446"/>
      <c r="BH90" s="446"/>
      <c r="BI90" s="446"/>
      <c r="BJ90" s="446"/>
      <c r="BK90" s="446"/>
      <c r="BL90" s="446"/>
      <c r="BM90" s="446"/>
      <c r="BN90" s="446"/>
      <c r="BO90" s="446"/>
      <c r="BP90" s="446"/>
      <c r="BQ90" s="446"/>
      <c r="BR90" s="446"/>
      <c r="BS90" s="446"/>
      <c r="BT90" s="446"/>
      <c r="BU90" s="447"/>
    </row>
    <row r="91" spans="1:73" ht="24.6" x14ac:dyDescent="0.7">
      <c r="A91" s="438"/>
      <c r="B91" s="438"/>
      <c r="C91" s="438"/>
      <c r="D91" s="438"/>
      <c r="E91" s="438"/>
      <c r="F91" s="438"/>
      <c r="G91" s="438"/>
      <c r="H91" s="438"/>
      <c r="I91" s="448" t="s">
        <v>180</v>
      </c>
      <c r="J91" s="449"/>
      <c r="K91" s="449"/>
      <c r="L91" s="449"/>
      <c r="M91" s="449"/>
      <c r="N91" s="449"/>
      <c r="O91" s="449"/>
      <c r="P91" s="449"/>
      <c r="Q91" s="449"/>
      <c r="R91" s="449"/>
      <c r="S91" s="449"/>
      <c r="T91" s="449"/>
      <c r="U91" s="450"/>
      <c r="V91" s="448"/>
      <c r="W91" s="449"/>
      <c r="X91" s="449"/>
      <c r="Y91" s="449"/>
      <c r="Z91" s="449"/>
      <c r="AA91" s="449"/>
      <c r="AB91" s="449"/>
      <c r="AC91" s="449"/>
      <c r="AD91" s="449"/>
      <c r="AE91" s="449"/>
      <c r="AF91" s="449"/>
      <c r="AG91" s="449"/>
      <c r="AH91" s="450"/>
      <c r="AI91" s="451" t="s">
        <v>378</v>
      </c>
      <c r="AJ91" s="452"/>
      <c r="AK91" s="452"/>
      <c r="AL91" s="452"/>
      <c r="AM91" s="452"/>
      <c r="AN91" s="452"/>
      <c r="AO91" s="452"/>
      <c r="AP91" s="452"/>
      <c r="AQ91" s="452"/>
      <c r="AR91" s="452"/>
      <c r="AS91" s="452"/>
      <c r="AT91" s="452"/>
      <c r="AU91" s="452"/>
      <c r="AV91" s="452"/>
      <c r="AW91" s="452"/>
      <c r="AX91" s="452"/>
      <c r="AY91" s="452"/>
      <c r="AZ91" s="452"/>
      <c r="BA91" s="452"/>
      <c r="BB91" s="452"/>
      <c r="BC91" s="452"/>
      <c r="BD91" s="452"/>
      <c r="BE91" s="452"/>
      <c r="BF91" s="452"/>
      <c r="BG91" s="452"/>
      <c r="BH91" s="452"/>
      <c r="BI91" s="452"/>
      <c r="BJ91" s="452"/>
      <c r="BK91" s="452"/>
      <c r="BL91" s="452"/>
      <c r="BM91" s="452"/>
      <c r="BN91" s="452"/>
      <c r="BO91" s="452"/>
      <c r="BP91" s="452"/>
      <c r="BQ91" s="452"/>
      <c r="BR91" s="452"/>
      <c r="BS91" s="452"/>
      <c r="BT91" s="452"/>
      <c r="BU91" s="453"/>
    </row>
    <row r="92" spans="1:73" ht="24.6" x14ac:dyDescent="0.7">
      <c r="A92" s="438"/>
      <c r="B92" s="438"/>
      <c r="C92" s="438"/>
      <c r="D92" s="438"/>
      <c r="E92" s="438"/>
      <c r="F92" s="438"/>
      <c r="G92" s="438"/>
      <c r="H92" s="438"/>
      <c r="I92" s="454"/>
      <c r="J92" s="454"/>
      <c r="K92" s="454"/>
      <c r="L92" s="454"/>
      <c r="M92" s="454"/>
      <c r="N92" s="454"/>
      <c r="O92" s="454"/>
      <c r="P92" s="454"/>
      <c r="Q92" s="454"/>
      <c r="R92" s="454"/>
      <c r="S92" s="454"/>
      <c r="T92" s="454"/>
      <c r="U92" s="454"/>
      <c r="V92" s="455"/>
      <c r="W92" s="455"/>
      <c r="X92" s="455"/>
      <c r="Y92" s="455"/>
      <c r="Z92" s="455"/>
      <c r="AA92" s="455"/>
      <c r="AB92" s="455"/>
      <c r="AC92" s="455"/>
      <c r="AD92" s="455"/>
      <c r="AE92" s="455"/>
      <c r="AF92" s="455"/>
      <c r="AG92" s="455"/>
      <c r="AH92" s="455"/>
      <c r="AI92" s="455"/>
      <c r="AJ92" s="455"/>
      <c r="AK92" s="455"/>
      <c r="AL92" s="455"/>
      <c r="AM92" s="455"/>
      <c r="AN92" s="455"/>
      <c r="AO92" s="455"/>
      <c r="AP92" s="455"/>
      <c r="AQ92" s="455"/>
      <c r="AR92" s="455"/>
      <c r="AS92" s="455"/>
      <c r="AT92" s="455"/>
      <c r="AU92" s="455"/>
      <c r="AV92" s="455"/>
      <c r="AW92" s="455"/>
      <c r="AX92" s="455"/>
      <c r="AY92" s="455"/>
      <c r="AZ92" s="455"/>
      <c r="BA92" s="455"/>
      <c r="BB92" s="455"/>
      <c r="BC92" s="455"/>
      <c r="BD92" s="455"/>
      <c r="BE92" s="455"/>
      <c r="BF92" s="455"/>
      <c r="BG92" s="455"/>
      <c r="BH92" s="455"/>
      <c r="BI92" s="455"/>
      <c r="BJ92" s="455"/>
      <c r="BK92" s="455"/>
      <c r="BL92" s="455"/>
      <c r="BM92" s="455"/>
      <c r="BN92" s="455"/>
      <c r="BO92" s="455"/>
      <c r="BP92" s="455"/>
      <c r="BQ92" s="455"/>
      <c r="BR92" s="455"/>
      <c r="BS92" s="455"/>
      <c r="BT92" s="455"/>
      <c r="BU92" s="455"/>
    </row>
    <row r="93" spans="1:73" ht="24.6" x14ac:dyDescent="0.7">
      <c r="A93" s="438"/>
      <c r="B93" s="438"/>
      <c r="C93" s="438"/>
      <c r="D93" s="438"/>
      <c r="E93" s="438"/>
      <c r="F93" s="438"/>
      <c r="G93" s="438"/>
      <c r="H93" s="438"/>
      <c r="I93" s="427" t="s">
        <v>237</v>
      </c>
      <c r="J93" s="427"/>
      <c r="K93" s="427"/>
      <c r="L93" s="427"/>
      <c r="M93" s="427"/>
      <c r="N93" s="427"/>
      <c r="O93" s="427"/>
      <c r="P93" s="427"/>
      <c r="Q93" s="427"/>
      <c r="R93" s="427"/>
      <c r="S93" s="427"/>
      <c r="T93" s="427"/>
      <c r="U93" s="427"/>
      <c r="V93" s="427"/>
      <c r="W93" s="427"/>
      <c r="X93" s="427"/>
      <c r="Y93" s="427"/>
      <c r="Z93" s="427"/>
      <c r="AA93" s="427"/>
      <c r="AB93" s="427"/>
      <c r="AC93" s="427"/>
      <c r="AD93" s="427"/>
      <c r="AE93" s="427"/>
      <c r="AF93" s="427"/>
      <c r="AG93" s="438"/>
      <c r="AH93" s="438"/>
      <c r="AI93" s="438"/>
      <c r="AJ93" s="438"/>
      <c r="AK93" s="438"/>
      <c r="AL93" s="438"/>
      <c r="AM93" s="438"/>
      <c r="AN93" s="438"/>
      <c r="AO93" s="438"/>
      <c r="AP93" s="438"/>
      <c r="AQ93" s="438"/>
      <c r="AR93" s="438"/>
      <c r="AS93" s="438"/>
      <c r="AT93" s="438"/>
      <c r="AU93" s="438"/>
      <c r="AV93" s="438"/>
      <c r="AW93" s="438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  <c r="BI93" s="201"/>
      <c r="BJ93" s="201"/>
      <c r="BK93" s="201"/>
      <c r="BL93" s="201"/>
      <c r="BM93" s="201"/>
      <c r="BN93" s="201"/>
      <c r="BO93" s="201"/>
      <c r="BP93" s="201"/>
      <c r="BQ93" s="201"/>
      <c r="BR93" s="201"/>
      <c r="BS93" s="201"/>
      <c r="BT93" s="201"/>
      <c r="BU93" s="201"/>
    </row>
    <row r="94" spans="1:73" ht="24.6" x14ac:dyDescent="0.7">
      <c r="A94" s="438"/>
      <c r="B94" s="438"/>
      <c r="C94" s="438"/>
      <c r="D94" s="438"/>
      <c r="E94" s="438"/>
      <c r="F94" s="438"/>
      <c r="G94" s="438"/>
      <c r="H94" s="438"/>
      <c r="I94" s="458" t="str">
        <f>CONCATENATE("(",ผู้สอน,")")</f>
        <v>()</v>
      </c>
      <c r="J94" s="458"/>
      <c r="K94" s="458"/>
      <c r="L94" s="458"/>
      <c r="M94" s="458"/>
      <c r="N94" s="458"/>
      <c r="O94" s="458"/>
      <c r="P94" s="458"/>
      <c r="Q94" s="458"/>
      <c r="R94" s="458"/>
      <c r="S94" s="458"/>
      <c r="T94" s="458"/>
      <c r="U94" s="458"/>
      <c r="V94" s="458"/>
      <c r="W94" s="458"/>
      <c r="X94" s="458"/>
      <c r="Y94" s="458"/>
      <c r="Z94" s="458"/>
      <c r="AA94" s="458"/>
      <c r="AB94" s="458"/>
      <c r="AC94" s="458"/>
      <c r="AD94" s="458"/>
      <c r="AE94" s="458"/>
      <c r="AF94" s="458"/>
      <c r="AG94" s="438"/>
      <c r="AH94" s="438"/>
      <c r="AI94" s="438"/>
      <c r="AJ94" s="438"/>
      <c r="AK94" s="438"/>
      <c r="AL94" s="438"/>
      <c r="AM94" s="438"/>
      <c r="AN94" s="438"/>
      <c r="AO94" s="438"/>
      <c r="AP94" s="438"/>
      <c r="AQ94" s="438"/>
      <c r="AR94" s="438"/>
      <c r="AS94" s="438"/>
      <c r="AT94" s="438"/>
      <c r="AU94" s="438"/>
      <c r="AV94" s="438"/>
      <c r="AW94" s="438"/>
      <c r="AX94" s="459"/>
      <c r="AY94" s="459"/>
      <c r="AZ94" s="459"/>
      <c r="BA94" s="459"/>
      <c r="BB94" s="459"/>
      <c r="BC94" s="459"/>
      <c r="BD94" s="459"/>
      <c r="BE94" s="459"/>
      <c r="BF94" s="459"/>
      <c r="BG94" s="459"/>
      <c r="BH94" s="459"/>
      <c r="BI94" s="459"/>
      <c r="BJ94" s="459"/>
      <c r="BK94" s="459"/>
      <c r="BL94" s="459"/>
      <c r="BM94" s="459"/>
      <c r="BN94" s="459"/>
      <c r="BO94" s="459"/>
      <c r="BP94" s="459"/>
      <c r="BQ94" s="459"/>
      <c r="BR94" s="459"/>
      <c r="BS94" s="459"/>
      <c r="BT94" s="459"/>
      <c r="BU94" s="459"/>
    </row>
    <row r="95" spans="1:73" ht="24.6" x14ac:dyDescent="0.7">
      <c r="A95" s="438"/>
      <c r="B95" s="438"/>
      <c r="C95" s="438"/>
      <c r="D95" s="438"/>
      <c r="E95" s="438"/>
      <c r="F95" s="438"/>
      <c r="G95" s="438"/>
      <c r="H95" s="438"/>
      <c r="I95" s="456" t="s">
        <v>207</v>
      </c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  <c r="AA95" s="456"/>
      <c r="AB95" s="456"/>
      <c r="AC95" s="456"/>
      <c r="AD95" s="456"/>
      <c r="AE95" s="456"/>
      <c r="AF95" s="456"/>
      <c r="AG95" s="438"/>
      <c r="AH95" s="438"/>
      <c r="AI95" s="438"/>
      <c r="AJ95" s="438"/>
      <c r="AK95" s="438"/>
      <c r="AL95" s="438"/>
      <c r="AM95" s="438"/>
      <c r="AN95" s="438"/>
      <c r="AO95" s="438"/>
      <c r="AP95" s="438"/>
      <c r="AQ95" s="438"/>
      <c r="AR95" s="438"/>
      <c r="AS95" s="438"/>
      <c r="AT95" s="438"/>
      <c r="AU95" s="438"/>
      <c r="AV95" s="438"/>
      <c r="AW95" s="438"/>
      <c r="AX95" s="460"/>
      <c r="AY95" s="460"/>
      <c r="AZ95" s="460"/>
      <c r="BA95" s="460"/>
      <c r="BB95" s="460"/>
      <c r="BC95" s="460"/>
      <c r="BD95" s="460"/>
      <c r="BE95" s="460"/>
      <c r="BF95" s="460"/>
      <c r="BG95" s="460"/>
      <c r="BH95" s="460"/>
      <c r="BI95" s="460"/>
      <c r="BJ95" s="460"/>
      <c r="BK95" s="460"/>
      <c r="BL95" s="460"/>
      <c r="BM95" s="460"/>
      <c r="BN95" s="460"/>
      <c r="BO95" s="460"/>
      <c r="BP95" s="460"/>
      <c r="BQ95" s="460"/>
      <c r="BR95" s="460"/>
      <c r="BS95" s="460"/>
      <c r="BT95" s="460"/>
      <c r="BU95" s="460"/>
    </row>
    <row r="96" spans="1:73" ht="24.6" x14ac:dyDescent="0.7">
      <c r="A96" s="438"/>
      <c r="B96" s="438"/>
      <c r="C96" s="438"/>
      <c r="D96" s="438"/>
      <c r="E96" s="438"/>
      <c r="F96" s="438"/>
      <c r="G96" s="438"/>
      <c r="H96" s="438"/>
      <c r="I96" s="427"/>
      <c r="J96" s="427"/>
      <c r="K96" s="427"/>
      <c r="L96" s="427"/>
      <c r="M96" s="427"/>
      <c r="N96" s="427"/>
      <c r="O96" s="427"/>
      <c r="P96" s="427"/>
      <c r="Q96" s="427"/>
      <c r="R96" s="427"/>
      <c r="S96" s="427"/>
      <c r="T96" s="427"/>
      <c r="U96" s="427"/>
      <c r="V96" s="427"/>
      <c r="W96" s="427"/>
      <c r="X96" s="427"/>
      <c r="Y96" s="427"/>
      <c r="Z96" s="427"/>
      <c r="AA96" s="427"/>
      <c r="AB96" s="427"/>
      <c r="AC96" s="427"/>
      <c r="AD96" s="427"/>
      <c r="AE96" s="427"/>
      <c r="AF96" s="427"/>
      <c r="AG96" s="438"/>
      <c r="AH96" s="438"/>
      <c r="AI96" s="438"/>
      <c r="AJ96" s="438"/>
      <c r="AK96" s="438"/>
      <c r="AL96" s="438"/>
      <c r="AM96" s="438"/>
      <c r="AN96" s="438"/>
      <c r="AO96" s="438"/>
      <c r="AP96" s="438"/>
      <c r="AQ96" s="438"/>
      <c r="AR96" s="438"/>
      <c r="AS96" s="438"/>
      <c r="AT96" s="438"/>
      <c r="AU96" s="438"/>
      <c r="AV96" s="438"/>
      <c r="AW96" s="438"/>
      <c r="AX96" s="427"/>
      <c r="AY96" s="427"/>
      <c r="AZ96" s="427"/>
      <c r="BA96" s="427"/>
      <c r="BB96" s="427"/>
      <c r="BC96" s="427"/>
      <c r="BD96" s="427"/>
      <c r="BE96" s="427"/>
      <c r="BF96" s="427"/>
      <c r="BG96" s="427"/>
      <c r="BH96" s="427"/>
      <c r="BI96" s="427"/>
      <c r="BJ96" s="427"/>
      <c r="BK96" s="427"/>
      <c r="BL96" s="427"/>
      <c r="BM96" s="427"/>
      <c r="BN96" s="427"/>
      <c r="BO96" s="427"/>
      <c r="BP96" s="427"/>
      <c r="BQ96" s="427"/>
      <c r="BR96" s="427"/>
      <c r="BS96" s="427"/>
      <c r="BT96" s="427"/>
      <c r="BU96" s="427"/>
    </row>
    <row r="97" spans="1:73" ht="24.6" x14ac:dyDescent="0.7">
      <c r="A97" s="438"/>
      <c r="B97" s="438"/>
      <c r="C97" s="438"/>
      <c r="D97" s="438"/>
      <c r="E97" s="438"/>
      <c r="F97" s="438"/>
      <c r="G97" s="438"/>
      <c r="H97" s="438"/>
      <c r="I97" s="458"/>
      <c r="J97" s="458"/>
      <c r="K97" s="458"/>
      <c r="L97" s="458"/>
      <c r="M97" s="458"/>
      <c r="N97" s="458"/>
      <c r="O97" s="458"/>
      <c r="P97" s="458"/>
      <c r="Q97" s="458"/>
      <c r="R97" s="458"/>
      <c r="S97" s="458"/>
      <c r="T97" s="458"/>
      <c r="U97" s="458"/>
      <c r="V97" s="458"/>
      <c r="W97" s="458"/>
      <c r="X97" s="458"/>
      <c r="Y97" s="458"/>
      <c r="Z97" s="458"/>
      <c r="AA97" s="458"/>
      <c r="AB97" s="458"/>
      <c r="AC97" s="458"/>
      <c r="AD97" s="458"/>
      <c r="AE97" s="458"/>
      <c r="AF97" s="458"/>
      <c r="AG97" s="438"/>
      <c r="AH97" s="438"/>
      <c r="AI97" s="438"/>
      <c r="AJ97" s="438"/>
      <c r="AK97" s="438"/>
      <c r="AL97" s="438"/>
      <c r="AM97" s="438"/>
      <c r="AN97" s="438"/>
      <c r="AO97" s="438"/>
      <c r="AP97" s="438"/>
      <c r="AQ97" s="438"/>
      <c r="AR97" s="438"/>
      <c r="AS97" s="438"/>
      <c r="AT97" s="438"/>
      <c r="AU97" s="438"/>
      <c r="AV97" s="438"/>
      <c r="AW97" s="438"/>
      <c r="AX97" s="458"/>
      <c r="AY97" s="458"/>
      <c r="AZ97" s="458"/>
      <c r="BA97" s="458"/>
      <c r="BB97" s="458"/>
      <c r="BC97" s="458"/>
      <c r="BD97" s="458"/>
      <c r="BE97" s="458"/>
      <c r="BF97" s="458"/>
      <c r="BG97" s="458"/>
      <c r="BH97" s="458"/>
      <c r="BI97" s="458"/>
      <c r="BJ97" s="458"/>
      <c r="BK97" s="458"/>
      <c r="BL97" s="458"/>
      <c r="BM97" s="458"/>
      <c r="BN97" s="458"/>
      <c r="BO97" s="458"/>
      <c r="BP97" s="458"/>
      <c r="BQ97" s="458"/>
      <c r="BR97" s="458"/>
      <c r="BS97" s="458"/>
      <c r="BT97" s="458"/>
      <c r="BU97" s="458"/>
    </row>
    <row r="98" spans="1:73" ht="24.6" x14ac:dyDescent="0.7">
      <c r="A98" s="438"/>
      <c r="B98" s="438"/>
      <c r="C98" s="438"/>
      <c r="D98" s="438"/>
      <c r="E98" s="438"/>
      <c r="F98" s="438"/>
      <c r="G98" s="438"/>
      <c r="H98" s="438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  <c r="AA98" s="456"/>
      <c r="AB98" s="456"/>
      <c r="AC98" s="456"/>
      <c r="AD98" s="456"/>
      <c r="AE98" s="456"/>
      <c r="AF98" s="456"/>
      <c r="AG98" s="438"/>
      <c r="AH98" s="438"/>
      <c r="AI98" s="438"/>
      <c r="AJ98" s="438"/>
      <c r="AK98" s="438"/>
      <c r="AL98" s="438"/>
      <c r="AM98" s="438"/>
      <c r="AN98" s="438"/>
      <c r="AO98" s="438"/>
      <c r="AP98" s="438"/>
      <c r="AQ98" s="438"/>
      <c r="AR98" s="438"/>
      <c r="AS98" s="438"/>
      <c r="AT98" s="438"/>
      <c r="AU98" s="438"/>
      <c r="AV98" s="438"/>
      <c r="AW98" s="438"/>
      <c r="AX98" s="456"/>
      <c r="AY98" s="456"/>
      <c r="AZ98" s="456"/>
      <c r="BA98" s="456"/>
      <c r="BB98" s="456"/>
      <c r="BC98" s="456"/>
      <c r="BD98" s="456"/>
      <c r="BE98" s="456"/>
      <c r="BF98" s="456"/>
      <c r="BG98" s="456"/>
      <c r="BH98" s="456"/>
      <c r="BI98" s="456"/>
      <c r="BJ98" s="456"/>
      <c r="BK98" s="456"/>
      <c r="BL98" s="456"/>
      <c r="BM98" s="456"/>
      <c r="BN98" s="456"/>
      <c r="BO98" s="456"/>
      <c r="BP98" s="456"/>
      <c r="BQ98" s="456"/>
      <c r="BR98" s="456"/>
      <c r="BS98" s="456"/>
      <c r="BT98" s="456"/>
      <c r="BU98" s="456"/>
    </row>
  </sheetData>
  <sheetProtection algorithmName="SHA-512" hashValue="A0rJQhslBcPswVxRfHSLBNVaNeRUh3hxQvBTl5iD2Eq5vH8psQNK1NrcB5DtVYqoU+c1eBEtaRnsTCdkSKHCyw==" saltValue="huNdYGEGd8g34WhXUX2VFg==" spinCount="100000" sheet="1"/>
  <mergeCells count="260">
    <mergeCell ref="I96:AF96"/>
    <mergeCell ref="AX96:BU96"/>
    <mergeCell ref="I97:AF97"/>
    <mergeCell ref="AX97:BU97"/>
    <mergeCell ref="I98:AF98"/>
    <mergeCell ref="AX98:BU98"/>
    <mergeCell ref="I93:AF93"/>
    <mergeCell ref="I94:AF94"/>
    <mergeCell ref="I95:AF95"/>
    <mergeCell ref="I90:U90"/>
    <mergeCell ref="V90:AH90"/>
    <mergeCell ref="AI90:BU90"/>
    <mergeCell ref="I91:U91"/>
    <mergeCell ref="V91:AH91"/>
    <mergeCell ref="AI91:BU91"/>
    <mergeCell ref="I88:U88"/>
    <mergeCell ref="V88:AH88"/>
    <mergeCell ref="AI88:BU88"/>
    <mergeCell ref="I89:U89"/>
    <mergeCell ref="V89:AH89"/>
    <mergeCell ref="AI89:BU89"/>
    <mergeCell ref="I86:U86"/>
    <mergeCell ref="V86:AH86"/>
    <mergeCell ref="AI86:BU86"/>
    <mergeCell ref="I87:U87"/>
    <mergeCell ref="V87:AH87"/>
    <mergeCell ref="AI87:BU87"/>
    <mergeCell ref="I84:U84"/>
    <mergeCell ref="V84:AH84"/>
    <mergeCell ref="AI84:BU84"/>
    <mergeCell ref="I85:U85"/>
    <mergeCell ref="V85:AH85"/>
    <mergeCell ref="AI85:BU85"/>
    <mergeCell ref="I82:U82"/>
    <mergeCell ref="V82:AH82"/>
    <mergeCell ref="AI82:BU82"/>
    <mergeCell ref="I83:U83"/>
    <mergeCell ref="V83:AH83"/>
    <mergeCell ref="AI83:BU83"/>
    <mergeCell ref="I80:U80"/>
    <mergeCell ref="V80:AH80"/>
    <mergeCell ref="AI80:BU80"/>
    <mergeCell ref="I81:U81"/>
    <mergeCell ref="V81:AH81"/>
    <mergeCell ref="AI81:BU81"/>
    <mergeCell ref="I78:U78"/>
    <mergeCell ref="V78:AH78"/>
    <mergeCell ref="AI78:BU78"/>
    <mergeCell ref="I79:U79"/>
    <mergeCell ref="V79:AH79"/>
    <mergeCell ref="AI79:BU79"/>
    <mergeCell ref="I76:U76"/>
    <mergeCell ref="V76:AH76"/>
    <mergeCell ref="AI76:BU76"/>
    <mergeCell ref="I77:U77"/>
    <mergeCell ref="V77:AH77"/>
    <mergeCell ref="AI77:BU77"/>
    <mergeCell ref="I74:U74"/>
    <mergeCell ref="V74:AH74"/>
    <mergeCell ref="AI74:BU74"/>
    <mergeCell ref="I75:U75"/>
    <mergeCell ref="V75:AH75"/>
    <mergeCell ref="AI75:BU75"/>
    <mergeCell ref="I72:U72"/>
    <mergeCell ref="V72:AH72"/>
    <mergeCell ref="AI72:BU72"/>
    <mergeCell ref="I73:U73"/>
    <mergeCell ref="V73:AH73"/>
    <mergeCell ref="AI73:BU73"/>
    <mergeCell ref="I70:U70"/>
    <mergeCell ref="V70:AH70"/>
    <mergeCell ref="AI70:BU70"/>
    <mergeCell ref="I71:U71"/>
    <mergeCell ref="V71:AH71"/>
    <mergeCell ref="AI71:BU71"/>
    <mergeCell ref="I68:U68"/>
    <mergeCell ref="V68:AH68"/>
    <mergeCell ref="AI68:BU68"/>
    <mergeCell ref="I69:U69"/>
    <mergeCell ref="V69:AH69"/>
    <mergeCell ref="AI69:BU69"/>
    <mergeCell ref="I66:U66"/>
    <mergeCell ref="V66:AH66"/>
    <mergeCell ref="AI66:BU66"/>
    <mergeCell ref="I67:U67"/>
    <mergeCell ref="V67:AH67"/>
    <mergeCell ref="AI67:BU67"/>
    <mergeCell ref="I64:U64"/>
    <mergeCell ref="V64:AH64"/>
    <mergeCell ref="AI64:BU64"/>
    <mergeCell ref="I65:U65"/>
    <mergeCell ref="V65:AH65"/>
    <mergeCell ref="AI65:BU65"/>
    <mergeCell ref="I62:U62"/>
    <mergeCell ref="V62:AH62"/>
    <mergeCell ref="AI62:BU62"/>
    <mergeCell ref="I63:U63"/>
    <mergeCell ref="V63:AH63"/>
    <mergeCell ref="AI63:BU63"/>
    <mergeCell ref="I60:U60"/>
    <mergeCell ref="V60:AH60"/>
    <mergeCell ref="AI60:BU60"/>
    <mergeCell ref="I61:U61"/>
    <mergeCell ref="V61:AH61"/>
    <mergeCell ref="AI61:BU61"/>
    <mergeCell ref="I58:U58"/>
    <mergeCell ref="V58:AH58"/>
    <mergeCell ref="AI58:BU58"/>
    <mergeCell ref="I59:U59"/>
    <mergeCell ref="V59:AH59"/>
    <mergeCell ref="AI59:BU59"/>
    <mergeCell ref="I56:U56"/>
    <mergeCell ref="V56:AH56"/>
    <mergeCell ref="AI56:BU56"/>
    <mergeCell ref="I57:U57"/>
    <mergeCell ref="V57:AH57"/>
    <mergeCell ref="AI57:BU57"/>
    <mergeCell ref="I54:U54"/>
    <mergeCell ref="V54:AH54"/>
    <mergeCell ref="AI54:BU54"/>
    <mergeCell ref="I55:U55"/>
    <mergeCell ref="V55:AH55"/>
    <mergeCell ref="AI55:BU55"/>
    <mergeCell ref="I52:U52"/>
    <mergeCell ref="V52:AH52"/>
    <mergeCell ref="AI52:BU52"/>
    <mergeCell ref="I53:U53"/>
    <mergeCell ref="V53:AH53"/>
    <mergeCell ref="AI53:BU53"/>
    <mergeCell ref="I47:AF47"/>
    <mergeCell ref="AX47:BU47"/>
    <mergeCell ref="I48:BU48"/>
    <mergeCell ref="I49:BU49"/>
    <mergeCell ref="I51:U51"/>
    <mergeCell ref="V51:AH51"/>
    <mergeCell ref="AI51:BU51"/>
    <mergeCell ref="I46:AF46"/>
    <mergeCell ref="AX46:BU46"/>
    <mergeCell ref="I42:U42"/>
    <mergeCell ref="V42:AH42"/>
    <mergeCell ref="AI42:BU42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36:U36"/>
    <mergeCell ref="V36:AH36"/>
    <mergeCell ref="AI36:BU36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18:U18"/>
    <mergeCell ref="V18:AH18"/>
    <mergeCell ref="AI18:BU18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12:U12"/>
    <mergeCell ref="V12:AH12"/>
    <mergeCell ref="AI12:BU12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8:U8"/>
    <mergeCell ref="V8:AH8"/>
    <mergeCell ref="AI8:BU8"/>
    <mergeCell ref="I9:U9"/>
    <mergeCell ref="V9:AH9"/>
    <mergeCell ref="AI9:BU9"/>
    <mergeCell ref="I6:U6"/>
    <mergeCell ref="V6:AH6"/>
    <mergeCell ref="AI6:BU6"/>
    <mergeCell ref="I7:U7"/>
    <mergeCell ref="V7:AH7"/>
    <mergeCell ref="AI7:BU7"/>
    <mergeCell ref="I1:BU1"/>
    <mergeCell ref="I2:BU2"/>
    <mergeCell ref="I4:U4"/>
    <mergeCell ref="V4:AH4"/>
    <mergeCell ref="AI4:BU4"/>
    <mergeCell ref="I5:U5"/>
    <mergeCell ref="V5:AH5"/>
    <mergeCell ref="AI5:BU5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  <rowBreaks count="1" manualBreakCount="1">
    <brk id="46" max="72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BZ568"/>
  <sheetViews>
    <sheetView view="pageBreakPreview" zoomScaleSheetLayoutView="100" workbookViewId="0">
      <selection activeCell="AI558" sqref="AI558:BU558"/>
    </sheetView>
  </sheetViews>
  <sheetFormatPr defaultColWidth="9.25" defaultRowHeight="21" x14ac:dyDescent="0.6"/>
  <cols>
    <col min="1" max="78" width="1.625" style="1" customWidth="1"/>
    <col min="79" max="16384" width="9.25" style="1"/>
  </cols>
  <sheetData>
    <row r="1" spans="6:78" ht="24.75" customHeight="1" x14ac:dyDescent="0.75">
      <c r="F1" s="3"/>
      <c r="G1" s="3"/>
      <c r="H1" s="3"/>
      <c r="I1" s="374" t="s">
        <v>252</v>
      </c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  <c r="AN1" s="374"/>
      <c r="AO1" s="374"/>
      <c r="AP1" s="374"/>
      <c r="AQ1" s="374"/>
      <c r="AR1" s="374"/>
      <c r="AS1" s="374"/>
      <c r="AT1" s="374"/>
      <c r="AU1" s="374"/>
      <c r="AV1" s="374"/>
      <c r="AW1" s="374"/>
      <c r="AX1" s="374"/>
      <c r="AY1" s="374"/>
      <c r="AZ1" s="374"/>
      <c r="BA1" s="374"/>
      <c r="BB1" s="374"/>
      <c r="BC1" s="374"/>
      <c r="BD1" s="374"/>
      <c r="BE1" s="374"/>
      <c r="BF1" s="374"/>
      <c r="BG1" s="374"/>
      <c r="BH1" s="374"/>
      <c r="BI1" s="374"/>
      <c r="BJ1" s="374"/>
      <c r="BK1" s="374"/>
      <c r="BL1" s="374"/>
      <c r="BM1" s="374"/>
      <c r="BN1" s="374"/>
      <c r="BO1" s="374"/>
      <c r="BP1" s="374"/>
      <c r="BQ1" s="374"/>
      <c r="BR1" s="374"/>
      <c r="BS1" s="374"/>
      <c r="BT1" s="374"/>
      <c r="BU1" s="374"/>
      <c r="BV1" s="3"/>
      <c r="BW1" s="3"/>
      <c r="BX1" s="3"/>
      <c r="BY1" s="3"/>
      <c r="BZ1" s="3"/>
    </row>
    <row r="2" spans="6:78" ht="27" x14ac:dyDescent="0.75">
      <c r="F2" s="3"/>
      <c r="G2" s="3"/>
      <c r="H2" s="3"/>
      <c r="I2" s="374" t="e">
        <f>IF(#REF!="","Ratio Midterm : Final = ………….. : ……………..",CONCATENATE("Ratio Midterm : Final =  ",#REF!," : ",#REF!))</f>
        <v>#REF!</v>
      </c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4"/>
      <c r="AN2" s="374"/>
      <c r="AO2" s="374"/>
      <c r="AP2" s="374"/>
      <c r="AQ2" s="374"/>
      <c r="AR2" s="374"/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F2" s="374"/>
      <c r="BG2" s="374"/>
      <c r="BH2" s="374"/>
      <c r="BI2" s="374"/>
      <c r="BJ2" s="374"/>
      <c r="BK2" s="374"/>
      <c r="BL2" s="374"/>
      <c r="BM2" s="374"/>
      <c r="BN2" s="374"/>
      <c r="BO2" s="374"/>
      <c r="BP2" s="374"/>
      <c r="BQ2" s="374"/>
      <c r="BR2" s="374"/>
      <c r="BS2" s="374"/>
      <c r="BT2" s="374"/>
      <c r="BU2" s="374"/>
      <c r="BV2" s="3"/>
      <c r="BW2" s="3"/>
      <c r="BX2" s="3"/>
      <c r="BY2" s="3"/>
      <c r="BZ2" s="3"/>
    </row>
    <row r="4" spans="6:78" ht="27" x14ac:dyDescent="0.75">
      <c r="I4" s="375" t="s">
        <v>191</v>
      </c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7"/>
      <c r="V4" s="378" t="s">
        <v>215</v>
      </c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80"/>
      <c r="AI4" s="378" t="s">
        <v>216</v>
      </c>
      <c r="AJ4" s="379"/>
      <c r="AK4" s="379"/>
      <c r="AL4" s="379"/>
      <c r="AM4" s="379"/>
      <c r="AN4" s="379"/>
      <c r="AO4" s="379"/>
      <c r="AP4" s="379"/>
      <c r="AQ4" s="379"/>
      <c r="AR4" s="379"/>
      <c r="AS4" s="379"/>
      <c r="AT4" s="379"/>
      <c r="AU4" s="379"/>
      <c r="AV4" s="379"/>
      <c r="AW4" s="379"/>
      <c r="AX4" s="379"/>
      <c r="AY4" s="379"/>
      <c r="AZ4" s="379"/>
      <c r="BA4" s="379"/>
      <c r="BB4" s="379"/>
      <c r="BC4" s="379"/>
      <c r="BD4" s="379"/>
      <c r="BE4" s="379"/>
      <c r="BF4" s="379"/>
      <c r="BG4" s="379"/>
      <c r="BH4" s="379"/>
      <c r="BI4" s="379"/>
      <c r="BJ4" s="379"/>
      <c r="BK4" s="379"/>
      <c r="BL4" s="379"/>
      <c r="BM4" s="379"/>
      <c r="BN4" s="379"/>
      <c r="BO4" s="379"/>
      <c r="BP4" s="379"/>
      <c r="BQ4" s="379"/>
      <c r="BR4" s="379"/>
      <c r="BS4" s="379"/>
      <c r="BT4" s="379"/>
      <c r="BU4" s="380"/>
    </row>
    <row r="5" spans="6:78" s="2" customFormat="1" ht="22.5" customHeight="1" x14ac:dyDescent="0.7">
      <c r="I5" s="387"/>
      <c r="J5" s="388"/>
      <c r="K5" s="388"/>
      <c r="L5" s="388"/>
      <c r="M5" s="388"/>
      <c r="N5" s="388"/>
      <c r="O5" s="388"/>
      <c r="P5" s="388"/>
      <c r="Q5" s="388"/>
      <c r="R5" s="388"/>
      <c r="S5" s="388"/>
      <c r="T5" s="388"/>
      <c r="U5" s="389"/>
      <c r="V5" s="390"/>
      <c r="W5" s="391"/>
      <c r="X5" s="391"/>
      <c r="Y5" s="391"/>
      <c r="Z5" s="391"/>
      <c r="AA5" s="391"/>
      <c r="AB5" s="391"/>
      <c r="AC5" s="391"/>
      <c r="AD5" s="391"/>
      <c r="AE5" s="391"/>
      <c r="AF5" s="391"/>
      <c r="AG5" s="391"/>
      <c r="AH5" s="392"/>
      <c r="AI5" s="390"/>
      <c r="AJ5" s="391"/>
      <c r="AK5" s="391"/>
      <c r="AL5" s="391"/>
      <c r="AM5" s="391"/>
      <c r="AN5" s="391"/>
      <c r="AO5" s="391"/>
      <c r="AP5" s="391"/>
      <c r="AQ5" s="391"/>
      <c r="AR5" s="391"/>
      <c r="AS5" s="391"/>
      <c r="AT5" s="391"/>
      <c r="AU5" s="391"/>
      <c r="AV5" s="391"/>
      <c r="AW5" s="391"/>
      <c r="AX5" s="391"/>
      <c r="AY5" s="391"/>
      <c r="AZ5" s="391"/>
      <c r="BA5" s="391"/>
      <c r="BB5" s="391"/>
      <c r="BC5" s="391"/>
      <c r="BD5" s="391"/>
      <c r="BE5" s="391"/>
      <c r="BF5" s="391"/>
      <c r="BG5" s="391"/>
      <c r="BH5" s="391"/>
      <c r="BI5" s="391"/>
      <c r="BJ5" s="391"/>
      <c r="BK5" s="391"/>
      <c r="BL5" s="391"/>
      <c r="BM5" s="391"/>
      <c r="BN5" s="391"/>
      <c r="BO5" s="391"/>
      <c r="BP5" s="391"/>
      <c r="BQ5" s="391"/>
      <c r="BR5" s="391"/>
      <c r="BS5" s="391"/>
      <c r="BT5" s="391"/>
      <c r="BU5" s="392"/>
    </row>
    <row r="6" spans="6:78" s="2" customFormat="1" ht="24.6" x14ac:dyDescent="0.7">
      <c r="I6" s="381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3"/>
      <c r="V6" s="384"/>
      <c r="W6" s="385"/>
      <c r="X6" s="385"/>
      <c r="Y6" s="385"/>
      <c r="Z6" s="385"/>
      <c r="AA6" s="385"/>
      <c r="AB6" s="385"/>
      <c r="AC6" s="385"/>
      <c r="AD6" s="385"/>
      <c r="AE6" s="385"/>
      <c r="AF6" s="385"/>
      <c r="AG6" s="385"/>
      <c r="AH6" s="386"/>
      <c r="AI6" s="384"/>
      <c r="AJ6" s="385"/>
      <c r="AK6" s="385"/>
      <c r="AL6" s="385"/>
      <c r="AM6" s="385"/>
      <c r="AN6" s="385"/>
      <c r="AO6" s="385"/>
      <c r="AP6" s="385"/>
      <c r="AQ6" s="385"/>
      <c r="AR6" s="385"/>
      <c r="AS6" s="385"/>
      <c r="AT6" s="385"/>
      <c r="AU6" s="385"/>
      <c r="AV6" s="385"/>
      <c r="AW6" s="385"/>
      <c r="AX6" s="385"/>
      <c r="AY6" s="385"/>
      <c r="AZ6" s="385"/>
      <c r="BA6" s="385"/>
      <c r="BB6" s="385"/>
      <c r="BC6" s="385"/>
      <c r="BD6" s="385"/>
      <c r="BE6" s="385"/>
      <c r="BF6" s="385"/>
      <c r="BG6" s="385"/>
      <c r="BH6" s="385"/>
      <c r="BI6" s="385"/>
      <c r="BJ6" s="385"/>
      <c r="BK6" s="385"/>
      <c r="BL6" s="385"/>
      <c r="BM6" s="385"/>
      <c r="BN6" s="385"/>
      <c r="BO6" s="385"/>
      <c r="BP6" s="385"/>
      <c r="BQ6" s="385"/>
      <c r="BR6" s="385"/>
      <c r="BS6" s="385"/>
      <c r="BT6" s="385"/>
      <c r="BU6" s="386"/>
    </row>
    <row r="7" spans="6:78" s="2" customFormat="1" ht="24.6" x14ac:dyDescent="0.7">
      <c r="I7" s="381"/>
      <c r="J7" s="382"/>
      <c r="K7" s="382"/>
      <c r="L7" s="382"/>
      <c r="M7" s="382"/>
      <c r="N7" s="382"/>
      <c r="O7" s="382"/>
      <c r="P7" s="382"/>
      <c r="Q7" s="382"/>
      <c r="R7" s="382"/>
      <c r="S7" s="382"/>
      <c r="T7" s="382"/>
      <c r="U7" s="383"/>
      <c r="V7" s="384"/>
      <c r="W7" s="385"/>
      <c r="X7" s="385"/>
      <c r="Y7" s="385"/>
      <c r="Z7" s="385"/>
      <c r="AA7" s="385"/>
      <c r="AB7" s="385"/>
      <c r="AC7" s="385"/>
      <c r="AD7" s="385"/>
      <c r="AE7" s="385"/>
      <c r="AF7" s="385"/>
      <c r="AG7" s="385"/>
      <c r="AH7" s="386"/>
      <c r="AI7" s="384"/>
      <c r="AJ7" s="385"/>
      <c r="AK7" s="385"/>
      <c r="AL7" s="385"/>
      <c r="AM7" s="385"/>
      <c r="AN7" s="385"/>
      <c r="AO7" s="385"/>
      <c r="AP7" s="385"/>
      <c r="AQ7" s="385"/>
      <c r="AR7" s="385"/>
      <c r="AS7" s="385"/>
      <c r="AT7" s="385"/>
      <c r="AU7" s="385"/>
      <c r="AV7" s="385"/>
      <c r="AW7" s="385"/>
      <c r="AX7" s="385"/>
      <c r="AY7" s="385"/>
      <c r="AZ7" s="385"/>
      <c r="BA7" s="385"/>
      <c r="BB7" s="385"/>
      <c r="BC7" s="385"/>
      <c r="BD7" s="385"/>
      <c r="BE7" s="385"/>
      <c r="BF7" s="385"/>
      <c r="BG7" s="385"/>
      <c r="BH7" s="385"/>
      <c r="BI7" s="385"/>
      <c r="BJ7" s="385"/>
      <c r="BK7" s="385"/>
      <c r="BL7" s="385"/>
      <c r="BM7" s="385"/>
      <c r="BN7" s="385"/>
      <c r="BO7" s="385"/>
      <c r="BP7" s="385"/>
      <c r="BQ7" s="385"/>
      <c r="BR7" s="385"/>
      <c r="BS7" s="385"/>
      <c r="BT7" s="385"/>
      <c r="BU7" s="386"/>
    </row>
    <row r="8" spans="6:78" s="2" customFormat="1" ht="24.6" x14ac:dyDescent="0.7">
      <c r="I8" s="381"/>
      <c r="J8" s="382"/>
      <c r="K8" s="382"/>
      <c r="L8" s="382"/>
      <c r="M8" s="382"/>
      <c r="N8" s="382"/>
      <c r="O8" s="382"/>
      <c r="P8" s="382"/>
      <c r="Q8" s="382"/>
      <c r="R8" s="382"/>
      <c r="S8" s="382"/>
      <c r="T8" s="382"/>
      <c r="U8" s="383"/>
      <c r="V8" s="384"/>
      <c r="W8" s="385"/>
      <c r="X8" s="385"/>
      <c r="Y8" s="385"/>
      <c r="Z8" s="385"/>
      <c r="AA8" s="385"/>
      <c r="AB8" s="385"/>
      <c r="AC8" s="385"/>
      <c r="AD8" s="385"/>
      <c r="AE8" s="385"/>
      <c r="AF8" s="385"/>
      <c r="AG8" s="385"/>
      <c r="AH8" s="386"/>
      <c r="AI8" s="384"/>
      <c r="AJ8" s="385"/>
      <c r="AK8" s="385"/>
      <c r="AL8" s="385"/>
      <c r="AM8" s="385"/>
      <c r="AN8" s="385"/>
      <c r="AO8" s="385"/>
      <c r="AP8" s="385"/>
      <c r="AQ8" s="385"/>
      <c r="AR8" s="385"/>
      <c r="AS8" s="385"/>
      <c r="AT8" s="385"/>
      <c r="AU8" s="385"/>
      <c r="AV8" s="385"/>
      <c r="AW8" s="385"/>
      <c r="AX8" s="385"/>
      <c r="AY8" s="385"/>
      <c r="AZ8" s="385"/>
      <c r="BA8" s="385"/>
      <c r="BB8" s="385"/>
      <c r="BC8" s="385"/>
      <c r="BD8" s="385"/>
      <c r="BE8" s="385"/>
      <c r="BF8" s="385"/>
      <c r="BG8" s="385"/>
      <c r="BH8" s="385"/>
      <c r="BI8" s="385"/>
      <c r="BJ8" s="385"/>
      <c r="BK8" s="385"/>
      <c r="BL8" s="385"/>
      <c r="BM8" s="385"/>
      <c r="BN8" s="385"/>
      <c r="BO8" s="385"/>
      <c r="BP8" s="385"/>
      <c r="BQ8" s="385"/>
      <c r="BR8" s="385"/>
      <c r="BS8" s="385"/>
      <c r="BT8" s="385"/>
      <c r="BU8" s="386"/>
    </row>
    <row r="9" spans="6:78" s="2" customFormat="1" ht="24.6" x14ac:dyDescent="0.7">
      <c r="I9" s="381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3"/>
      <c r="V9" s="384"/>
      <c r="W9" s="385"/>
      <c r="X9" s="385"/>
      <c r="Y9" s="385"/>
      <c r="Z9" s="385"/>
      <c r="AA9" s="385"/>
      <c r="AB9" s="385"/>
      <c r="AC9" s="385"/>
      <c r="AD9" s="385"/>
      <c r="AE9" s="385"/>
      <c r="AF9" s="385"/>
      <c r="AG9" s="385"/>
      <c r="AH9" s="386"/>
      <c r="AI9" s="384"/>
      <c r="AJ9" s="385"/>
      <c r="AK9" s="385"/>
      <c r="AL9" s="385"/>
      <c r="AM9" s="385"/>
      <c r="AN9" s="385"/>
      <c r="AO9" s="385"/>
      <c r="AP9" s="385"/>
      <c r="AQ9" s="385"/>
      <c r="AR9" s="385"/>
      <c r="AS9" s="385"/>
      <c r="AT9" s="385"/>
      <c r="AU9" s="385"/>
      <c r="AV9" s="385"/>
      <c r="AW9" s="385"/>
      <c r="AX9" s="385"/>
      <c r="AY9" s="385"/>
      <c r="AZ9" s="385"/>
      <c r="BA9" s="385"/>
      <c r="BB9" s="385"/>
      <c r="BC9" s="385"/>
      <c r="BD9" s="385"/>
      <c r="BE9" s="385"/>
      <c r="BF9" s="385"/>
      <c r="BG9" s="385"/>
      <c r="BH9" s="385"/>
      <c r="BI9" s="385"/>
      <c r="BJ9" s="385"/>
      <c r="BK9" s="385"/>
      <c r="BL9" s="385"/>
      <c r="BM9" s="385"/>
      <c r="BN9" s="385"/>
      <c r="BO9" s="385"/>
      <c r="BP9" s="385"/>
      <c r="BQ9" s="385"/>
      <c r="BR9" s="385"/>
      <c r="BS9" s="385"/>
      <c r="BT9" s="385"/>
      <c r="BU9" s="386"/>
    </row>
    <row r="10" spans="6:78" s="2" customFormat="1" ht="24.6" x14ac:dyDescent="0.7">
      <c r="I10" s="381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3"/>
      <c r="V10" s="384"/>
      <c r="W10" s="385"/>
      <c r="X10" s="385"/>
      <c r="Y10" s="385"/>
      <c r="Z10" s="385"/>
      <c r="AA10" s="385"/>
      <c r="AB10" s="385"/>
      <c r="AC10" s="385"/>
      <c r="AD10" s="385"/>
      <c r="AE10" s="385"/>
      <c r="AF10" s="385"/>
      <c r="AG10" s="385"/>
      <c r="AH10" s="386"/>
      <c r="AI10" s="384"/>
      <c r="AJ10" s="385"/>
      <c r="AK10" s="385"/>
      <c r="AL10" s="385"/>
      <c r="AM10" s="385"/>
      <c r="AN10" s="385"/>
      <c r="AO10" s="385"/>
      <c r="AP10" s="385"/>
      <c r="AQ10" s="385"/>
      <c r="AR10" s="385"/>
      <c r="AS10" s="385"/>
      <c r="AT10" s="385"/>
      <c r="AU10" s="385"/>
      <c r="AV10" s="385"/>
      <c r="AW10" s="385"/>
      <c r="AX10" s="385"/>
      <c r="AY10" s="385"/>
      <c r="AZ10" s="385"/>
      <c r="BA10" s="385"/>
      <c r="BB10" s="385"/>
      <c r="BC10" s="385"/>
      <c r="BD10" s="385"/>
      <c r="BE10" s="385"/>
      <c r="BF10" s="385"/>
      <c r="BG10" s="385"/>
      <c r="BH10" s="385"/>
      <c r="BI10" s="385"/>
      <c r="BJ10" s="385"/>
      <c r="BK10" s="385"/>
      <c r="BL10" s="385"/>
      <c r="BM10" s="385"/>
      <c r="BN10" s="385"/>
      <c r="BO10" s="385"/>
      <c r="BP10" s="385"/>
      <c r="BQ10" s="385"/>
      <c r="BR10" s="385"/>
      <c r="BS10" s="385"/>
      <c r="BT10" s="385"/>
      <c r="BU10" s="386"/>
    </row>
    <row r="11" spans="6:78" s="2" customFormat="1" ht="24.6" x14ac:dyDescent="0.7">
      <c r="I11" s="381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3"/>
      <c r="V11" s="384"/>
      <c r="W11" s="385"/>
      <c r="X11" s="385"/>
      <c r="Y11" s="385"/>
      <c r="Z11" s="385"/>
      <c r="AA11" s="385"/>
      <c r="AB11" s="385"/>
      <c r="AC11" s="385"/>
      <c r="AD11" s="385"/>
      <c r="AE11" s="385"/>
      <c r="AF11" s="385"/>
      <c r="AG11" s="385"/>
      <c r="AH11" s="386"/>
      <c r="AI11" s="384"/>
      <c r="AJ11" s="385"/>
      <c r="AK11" s="385"/>
      <c r="AL11" s="385"/>
      <c r="AM11" s="385"/>
      <c r="AN11" s="385"/>
      <c r="AO11" s="385"/>
      <c r="AP11" s="385"/>
      <c r="AQ11" s="385"/>
      <c r="AR11" s="385"/>
      <c r="AS11" s="385"/>
      <c r="AT11" s="385"/>
      <c r="AU11" s="385"/>
      <c r="AV11" s="385"/>
      <c r="AW11" s="385"/>
      <c r="AX11" s="385"/>
      <c r="AY11" s="385"/>
      <c r="AZ11" s="385"/>
      <c r="BA11" s="385"/>
      <c r="BB11" s="385"/>
      <c r="BC11" s="385"/>
      <c r="BD11" s="385"/>
      <c r="BE11" s="385"/>
      <c r="BF11" s="385"/>
      <c r="BG11" s="385"/>
      <c r="BH11" s="385"/>
      <c r="BI11" s="385"/>
      <c r="BJ11" s="385"/>
      <c r="BK11" s="385"/>
      <c r="BL11" s="385"/>
      <c r="BM11" s="385"/>
      <c r="BN11" s="385"/>
      <c r="BO11" s="385"/>
      <c r="BP11" s="385"/>
      <c r="BQ11" s="385"/>
      <c r="BR11" s="385"/>
      <c r="BS11" s="385"/>
      <c r="BT11" s="385"/>
      <c r="BU11" s="386"/>
    </row>
    <row r="12" spans="6:78" s="2" customFormat="1" ht="24.6" x14ac:dyDescent="0.7">
      <c r="I12" s="381"/>
      <c r="J12" s="382"/>
      <c r="K12" s="382"/>
      <c r="L12" s="382"/>
      <c r="M12" s="382"/>
      <c r="N12" s="382"/>
      <c r="O12" s="382"/>
      <c r="P12" s="382"/>
      <c r="Q12" s="382"/>
      <c r="R12" s="382"/>
      <c r="S12" s="382"/>
      <c r="T12" s="382"/>
      <c r="U12" s="383"/>
      <c r="V12" s="384"/>
      <c r="W12" s="385"/>
      <c r="X12" s="385"/>
      <c r="Y12" s="385"/>
      <c r="Z12" s="385"/>
      <c r="AA12" s="385"/>
      <c r="AB12" s="385"/>
      <c r="AC12" s="385"/>
      <c r="AD12" s="385"/>
      <c r="AE12" s="385"/>
      <c r="AF12" s="385"/>
      <c r="AG12" s="385"/>
      <c r="AH12" s="386"/>
      <c r="AI12" s="384"/>
      <c r="AJ12" s="385"/>
      <c r="AK12" s="385"/>
      <c r="AL12" s="385"/>
      <c r="AM12" s="385"/>
      <c r="AN12" s="385"/>
      <c r="AO12" s="385"/>
      <c r="AP12" s="385"/>
      <c r="AQ12" s="385"/>
      <c r="AR12" s="385"/>
      <c r="AS12" s="385"/>
      <c r="AT12" s="385"/>
      <c r="AU12" s="385"/>
      <c r="AV12" s="385"/>
      <c r="AW12" s="385"/>
      <c r="AX12" s="385"/>
      <c r="AY12" s="385"/>
      <c r="AZ12" s="385"/>
      <c r="BA12" s="385"/>
      <c r="BB12" s="385"/>
      <c r="BC12" s="385"/>
      <c r="BD12" s="385"/>
      <c r="BE12" s="385"/>
      <c r="BF12" s="385"/>
      <c r="BG12" s="385"/>
      <c r="BH12" s="385"/>
      <c r="BI12" s="385"/>
      <c r="BJ12" s="385"/>
      <c r="BK12" s="385"/>
      <c r="BL12" s="385"/>
      <c r="BM12" s="385"/>
      <c r="BN12" s="385"/>
      <c r="BO12" s="385"/>
      <c r="BP12" s="385"/>
      <c r="BQ12" s="385"/>
      <c r="BR12" s="385"/>
      <c r="BS12" s="385"/>
      <c r="BT12" s="385"/>
      <c r="BU12" s="386"/>
    </row>
    <row r="13" spans="6:78" s="2" customFormat="1" ht="24.6" x14ac:dyDescent="0.7">
      <c r="I13" s="381"/>
      <c r="J13" s="382"/>
      <c r="K13" s="382"/>
      <c r="L13" s="382"/>
      <c r="M13" s="382"/>
      <c r="N13" s="382"/>
      <c r="O13" s="382"/>
      <c r="P13" s="382"/>
      <c r="Q13" s="382"/>
      <c r="R13" s="382"/>
      <c r="S13" s="382"/>
      <c r="T13" s="382"/>
      <c r="U13" s="383"/>
      <c r="V13" s="384"/>
      <c r="W13" s="385"/>
      <c r="X13" s="385"/>
      <c r="Y13" s="385"/>
      <c r="Z13" s="385"/>
      <c r="AA13" s="385"/>
      <c r="AB13" s="385"/>
      <c r="AC13" s="385"/>
      <c r="AD13" s="385"/>
      <c r="AE13" s="385"/>
      <c r="AF13" s="385"/>
      <c r="AG13" s="385"/>
      <c r="AH13" s="386"/>
      <c r="AI13" s="384"/>
      <c r="AJ13" s="385"/>
      <c r="AK13" s="385"/>
      <c r="AL13" s="385"/>
      <c r="AM13" s="385"/>
      <c r="AN13" s="385"/>
      <c r="AO13" s="385"/>
      <c r="AP13" s="385"/>
      <c r="AQ13" s="385"/>
      <c r="AR13" s="385"/>
      <c r="AS13" s="385"/>
      <c r="AT13" s="385"/>
      <c r="AU13" s="385"/>
      <c r="AV13" s="385"/>
      <c r="AW13" s="385"/>
      <c r="AX13" s="385"/>
      <c r="AY13" s="385"/>
      <c r="AZ13" s="385"/>
      <c r="BA13" s="385"/>
      <c r="BB13" s="385"/>
      <c r="BC13" s="385"/>
      <c r="BD13" s="385"/>
      <c r="BE13" s="385"/>
      <c r="BF13" s="385"/>
      <c r="BG13" s="385"/>
      <c r="BH13" s="385"/>
      <c r="BI13" s="385"/>
      <c r="BJ13" s="385"/>
      <c r="BK13" s="385"/>
      <c r="BL13" s="385"/>
      <c r="BM13" s="385"/>
      <c r="BN13" s="385"/>
      <c r="BO13" s="385"/>
      <c r="BP13" s="385"/>
      <c r="BQ13" s="385"/>
      <c r="BR13" s="385"/>
      <c r="BS13" s="385"/>
      <c r="BT13" s="385"/>
      <c r="BU13" s="386"/>
    </row>
    <row r="14" spans="6:78" s="2" customFormat="1" ht="24.6" x14ac:dyDescent="0.7">
      <c r="I14" s="381"/>
      <c r="J14" s="382"/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3"/>
      <c r="V14" s="384"/>
      <c r="W14" s="385"/>
      <c r="X14" s="385"/>
      <c r="Y14" s="385"/>
      <c r="Z14" s="385"/>
      <c r="AA14" s="385"/>
      <c r="AB14" s="385"/>
      <c r="AC14" s="385"/>
      <c r="AD14" s="385"/>
      <c r="AE14" s="385"/>
      <c r="AF14" s="385"/>
      <c r="AG14" s="385"/>
      <c r="AH14" s="386"/>
      <c r="AI14" s="384"/>
      <c r="AJ14" s="385"/>
      <c r="AK14" s="385"/>
      <c r="AL14" s="385"/>
      <c r="AM14" s="385"/>
      <c r="AN14" s="385"/>
      <c r="AO14" s="385"/>
      <c r="AP14" s="385"/>
      <c r="AQ14" s="385"/>
      <c r="AR14" s="385"/>
      <c r="AS14" s="385"/>
      <c r="AT14" s="385"/>
      <c r="AU14" s="385"/>
      <c r="AV14" s="385"/>
      <c r="AW14" s="385"/>
      <c r="AX14" s="385"/>
      <c r="AY14" s="385"/>
      <c r="AZ14" s="385"/>
      <c r="BA14" s="385"/>
      <c r="BB14" s="385"/>
      <c r="BC14" s="385"/>
      <c r="BD14" s="385"/>
      <c r="BE14" s="385"/>
      <c r="BF14" s="385"/>
      <c r="BG14" s="385"/>
      <c r="BH14" s="385"/>
      <c r="BI14" s="385"/>
      <c r="BJ14" s="385"/>
      <c r="BK14" s="385"/>
      <c r="BL14" s="385"/>
      <c r="BM14" s="385"/>
      <c r="BN14" s="385"/>
      <c r="BO14" s="385"/>
      <c r="BP14" s="385"/>
      <c r="BQ14" s="385"/>
      <c r="BR14" s="385"/>
      <c r="BS14" s="385"/>
      <c r="BT14" s="385"/>
      <c r="BU14" s="386"/>
    </row>
    <row r="15" spans="6:78" s="2" customFormat="1" ht="24.6" x14ac:dyDescent="0.7">
      <c r="I15" s="381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3"/>
      <c r="V15" s="384"/>
      <c r="W15" s="385"/>
      <c r="X15" s="385"/>
      <c r="Y15" s="385"/>
      <c r="Z15" s="385"/>
      <c r="AA15" s="385"/>
      <c r="AB15" s="385"/>
      <c r="AC15" s="385"/>
      <c r="AD15" s="385"/>
      <c r="AE15" s="385"/>
      <c r="AF15" s="385"/>
      <c r="AG15" s="385"/>
      <c r="AH15" s="386"/>
      <c r="AI15" s="384"/>
      <c r="AJ15" s="385"/>
      <c r="AK15" s="385"/>
      <c r="AL15" s="385"/>
      <c r="AM15" s="385"/>
      <c r="AN15" s="385"/>
      <c r="AO15" s="385"/>
      <c r="AP15" s="385"/>
      <c r="AQ15" s="385"/>
      <c r="AR15" s="385"/>
      <c r="AS15" s="385"/>
      <c r="AT15" s="385"/>
      <c r="AU15" s="385"/>
      <c r="AV15" s="385"/>
      <c r="AW15" s="385"/>
      <c r="AX15" s="385"/>
      <c r="AY15" s="385"/>
      <c r="AZ15" s="385"/>
      <c r="BA15" s="385"/>
      <c r="BB15" s="385"/>
      <c r="BC15" s="385"/>
      <c r="BD15" s="385"/>
      <c r="BE15" s="385"/>
      <c r="BF15" s="385"/>
      <c r="BG15" s="385"/>
      <c r="BH15" s="385"/>
      <c r="BI15" s="385"/>
      <c r="BJ15" s="385"/>
      <c r="BK15" s="385"/>
      <c r="BL15" s="385"/>
      <c r="BM15" s="385"/>
      <c r="BN15" s="385"/>
      <c r="BO15" s="385"/>
      <c r="BP15" s="385"/>
      <c r="BQ15" s="385"/>
      <c r="BR15" s="385"/>
      <c r="BS15" s="385"/>
      <c r="BT15" s="385"/>
      <c r="BU15" s="386"/>
    </row>
    <row r="16" spans="6:78" s="2" customFormat="1" ht="24.6" x14ac:dyDescent="0.7">
      <c r="I16" s="381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3"/>
      <c r="V16" s="384"/>
      <c r="W16" s="385"/>
      <c r="X16" s="385"/>
      <c r="Y16" s="385"/>
      <c r="Z16" s="385"/>
      <c r="AA16" s="385"/>
      <c r="AB16" s="385"/>
      <c r="AC16" s="385"/>
      <c r="AD16" s="385"/>
      <c r="AE16" s="385"/>
      <c r="AF16" s="385"/>
      <c r="AG16" s="385"/>
      <c r="AH16" s="386"/>
      <c r="AI16" s="384"/>
      <c r="AJ16" s="385"/>
      <c r="AK16" s="385"/>
      <c r="AL16" s="385"/>
      <c r="AM16" s="385"/>
      <c r="AN16" s="385"/>
      <c r="AO16" s="385"/>
      <c r="AP16" s="385"/>
      <c r="AQ16" s="385"/>
      <c r="AR16" s="385"/>
      <c r="AS16" s="385"/>
      <c r="AT16" s="385"/>
      <c r="AU16" s="385"/>
      <c r="AV16" s="385"/>
      <c r="AW16" s="385"/>
      <c r="AX16" s="385"/>
      <c r="AY16" s="385"/>
      <c r="AZ16" s="385"/>
      <c r="BA16" s="385"/>
      <c r="BB16" s="385"/>
      <c r="BC16" s="385"/>
      <c r="BD16" s="385"/>
      <c r="BE16" s="385"/>
      <c r="BF16" s="385"/>
      <c r="BG16" s="385"/>
      <c r="BH16" s="385"/>
      <c r="BI16" s="385"/>
      <c r="BJ16" s="385"/>
      <c r="BK16" s="385"/>
      <c r="BL16" s="385"/>
      <c r="BM16" s="385"/>
      <c r="BN16" s="385"/>
      <c r="BO16" s="385"/>
      <c r="BP16" s="385"/>
      <c r="BQ16" s="385"/>
      <c r="BR16" s="385"/>
      <c r="BS16" s="385"/>
      <c r="BT16" s="385"/>
      <c r="BU16" s="386"/>
    </row>
    <row r="17" spans="9:73" s="2" customFormat="1" ht="24.6" x14ac:dyDescent="0.7">
      <c r="I17" s="381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3"/>
      <c r="V17" s="384"/>
      <c r="W17" s="385"/>
      <c r="X17" s="385"/>
      <c r="Y17" s="385"/>
      <c r="Z17" s="385"/>
      <c r="AA17" s="385"/>
      <c r="AB17" s="385"/>
      <c r="AC17" s="385"/>
      <c r="AD17" s="385"/>
      <c r="AE17" s="385"/>
      <c r="AF17" s="385"/>
      <c r="AG17" s="385"/>
      <c r="AH17" s="386"/>
      <c r="AI17" s="384"/>
      <c r="AJ17" s="385"/>
      <c r="AK17" s="385"/>
      <c r="AL17" s="385"/>
      <c r="AM17" s="385"/>
      <c r="AN17" s="385"/>
      <c r="AO17" s="385"/>
      <c r="AP17" s="385"/>
      <c r="AQ17" s="385"/>
      <c r="AR17" s="385"/>
      <c r="AS17" s="385"/>
      <c r="AT17" s="385"/>
      <c r="AU17" s="385"/>
      <c r="AV17" s="385"/>
      <c r="AW17" s="385"/>
      <c r="AX17" s="385"/>
      <c r="AY17" s="385"/>
      <c r="AZ17" s="385"/>
      <c r="BA17" s="385"/>
      <c r="BB17" s="385"/>
      <c r="BC17" s="385"/>
      <c r="BD17" s="385"/>
      <c r="BE17" s="385"/>
      <c r="BF17" s="385"/>
      <c r="BG17" s="385"/>
      <c r="BH17" s="385"/>
      <c r="BI17" s="385"/>
      <c r="BJ17" s="385"/>
      <c r="BK17" s="385"/>
      <c r="BL17" s="385"/>
      <c r="BM17" s="385"/>
      <c r="BN17" s="385"/>
      <c r="BO17" s="385"/>
      <c r="BP17" s="385"/>
      <c r="BQ17" s="385"/>
      <c r="BR17" s="385"/>
      <c r="BS17" s="385"/>
      <c r="BT17" s="385"/>
      <c r="BU17" s="386"/>
    </row>
    <row r="18" spans="9:73" s="2" customFormat="1" ht="24.6" x14ac:dyDescent="0.7">
      <c r="I18" s="381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3"/>
      <c r="V18" s="384"/>
      <c r="W18" s="385"/>
      <c r="X18" s="385"/>
      <c r="Y18" s="385"/>
      <c r="Z18" s="385"/>
      <c r="AA18" s="385"/>
      <c r="AB18" s="385"/>
      <c r="AC18" s="385"/>
      <c r="AD18" s="385"/>
      <c r="AE18" s="385"/>
      <c r="AF18" s="385"/>
      <c r="AG18" s="385"/>
      <c r="AH18" s="386"/>
      <c r="AI18" s="384"/>
      <c r="AJ18" s="385"/>
      <c r="AK18" s="385"/>
      <c r="AL18" s="385"/>
      <c r="AM18" s="385"/>
      <c r="AN18" s="385"/>
      <c r="AO18" s="385"/>
      <c r="AP18" s="385"/>
      <c r="AQ18" s="385"/>
      <c r="AR18" s="385"/>
      <c r="AS18" s="385"/>
      <c r="AT18" s="385"/>
      <c r="AU18" s="385"/>
      <c r="AV18" s="385"/>
      <c r="AW18" s="385"/>
      <c r="AX18" s="385"/>
      <c r="AY18" s="385"/>
      <c r="AZ18" s="385"/>
      <c r="BA18" s="385"/>
      <c r="BB18" s="385"/>
      <c r="BC18" s="385"/>
      <c r="BD18" s="385"/>
      <c r="BE18" s="385"/>
      <c r="BF18" s="385"/>
      <c r="BG18" s="385"/>
      <c r="BH18" s="385"/>
      <c r="BI18" s="385"/>
      <c r="BJ18" s="385"/>
      <c r="BK18" s="385"/>
      <c r="BL18" s="385"/>
      <c r="BM18" s="385"/>
      <c r="BN18" s="385"/>
      <c r="BO18" s="385"/>
      <c r="BP18" s="385"/>
      <c r="BQ18" s="385"/>
      <c r="BR18" s="385"/>
      <c r="BS18" s="385"/>
      <c r="BT18" s="385"/>
      <c r="BU18" s="386"/>
    </row>
    <row r="19" spans="9:73" s="2" customFormat="1" ht="24.6" x14ac:dyDescent="0.7">
      <c r="I19" s="381"/>
      <c r="J19" s="382"/>
      <c r="K19" s="382"/>
      <c r="L19" s="382"/>
      <c r="M19" s="382"/>
      <c r="N19" s="382"/>
      <c r="O19" s="382"/>
      <c r="P19" s="382"/>
      <c r="Q19" s="382"/>
      <c r="R19" s="382"/>
      <c r="S19" s="382"/>
      <c r="T19" s="382"/>
      <c r="U19" s="383"/>
      <c r="V19" s="384"/>
      <c r="W19" s="385"/>
      <c r="X19" s="385"/>
      <c r="Y19" s="385"/>
      <c r="Z19" s="385"/>
      <c r="AA19" s="385"/>
      <c r="AB19" s="385"/>
      <c r="AC19" s="385"/>
      <c r="AD19" s="385"/>
      <c r="AE19" s="385"/>
      <c r="AF19" s="385"/>
      <c r="AG19" s="385"/>
      <c r="AH19" s="386"/>
      <c r="AI19" s="384"/>
      <c r="AJ19" s="385"/>
      <c r="AK19" s="385"/>
      <c r="AL19" s="385"/>
      <c r="AM19" s="385"/>
      <c r="AN19" s="385"/>
      <c r="AO19" s="385"/>
      <c r="AP19" s="385"/>
      <c r="AQ19" s="385"/>
      <c r="AR19" s="385"/>
      <c r="AS19" s="385"/>
      <c r="AT19" s="385"/>
      <c r="AU19" s="385"/>
      <c r="AV19" s="385"/>
      <c r="AW19" s="385"/>
      <c r="AX19" s="385"/>
      <c r="AY19" s="385"/>
      <c r="AZ19" s="385"/>
      <c r="BA19" s="385"/>
      <c r="BB19" s="385"/>
      <c r="BC19" s="385"/>
      <c r="BD19" s="385"/>
      <c r="BE19" s="385"/>
      <c r="BF19" s="385"/>
      <c r="BG19" s="385"/>
      <c r="BH19" s="385"/>
      <c r="BI19" s="385"/>
      <c r="BJ19" s="385"/>
      <c r="BK19" s="385"/>
      <c r="BL19" s="385"/>
      <c r="BM19" s="385"/>
      <c r="BN19" s="385"/>
      <c r="BO19" s="385"/>
      <c r="BP19" s="385"/>
      <c r="BQ19" s="385"/>
      <c r="BR19" s="385"/>
      <c r="BS19" s="385"/>
      <c r="BT19" s="385"/>
      <c r="BU19" s="386"/>
    </row>
    <row r="20" spans="9:73" s="2" customFormat="1" ht="24.6" x14ac:dyDescent="0.7">
      <c r="I20" s="381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3"/>
      <c r="V20" s="384"/>
      <c r="W20" s="385"/>
      <c r="X20" s="385"/>
      <c r="Y20" s="385"/>
      <c r="Z20" s="385"/>
      <c r="AA20" s="385"/>
      <c r="AB20" s="385"/>
      <c r="AC20" s="385"/>
      <c r="AD20" s="385"/>
      <c r="AE20" s="385"/>
      <c r="AF20" s="385"/>
      <c r="AG20" s="385"/>
      <c r="AH20" s="386"/>
      <c r="AI20" s="384"/>
      <c r="AJ20" s="385"/>
      <c r="AK20" s="385"/>
      <c r="AL20" s="385"/>
      <c r="AM20" s="385"/>
      <c r="AN20" s="385"/>
      <c r="AO20" s="385"/>
      <c r="AP20" s="385"/>
      <c r="AQ20" s="385"/>
      <c r="AR20" s="385"/>
      <c r="AS20" s="385"/>
      <c r="AT20" s="385"/>
      <c r="AU20" s="385"/>
      <c r="AV20" s="385"/>
      <c r="AW20" s="385"/>
      <c r="AX20" s="385"/>
      <c r="AY20" s="385"/>
      <c r="AZ20" s="385"/>
      <c r="BA20" s="385"/>
      <c r="BB20" s="385"/>
      <c r="BC20" s="385"/>
      <c r="BD20" s="385"/>
      <c r="BE20" s="385"/>
      <c r="BF20" s="385"/>
      <c r="BG20" s="385"/>
      <c r="BH20" s="385"/>
      <c r="BI20" s="385"/>
      <c r="BJ20" s="385"/>
      <c r="BK20" s="385"/>
      <c r="BL20" s="385"/>
      <c r="BM20" s="385"/>
      <c r="BN20" s="385"/>
      <c r="BO20" s="385"/>
      <c r="BP20" s="385"/>
      <c r="BQ20" s="385"/>
      <c r="BR20" s="385"/>
      <c r="BS20" s="385"/>
      <c r="BT20" s="385"/>
      <c r="BU20" s="386"/>
    </row>
    <row r="21" spans="9:73" s="2" customFormat="1" ht="24.6" x14ac:dyDescent="0.7">
      <c r="I21" s="381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3"/>
      <c r="V21" s="384"/>
      <c r="W21" s="385"/>
      <c r="X21" s="385"/>
      <c r="Y21" s="385"/>
      <c r="Z21" s="385"/>
      <c r="AA21" s="385"/>
      <c r="AB21" s="385"/>
      <c r="AC21" s="385"/>
      <c r="AD21" s="385"/>
      <c r="AE21" s="385"/>
      <c r="AF21" s="385"/>
      <c r="AG21" s="385"/>
      <c r="AH21" s="386"/>
      <c r="AI21" s="384"/>
      <c r="AJ21" s="385"/>
      <c r="AK21" s="385"/>
      <c r="AL21" s="385"/>
      <c r="AM21" s="385"/>
      <c r="AN21" s="385"/>
      <c r="AO21" s="385"/>
      <c r="AP21" s="385"/>
      <c r="AQ21" s="385"/>
      <c r="AR21" s="385"/>
      <c r="AS21" s="385"/>
      <c r="AT21" s="385"/>
      <c r="AU21" s="385"/>
      <c r="AV21" s="385"/>
      <c r="AW21" s="385"/>
      <c r="AX21" s="385"/>
      <c r="AY21" s="385"/>
      <c r="AZ21" s="385"/>
      <c r="BA21" s="385"/>
      <c r="BB21" s="385"/>
      <c r="BC21" s="385"/>
      <c r="BD21" s="385"/>
      <c r="BE21" s="385"/>
      <c r="BF21" s="385"/>
      <c r="BG21" s="385"/>
      <c r="BH21" s="385"/>
      <c r="BI21" s="385"/>
      <c r="BJ21" s="385"/>
      <c r="BK21" s="385"/>
      <c r="BL21" s="385"/>
      <c r="BM21" s="385"/>
      <c r="BN21" s="385"/>
      <c r="BO21" s="385"/>
      <c r="BP21" s="385"/>
      <c r="BQ21" s="385"/>
      <c r="BR21" s="385"/>
      <c r="BS21" s="385"/>
      <c r="BT21" s="385"/>
      <c r="BU21" s="386"/>
    </row>
    <row r="22" spans="9:73" s="2" customFormat="1" ht="24.6" x14ac:dyDescent="0.7">
      <c r="I22" s="381"/>
      <c r="J22" s="382"/>
      <c r="K22" s="382"/>
      <c r="L22" s="382"/>
      <c r="M22" s="382"/>
      <c r="N22" s="382"/>
      <c r="O22" s="382"/>
      <c r="P22" s="382"/>
      <c r="Q22" s="382"/>
      <c r="R22" s="382"/>
      <c r="S22" s="382"/>
      <c r="T22" s="382"/>
      <c r="U22" s="383"/>
      <c r="V22" s="384"/>
      <c r="W22" s="385"/>
      <c r="X22" s="385"/>
      <c r="Y22" s="385"/>
      <c r="Z22" s="385"/>
      <c r="AA22" s="385"/>
      <c r="AB22" s="385"/>
      <c r="AC22" s="385"/>
      <c r="AD22" s="385"/>
      <c r="AE22" s="385"/>
      <c r="AF22" s="385"/>
      <c r="AG22" s="385"/>
      <c r="AH22" s="386"/>
      <c r="AI22" s="384"/>
      <c r="AJ22" s="385"/>
      <c r="AK22" s="385"/>
      <c r="AL22" s="385"/>
      <c r="AM22" s="385"/>
      <c r="AN22" s="385"/>
      <c r="AO22" s="385"/>
      <c r="AP22" s="385"/>
      <c r="AQ22" s="385"/>
      <c r="AR22" s="385"/>
      <c r="AS22" s="385"/>
      <c r="AT22" s="385"/>
      <c r="AU22" s="385"/>
      <c r="AV22" s="385"/>
      <c r="AW22" s="385"/>
      <c r="AX22" s="385"/>
      <c r="AY22" s="385"/>
      <c r="AZ22" s="385"/>
      <c r="BA22" s="385"/>
      <c r="BB22" s="385"/>
      <c r="BC22" s="385"/>
      <c r="BD22" s="385"/>
      <c r="BE22" s="385"/>
      <c r="BF22" s="385"/>
      <c r="BG22" s="385"/>
      <c r="BH22" s="385"/>
      <c r="BI22" s="385"/>
      <c r="BJ22" s="385"/>
      <c r="BK22" s="385"/>
      <c r="BL22" s="385"/>
      <c r="BM22" s="385"/>
      <c r="BN22" s="385"/>
      <c r="BO22" s="385"/>
      <c r="BP22" s="385"/>
      <c r="BQ22" s="385"/>
      <c r="BR22" s="385"/>
      <c r="BS22" s="385"/>
      <c r="BT22" s="385"/>
      <c r="BU22" s="386"/>
    </row>
    <row r="23" spans="9:73" s="2" customFormat="1" ht="24.6" x14ac:dyDescent="0.7">
      <c r="I23" s="381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3"/>
      <c r="V23" s="384"/>
      <c r="W23" s="385"/>
      <c r="X23" s="385"/>
      <c r="Y23" s="385"/>
      <c r="Z23" s="385"/>
      <c r="AA23" s="385"/>
      <c r="AB23" s="385"/>
      <c r="AC23" s="385"/>
      <c r="AD23" s="385"/>
      <c r="AE23" s="385"/>
      <c r="AF23" s="385"/>
      <c r="AG23" s="385"/>
      <c r="AH23" s="386"/>
      <c r="AI23" s="384"/>
      <c r="AJ23" s="385"/>
      <c r="AK23" s="385"/>
      <c r="AL23" s="385"/>
      <c r="AM23" s="385"/>
      <c r="AN23" s="385"/>
      <c r="AO23" s="385"/>
      <c r="AP23" s="385"/>
      <c r="AQ23" s="385"/>
      <c r="AR23" s="385"/>
      <c r="AS23" s="385"/>
      <c r="AT23" s="385"/>
      <c r="AU23" s="385"/>
      <c r="AV23" s="385"/>
      <c r="AW23" s="385"/>
      <c r="AX23" s="385"/>
      <c r="AY23" s="385"/>
      <c r="AZ23" s="385"/>
      <c r="BA23" s="385"/>
      <c r="BB23" s="385"/>
      <c r="BC23" s="385"/>
      <c r="BD23" s="385"/>
      <c r="BE23" s="385"/>
      <c r="BF23" s="385"/>
      <c r="BG23" s="385"/>
      <c r="BH23" s="385"/>
      <c r="BI23" s="385"/>
      <c r="BJ23" s="385"/>
      <c r="BK23" s="385"/>
      <c r="BL23" s="385"/>
      <c r="BM23" s="385"/>
      <c r="BN23" s="385"/>
      <c r="BO23" s="385"/>
      <c r="BP23" s="385"/>
      <c r="BQ23" s="385"/>
      <c r="BR23" s="385"/>
      <c r="BS23" s="385"/>
      <c r="BT23" s="385"/>
      <c r="BU23" s="386"/>
    </row>
    <row r="24" spans="9:73" s="2" customFormat="1" ht="24.6" x14ac:dyDescent="0.7">
      <c r="I24" s="381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3"/>
      <c r="V24" s="384"/>
      <c r="W24" s="385"/>
      <c r="X24" s="385"/>
      <c r="Y24" s="385"/>
      <c r="Z24" s="385"/>
      <c r="AA24" s="385"/>
      <c r="AB24" s="385"/>
      <c r="AC24" s="385"/>
      <c r="AD24" s="385"/>
      <c r="AE24" s="385"/>
      <c r="AF24" s="385"/>
      <c r="AG24" s="385"/>
      <c r="AH24" s="386"/>
      <c r="AI24" s="384"/>
      <c r="AJ24" s="385"/>
      <c r="AK24" s="385"/>
      <c r="AL24" s="385"/>
      <c r="AM24" s="385"/>
      <c r="AN24" s="385"/>
      <c r="AO24" s="385"/>
      <c r="AP24" s="385"/>
      <c r="AQ24" s="385"/>
      <c r="AR24" s="385"/>
      <c r="AS24" s="385"/>
      <c r="AT24" s="385"/>
      <c r="AU24" s="385"/>
      <c r="AV24" s="385"/>
      <c r="AW24" s="385"/>
      <c r="AX24" s="385"/>
      <c r="AY24" s="385"/>
      <c r="AZ24" s="385"/>
      <c r="BA24" s="385"/>
      <c r="BB24" s="385"/>
      <c r="BC24" s="385"/>
      <c r="BD24" s="385"/>
      <c r="BE24" s="385"/>
      <c r="BF24" s="385"/>
      <c r="BG24" s="385"/>
      <c r="BH24" s="385"/>
      <c r="BI24" s="385"/>
      <c r="BJ24" s="385"/>
      <c r="BK24" s="385"/>
      <c r="BL24" s="385"/>
      <c r="BM24" s="385"/>
      <c r="BN24" s="385"/>
      <c r="BO24" s="385"/>
      <c r="BP24" s="385"/>
      <c r="BQ24" s="385"/>
      <c r="BR24" s="385"/>
      <c r="BS24" s="385"/>
      <c r="BT24" s="385"/>
      <c r="BU24" s="386"/>
    </row>
    <row r="25" spans="9:73" s="2" customFormat="1" ht="24.6" x14ac:dyDescent="0.7">
      <c r="I25" s="381"/>
      <c r="J25" s="382"/>
      <c r="K25" s="382"/>
      <c r="L25" s="382"/>
      <c r="M25" s="382"/>
      <c r="N25" s="382"/>
      <c r="O25" s="382"/>
      <c r="P25" s="382"/>
      <c r="Q25" s="382"/>
      <c r="R25" s="382"/>
      <c r="S25" s="382"/>
      <c r="T25" s="382"/>
      <c r="U25" s="383"/>
      <c r="V25" s="384"/>
      <c r="W25" s="385"/>
      <c r="X25" s="385"/>
      <c r="Y25" s="385"/>
      <c r="Z25" s="385"/>
      <c r="AA25" s="385"/>
      <c r="AB25" s="385"/>
      <c r="AC25" s="385"/>
      <c r="AD25" s="385"/>
      <c r="AE25" s="385"/>
      <c r="AF25" s="385"/>
      <c r="AG25" s="385"/>
      <c r="AH25" s="386"/>
      <c r="AI25" s="384"/>
      <c r="AJ25" s="385"/>
      <c r="AK25" s="385"/>
      <c r="AL25" s="385"/>
      <c r="AM25" s="385"/>
      <c r="AN25" s="385"/>
      <c r="AO25" s="385"/>
      <c r="AP25" s="385"/>
      <c r="AQ25" s="385"/>
      <c r="AR25" s="385"/>
      <c r="AS25" s="385"/>
      <c r="AT25" s="385"/>
      <c r="AU25" s="385"/>
      <c r="AV25" s="385"/>
      <c r="AW25" s="385"/>
      <c r="AX25" s="385"/>
      <c r="AY25" s="385"/>
      <c r="AZ25" s="385"/>
      <c r="BA25" s="385"/>
      <c r="BB25" s="385"/>
      <c r="BC25" s="385"/>
      <c r="BD25" s="385"/>
      <c r="BE25" s="385"/>
      <c r="BF25" s="385"/>
      <c r="BG25" s="385"/>
      <c r="BH25" s="385"/>
      <c r="BI25" s="385"/>
      <c r="BJ25" s="385"/>
      <c r="BK25" s="385"/>
      <c r="BL25" s="385"/>
      <c r="BM25" s="385"/>
      <c r="BN25" s="385"/>
      <c r="BO25" s="385"/>
      <c r="BP25" s="385"/>
      <c r="BQ25" s="385"/>
      <c r="BR25" s="385"/>
      <c r="BS25" s="385"/>
      <c r="BT25" s="385"/>
      <c r="BU25" s="386"/>
    </row>
    <row r="26" spans="9:73" s="2" customFormat="1" ht="24.6" x14ac:dyDescent="0.7">
      <c r="I26" s="381"/>
      <c r="J26" s="382"/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3"/>
      <c r="V26" s="384"/>
      <c r="W26" s="385"/>
      <c r="X26" s="385"/>
      <c r="Y26" s="385"/>
      <c r="Z26" s="385"/>
      <c r="AA26" s="385"/>
      <c r="AB26" s="385"/>
      <c r="AC26" s="385"/>
      <c r="AD26" s="385"/>
      <c r="AE26" s="385"/>
      <c r="AF26" s="385"/>
      <c r="AG26" s="385"/>
      <c r="AH26" s="386"/>
      <c r="AI26" s="384"/>
      <c r="AJ26" s="385"/>
      <c r="AK26" s="385"/>
      <c r="AL26" s="385"/>
      <c r="AM26" s="385"/>
      <c r="AN26" s="385"/>
      <c r="AO26" s="385"/>
      <c r="AP26" s="385"/>
      <c r="AQ26" s="385"/>
      <c r="AR26" s="385"/>
      <c r="AS26" s="385"/>
      <c r="AT26" s="385"/>
      <c r="AU26" s="385"/>
      <c r="AV26" s="385"/>
      <c r="AW26" s="385"/>
      <c r="AX26" s="385"/>
      <c r="AY26" s="385"/>
      <c r="AZ26" s="385"/>
      <c r="BA26" s="385"/>
      <c r="BB26" s="385"/>
      <c r="BC26" s="385"/>
      <c r="BD26" s="385"/>
      <c r="BE26" s="385"/>
      <c r="BF26" s="385"/>
      <c r="BG26" s="385"/>
      <c r="BH26" s="385"/>
      <c r="BI26" s="385"/>
      <c r="BJ26" s="385"/>
      <c r="BK26" s="385"/>
      <c r="BL26" s="385"/>
      <c r="BM26" s="385"/>
      <c r="BN26" s="385"/>
      <c r="BO26" s="385"/>
      <c r="BP26" s="385"/>
      <c r="BQ26" s="385"/>
      <c r="BR26" s="385"/>
      <c r="BS26" s="385"/>
      <c r="BT26" s="385"/>
      <c r="BU26" s="386"/>
    </row>
    <row r="27" spans="9:73" s="2" customFormat="1" ht="24.6" x14ac:dyDescent="0.7">
      <c r="I27" s="381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3"/>
      <c r="V27" s="384"/>
      <c r="W27" s="385"/>
      <c r="X27" s="385"/>
      <c r="Y27" s="385"/>
      <c r="Z27" s="385"/>
      <c r="AA27" s="385"/>
      <c r="AB27" s="385"/>
      <c r="AC27" s="385"/>
      <c r="AD27" s="385"/>
      <c r="AE27" s="385"/>
      <c r="AF27" s="385"/>
      <c r="AG27" s="385"/>
      <c r="AH27" s="386"/>
      <c r="AI27" s="384"/>
      <c r="AJ27" s="385"/>
      <c r="AK27" s="385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385"/>
      <c r="AY27" s="385"/>
      <c r="AZ27" s="385"/>
      <c r="BA27" s="385"/>
      <c r="BB27" s="385"/>
      <c r="BC27" s="385"/>
      <c r="BD27" s="385"/>
      <c r="BE27" s="385"/>
      <c r="BF27" s="385"/>
      <c r="BG27" s="385"/>
      <c r="BH27" s="385"/>
      <c r="BI27" s="385"/>
      <c r="BJ27" s="385"/>
      <c r="BK27" s="385"/>
      <c r="BL27" s="385"/>
      <c r="BM27" s="385"/>
      <c r="BN27" s="385"/>
      <c r="BO27" s="385"/>
      <c r="BP27" s="385"/>
      <c r="BQ27" s="385"/>
      <c r="BR27" s="385"/>
      <c r="BS27" s="385"/>
      <c r="BT27" s="385"/>
      <c r="BU27" s="386"/>
    </row>
    <row r="28" spans="9:73" s="2" customFormat="1" ht="24.6" x14ac:dyDescent="0.7">
      <c r="I28" s="381"/>
      <c r="J28" s="382"/>
      <c r="K28" s="382"/>
      <c r="L28" s="382"/>
      <c r="M28" s="382"/>
      <c r="N28" s="382"/>
      <c r="O28" s="382"/>
      <c r="P28" s="382"/>
      <c r="Q28" s="382"/>
      <c r="R28" s="382"/>
      <c r="S28" s="382"/>
      <c r="T28" s="382"/>
      <c r="U28" s="383"/>
      <c r="V28" s="384"/>
      <c r="W28" s="385"/>
      <c r="X28" s="385"/>
      <c r="Y28" s="385"/>
      <c r="Z28" s="385"/>
      <c r="AA28" s="385"/>
      <c r="AB28" s="385"/>
      <c r="AC28" s="385"/>
      <c r="AD28" s="385"/>
      <c r="AE28" s="385"/>
      <c r="AF28" s="385"/>
      <c r="AG28" s="385"/>
      <c r="AH28" s="386"/>
      <c r="AI28" s="384"/>
      <c r="AJ28" s="385"/>
      <c r="AK28" s="385"/>
      <c r="AL28" s="385"/>
      <c r="AM28" s="385"/>
      <c r="AN28" s="385"/>
      <c r="AO28" s="385"/>
      <c r="AP28" s="385"/>
      <c r="AQ28" s="385"/>
      <c r="AR28" s="385"/>
      <c r="AS28" s="385"/>
      <c r="AT28" s="385"/>
      <c r="AU28" s="385"/>
      <c r="AV28" s="385"/>
      <c r="AW28" s="385"/>
      <c r="AX28" s="385"/>
      <c r="AY28" s="385"/>
      <c r="AZ28" s="385"/>
      <c r="BA28" s="385"/>
      <c r="BB28" s="385"/>
      <c r="BC28" s="385"/>
      <c r="BD28" s="385"/>
      <c r="BE28" s="385"/>
      <c r="BF28" s="385"/>
      <c r="BG28" s="385"/>
      <c r="BH28" s="385"/>
      <c r="BI28" s="385"/>
      <c r="BJ28" s="385"/>
      <c r="BK28" s="385"/>
      <c r="BL28" s="385"/>
      <c r="BM28" s="385"/>
      <c r="BN28" s="385"/>
      <c r="BO28" s="385"/>
      <c r="BP28" s="385"/>
      <c r="BQ28" s="385"/>
      <c r="BR28" s="385"/>
      <c r="BS28" s="385"/>
      <c r="BT28" s="385"/>
      <c r="BU28" s="386"/>
    </row>
    <row r="29" spans="9:73" s="2" customFormat="1" ht="24.6" x14ac:dyDescent="0.7">
      <c r="I29" s="381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3"/>
      <c r="V29" s="384"/>
      <c r="W29" s="385"/>
      <c r="X29" s="385"/>
      <c r="Y29" s="385"/>
      <c r="Z29" s="385"/>
      <c r="AA29" s="385"/>
      <c r="AB29" s="385"/>
      <c r="AC29" s="385"/>
      <c r="AD29" s="385"/>
      <c r="AE29" s="385"/>
      <c r="AF29" s="385"/>
      <c r="AG29" s="385"/>
      <c r="AH29" s="386"/>
      <c r="AI29" s="384"/>
      <c r="AJ29" s="385"/>
      <c r="AK29" s="385"/>
      <c r="AL29" s="385"/>
      <c r="AM29" s="385"/>
      <c r="AN29" s="385"/>
      <c r="AO29" s="385"/>
      <c r="AP29" s="385"/>
      <c r="AQ29" s="385"/>
      <c r="AR29" s="385"/>
      <c r="AS29" s="385"/>
      <c r="AT29" s="385"/>
      <c r="AU29" s="385"/>
      <c r="AV29" s="385"/>
      <c r="AW29" s="385"/>
      <c r="AX29" s="385"/>
      <c r="AY29" s="385"/>
      <c r="AZ29" s="385"/>
      <c r="BA29" s="385"/>
      <c r="BB29" s="385"/>
      <c r="BC29" s="385"/>
      <c r="BD29" s="385"/>
      <c r="BE29" s="385"/>
      <c r="BF29" s="385"/>
      <c r="BG29" s="385"/>
      <c r="BH29" s="385"/>
      <c r="BI29" s="385"/>
      <c r="BJ29" s="385"/>
      <c r="BK29" s="385"/>
      <c r="BL29" s="385"/>
      <c r="BM29" s="385"/>
      <c r="BN29" s="385"/>
      <c r="BO29" s="385"/>
      <c r="BP29" s="385"/>
      <c r="BQ29" s="385"/>
      <c r="BR29" s="385"/>
      <c r="BS29" s="385"/>
      <c r="BT29" s="385"/>
      <c r="BU29" s="386"/>
    </row>
    <row r="30" spans="9:73" s="2" customFormat="1" ht="24.6" x14ac:dyDescent="0.7">
      <c r="I30" s="381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3"/>
      <c r="V30" s="384"/>
      <c r="W30" s="385"/>
      <c r="X30" s="385"/>
      <c r="Y30" s="385"/>
      <c r="Z30" s="385"/>
      <c r="AA30" s="385"/>
      <c r="AB30" s="385"/>
      <c r="AC30" s="385"/>
      <c r="AD30" s="385"/>
      <c r="AE30" s="385"/>
      <c r="AF30" s="385"/>
      <c r="AG30" s="385"/>
      <c r="AH30" s="386"/>
      <c r="AI30" s="384"/>
      <c r="AJ30" s="385"/>
      <c r="AK30" s="385"/>
      <c r="AL30" s="385"/>
      <c r="AM30" s="385"/>
      <c r="AN30" s="385"/>
      <c r="AO30" s="385"/>
      <c r="AP30" s="385"/>
      <c r="AQ30" s="385"/>
      <c r="AR30" s="385"/>
      <c r="AS30" s="385"/>
      <c r="AT30" s="385"/>
      <c r="AU30" s="385"/>
      <c r="AV30" s="385"/>
      <c r="AW30" s="385"/>
      <c r="AX30" s="385"/>
      <c r="AY30" s="385"/>
      <c r="AZ30" s="385"/>
      <c r="BA30" s="385"/>
      <c r="BB30" s="385"/>
      <c r="BC30" s="385"/>
      <c r="BD30" s="385"/>
      <c r="BE30" s="385"/>
      <c r="BF30" s="385"/>
      <c r="BG30" s="385"/>
      <c r="BH30" s="385"/>
      <c r="BI30" s="385"/>
      <c r="BJ30" s="385"/>
      <c r="BK30" s="385"/>
      <c r="BL30" s="385"/>
      <c r="BM30" s="385"/>
      <c r="BN30" s="385"/>
      <c r="BO30" s="385"/>
      <c r="BP30" s="385"/>
      <c r="BQ30" s="385"/>
      <c r="BR30" s="385"/>
      <c r="BS30" s="385"/>
      <c r="BT30" s="385"/>
      <c r="BU30" s="386"/>
    </row>
    <row r="31" spans="9:73" s="2" customFormat="1" ht="24.6" x14ac:dyDescent="0.7">
      <c r="I31" s="381"/>
      <c r="J31" s="382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3"/>
      <c r="V31" s="384"/>
      <c r="W31" s="385"/>
      <c r="X31" s="385"/>
      <c r="Y31" s="385"/>
      <c r="Z31" s="385"/>
      <c r="AA31" s="385"/>
      <c r="AB31" s="385"/>
      <c r="AC31" s="385"/>
      <c r="AD31" s="385"/>
      <c r="AE31" s="385"/>
      <c r="AF31" s="385"/>
      <c r="AG31" s="385"/>
      <c r="AH31" s="386"/>
      <c r="AI31" s="384"/>
      <c r="AJ31" s="385"/>
      <c r="AK31" s="385"/>
      <c r="AL31" s="385"/>
      <c r="AM31" s="385"/>
      <c r="AN31" s="385"/>
      <c r="AO31" s="385"/>
      <c r="AP31" s="385"/>
      <c r="AQ31" s="385"/>
      <c r="AR31" s="385"/>
      <c r="AS31" s="385"/>
      <c r="AT31" s="385"/>
      <c r="AU31" s="385"/>
      <c r="AV31" s="385"/>
      <c r="AW31" s="385"/>
      <c r="AX31" s="385"/>
      <c r="AY31" s="385"/>
      <c r="AZ31" s="385"/>
      <c r="BA31" s="385"/>
      <c r="BB31" s="385"/>
      <c r="BC31" s="385"/>
      <c r="BD31" s="385"/>
      <c r="BE31" s="385"/>
      <c r="BF31" s="385"/>
      <c r="BG31" s="385"/>
      <c r="BH31" s="385"/>
      <c r="BI31" s="385"/>
      <c r="BJ31" s="385"/>
      <c r="BK31" s="385"/>
      <c r="BL31" s="385"/>
      <c r="BM31" s="385"/>
      <c r="BN31" s="385"/>
      <c r="BO31" s="385"/>
      <c r="BP31" s="385"/>
      <c r="BQ31" s="385"/>
      <c r="BR31" s="385"/>
      <c r="BS31" s="385"/>
      <c r="BT31" s="385"/>
      <c r="BU31" s="386"/>
    </row>
    <row r="32" spans="9:73" s="2" customFormat="1" ht="24.6" x14ac:dyDescent="0.7">
      <c r="I32" s="381"/>
      <c r="J32" s="382"/>
      <c r="K32" s="382"/>
      <c r="L32" s="382"/>
      <c r="M32" s="382"/>
      <c r="N32" s="382"/>
      <c r="O32" s="382"/>
      <c r="P32" s="382"/>
      <c r="Q32" s="382"/>
      <c r="R32" s="382"/>
      <c r="S32" s="382"/>
      <c r="T32" s="382"/>
      <c r="U32" s="383"/>
      <c r="V32" s="384"/>
      <c r="W32" s="385"/>
      <c r="X32" s="385"/>
      <c r="Y32" s="385"/>
      <c r="Z32" s="385"/>
      <c r="AA32" s="385"/>
      <c r="AB32" s="385"/>
      <c r="AC32" s="385"/>
      <c r="AD32" s="385"/>
      <c r="AE32" s="385"/>
      <c r="AF32" s="385"/>
      <c r="AG32" s="385"/>
      <c r="AH32" s="386"/>
      <c r="AI32" s="384"/>
      <c r="AJ32" s="385"/>
      <c r="AK32" s="385"/>
      <c r="AL32" s="385"/>
      <c r="AM32" s="385"/>
      <c r="AN32" s="385"/>
      <c r="AO32" s="385"/>
      <c r="AP32" s="385"/>
      <c r="AQ32" s="385"/>
      <c r="AR32" s="385"/>
      <c r="AS32" s="385"/>
      <c r="AT32" s="385"/>
      <c r="AU32" s="385"/>
      <c r="AV32" s="385"/>
      <c r="AW32" s="385"/>
      <c r="AX32" s="385"/>
      <c r="AY32" s="385"/>
      <c r="AZ32" s="385"/>
      <c r="BA32" s="385"/>
      <c r="BB32" s="385"/>
      <c r="BC32" s="385"/>
      <c r="BD32" s="385"/>
      <c r="BE32" s="385"/>
      <c r="BF32" s="385"/>
      <c r="BG32" s="385"/>
      <c r="BH32" s="385"/>
      <c r="BI32" s="385"/>
      <c r="BJ32" s="385"/>
      <c r="BK32" s="385"/>
      <c r="BL32" s="385"/>
      <c r="BM32" s="385"/>
      <c r="BN32" s="385"/>
      <c r="BO32" s="385"/>
      <c r="BP32" s="385"/>
      <c r="BQ32" s="385"/>
      <c r="BR32" s="385"/>
      <c r="BS32" s="385"/>
      <c r="BT32" s="385"/>
      <c r="BU32" s="386"/>
    </row>
    <row r="33" spans="6:73" s="2" customFormat="1" ht="24.6" x14ac:dyDescent="0.7">
      <c r="I33" s="381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3"/>
      <c r="V33" s="384"/>
      <c r="W33" s="385"/>
      <c r="X33" s="385"/>
      <c r="Y33" s="385"/>
      <c r="Z33" s="385"/>
      <c r="AA33" s="385"/>
      <c r="AB33" s="385"/>
      <c r="AC33" s="385"/>
      <c r="AD33" s="385"/>
      <c r="AE33" s="385"/>
      <c r="AF33" s="385"/>
      <c r="AG33" s="385"/>
      <c r="AH33" s="386"/>
      <c r="AI33" s="384"/>
      <c r="AJ33" s="385"/>
      <c r="AK33" s="385"/>
      <c r="AL33" s="385"/>
      <c r="AM33" s="385"/>
      <c r="AN33" s="385"/>
      <c r="AO33" s="385"/>
      <c r="AP33" s="385"/>
      <c r="AQ33" s="385"/>
      <c r="AR33" s="385"/>
      <c r="AS33" s="385"/>
      <c r="AT33" s="385"/>
      <c r="AU33" s="385"/>
      <c r="AV33" s="385"/>
      <c r="AW33" s="385"/>
      <c r="AX33" s="385"/>
      <c r="AY33" s="385"/>
      <c r="AZ33" s="385"/>
      <c r="BA33" s="385"/>
      <c r="BB33" s="385"/>
      <c r="BC33" s="385"/>
      <c r="BD33" s="385"/>
      <c r="BE33" s="385"/>
      <c r="BF33" s="385"/>
      <c r="BG33" s="385"/>
      <c r="BH33" s="385"/>
      <c r="BI33" s="385"/>
      <c r="BJ33" s="385"/>
      <c r="BK33" s="385"/>
      <c r="BL33" s="385"/>
      <c r="BM33" s="385"/>
      <c r="BN33" s="385"/>
      <c r="BO33" s="385"/>
      <c r="BP33" s="385"/>
      <c r="BQ33" s="385"/>
      <c r="BR33" s="385"/>
      <c r="BS33" s="385"/>
      <c r="BT33" s="385"/>
      <c r="BU33" s="386"/>
    </row>
    <row r="34" spans="6:73" s="2" customFormat="1" ht="24.6" x14ac:dyDescent="0.7">
      <c r="I34" s="381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3"/>
      <c r="V34" s="384"/>
      <c r="W34" s="385"/>
      <c r="X34" s="385"/>
      <c r="Y34" s="385"/>
      <c r="Z34" s="385"/>
      <c r="AA34" s="385"/>
      <c r="AB34" s="385"/>
      <c r="AC34" s="385"/>
      <c r="AD34" s="385"/>
      <c r="AE34" s="385"/>
      <c r="AF34" s="385"/>
      <c r="AG34" s="385"/>
      <c r="AH34" s="386"/>
      <c r="AI34" s="384"/>
      <c r="AJ34" s="385"/>
      <c r="AK34" s="385"/>
      <c r="AL34" s="385"/>
      <c r="AM34" s="385"/>
      <c r="AN34" s="385"/>
      <c r="AO34" s="385"/>
      <c r="AP34" s="385"/>
      <c r="AQ34" s="385"/>
      <c r="AR34" s="385"/>
      <c r="AS34" s="385"/>
      <c r="AT34" s="385"/>
      <c r="AU34" s="385"/>
      <c r="AV34" s="385"/>
      <c r="AW34" s="385"/>
      <c r="AX34" s="385"/>
      <c r="AY34" s="385"/>
      <c r="AZ34" s="385"/>
      <c r="BA34" s="385"/>
      <c r="BB34" s="385"/>
      <c r="BC34" s="385"/>
      <c r="BD34" s="385"/>
      <c r="BE34" s="385"/>
      <c r="BF34" s="385"/>
      <c r="BG34" s="385"/>
      <c r="BH34" s="385"/>
      <c r="BI34" s="385"/>
      <c r="BJ34" s="385"/>
      <c r="BK34" s="385"/>
      <c r="BL34" s="385"/>
      <c r="BM34" s="385"/>
      <c r="BN34" s="385"/>
      <c r="BO34" s="385"/>
      <c r="BP34" s="385"/>
      <c r="BQ34" s="385"/>
      <c r="BR34" s="385"/>
      <c r="BS34" s="385"/>
      <c r="BT34" s="385"/>
      <c r="BU34" s="386"/>
    </row>
    <row r="35" spans="6:73" s="2" customFormat="1" ht="24.6" x14ac:dyDescent="0.7">
      <c r="I35" s="381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3"/>
      <c r="V35" s="384"/>
      <c r="W35" s="385"/>
      <c r="X35" s="385"/>
      <c r="Y35" s="385"/>
      <c r="Z35" s="385"/>
      <c r="AA35" s="385"/>
      <c r="AB35" s="385"/>
      <c r="AC35" s="385"/>
      <c r="AD35" s="385"/>
      <c r="AE35" s="385"/>
      <c r="AF35" s="385"/>
      <c r="AG35" s="385"/>
      <c r="AH35" s="386"/>
      <c r="AI35" s="384"/>
      <c r="AJ35" s="385"/>
      <c r="AK35" s="385"/>
      <c r="AL35" s="385"/>
      <c r="AM35" s="385"/>
      <c r="AN35" s="385"/>
      <c r="AO35" s="385"/>
      <c r="AP35" s="385"/>
      <c r="AQ35" s="385"/>
      <c r="AR35" s="385"/>
      <c r="AS35" s="385"/>
      <c r="AT35" s="385"/>
      <c r="AU35" s="385"/>
      <c r="AV35" s="385"/>
      <c r="AW35" s="385"/>
      <c r="AX35" s="385"/>
      <c r="AY35" s="385"/>
      <c r="AZ35" s="385"/>
      <c r="BA35" s="385"/>
      <c r="BB35" s="385"/>
      <c r="BC35" s="385"/>
      <c r="BD35" s="385"/>
      <c r="BE35" s="385"/>
      <c r="BF35" s="385"/>
      <c r="BG35" s="385"/>
      <c r="BH35" s="385"/>
      <c r="BI35" s="385"/>
      <c r="BJ35" s="385"/>
      <c r="BK35" s="385"/>
      <c r="BL35" s="385"/>
      <c r="BM35" s="385"/>
      <c r="BN35" s="385"/>
      <c r="BO35" s="385"/>
      <c r="BP35" s="385"/>
      <c r="BQ35" s="385"/>
      <c r="BR35" s="385"/>
      <c r="BS35" s="385"/>
      <c r="BT35" s="385"/>
      <c r="BU35" s="386"/>
    </row>
    <row r="36" spans="6:73" s="2" customFormat="1" ht="24.6" x14ac:dyDescent="0.7">
      <c r="I36" s="381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3"/>
      <c r="V36" s="384"/>
      <c r="W36" s="385"/>
      <c r="X36" s="385"/>
      <c r="Y36" s="385"/>
      <c r="Z36" s="385"/>
      <c r="AA36" s="385"/>
      <c r="AB36" s="385"/>
      <c r="AC36" s="385"/>
      <c r="AD36" s="385"/>
      <c r="AE36" s="385"/>
      <c r="AF36" s="385"/>
      <c r="AG36" s="385"/>
      <c r="AH36" s="386"/>
      <c r="AI36" s="384"/>
      <c r="AJ36" s="385"/>
      <c r="AK36" s="385"/>
      <c r="AL36" s="385"/>
      <c r="AM36" s="385"/>
      <c r="AN36" s="385"/>
      <c r="AO36" s="385"/>
      <c r="AP36" s="385"/>
      <c r="AQ36" s="385"/>
      <c r="AR36" s="385"/>
      <c r="AS36" s="385"/>
      <c r="AT36" s="385"/>
      <c r="AU36" s="385"/>
      <c r="AV36" s="385"/>
      <c r="AW36" s="385"/>
      <c r="AX36" s="385"/>
      <c r="AY36" s="385"/>
      <c r="AZ36" s="385"/>
      <c r="BA36" s="385"/>
      <c r="BB36" s="385"/>
      <c r="BC36" s="385"/>
      <c r="BD36" s="385"/>
      <c r="BE36" s="385"/>
      <c r="BF36" s="385"/>
      <c r="BG36" s="385"/>
      <c r="BH36" s="385"/>
      <c r="BI36" s="385"/>
      <c r="BJ36" s="385"/>
      <c r="BK36" s="385"/>
      <c r="BL36" s="385"/>
      <c r="BM36" s="385"/>
      <c r="BN36" s="385"/>
      <c r="BO36" s="385"/>
      <c r="BP36" s="385"/>
      <c r="BQ36" s="385"/>
      <c r="BR36" s="385"/>
      <c r="BS36" s="385"/>
      <c r="BT36" s="385"/>
      <c r="BU36" s="386"/>
    </row>
    <row r="37" spans="6:73" s="2" customFormat="1" ht="24.6" x14ac:dyDescent="0.7">
      <c r="I37" s="381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3"/>
      <c r="V37" s="384"/>
      <c r="W37" s="385"/>
      <c r="X37" s="385"/>
      <c r="Y37" s="385"/>
      <c r="Z37" s="385"/>
      <c r="AA37" s="385"/>
      <c r="AB37" s="385"/>
      <c r="AC37" s="385"/>
      <c r="AD37" s="385"/>
      <c r="AE37" s="385"/>
      <c r="AF37" s="385"/>
      <c r="AG37" s="385"/>
      <c r="AH37" s="386"/>
      <c r="AI37" s="384"/>
      <c r="AJ37" s="385"/>
      <c r="AK37" s="385"/>
      <c r="AL37" s="385"/>
      <c r="AM37" s="385"/>
      <c r="AN37" s="385"/>
      <c r="AO37" s="385"/>
      <c r="AP37" s="385"/>
      <c r="AQ37" s="385"/>
      <c r="AR37" s="385"/>
      <c r="AS37" s="385"/>
      <c r="AT37" s="385"/>
      <c r="AU37" s="385"/>
      <c r="AV37" s="385"/>
      <c r="AW37" s="385"/>
      <c r="AX37" s="385"/>
      <c r="AY37" s="385"/>
      <c r="AZ37" s="385"/>
      <c r="BA37" s="385"/>
      <c r="BB37" s="385"/>
      <c r="BC37" s="385"/>
      <c r="BD37" s="385"/>
      <c r="BE37" s="385"/>
      <c r="BF37" s="385"/>
      <c r="BG37" s="385"/>
      <c r="BH37" s="385"/>
      <c r="BI37" s="385"/>
      <c r="BJ37" s="385"/>
      <c r="BK37" s="385"/>
      <c r="BL37" s="385"/>
      <c r="BM37" s="385"/>
      <c r="BN37" s="385"/>
      <c r="BO37" s="385"/>
      <c r="BP37" s="385"/>
      <c r="BQ37" s="385"/>
      <c r="BR37" s="385"/>
      <c r="BS37" s="385"/>
      <c r="BT37" s="385"/>
      <c r="BU37" s="386"/>
    </row>
    <row r="38" spans="6:73" s="2" customFormat="1" ht="24.6" x14ac:dyDescent="0.7">
      <c r="I38" s="381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3"/>
      <c r="V38" s="384"/>
      <c r="W38" s="385"/>
      <c r="X38" s="385"/>
      <c r="Y38" s="385"/>
      <c r="Z38" s="385"/>
      <c r="AA38" s="385"/>
      <c r="AB38" s="385"/>
      <c r="AC38" s="385"/>
      <c r="AD38" s="385"/>
      <c r="AE38" s="385"/>
      <c r="AF38" s="385"/>
      <c r="AG38" s="385"/>
      <c r="AH38" s="386"/>
      <c r="AI38" s="384"/>
      <c r="AJ38" s="385"/>
      <c r="AK38" s="385"/>
      <c r="AL38" s="385"/>
      <c r="AM38" s="385"/>
      <c r="AN38" s="385"/>
      <c r="AO38" s="385"/>
      <c r="AP38" s="385"/>
      <c r="AQ38" s="385"/>
      <c r="AR38" s="385"/>
      <c r="AS38" s="385"/>
      <c r="AT38" s="385"/>
      <c r="AU38" s="385"/>
      <c r="AV38" s="385"/>
      <c r="AW38" s="385"/>
      <c r="AX38" s="385"/>
      <c r="AY38" s="385"/>
      <c r="AZ38" s="385"/>
      <c r="BA38" s="385"/>
      <c r="BB38" s="385"/>
      <c r="BC38" s="385"/>
      <c r="BD38" s="385"/>
      <c r="BE38" s="385"/>
      <c r="BF38" s="385"/>
      <c r="BG38" s="385"/>
      <c r="BH38" s="385"/>
      <c r="BI38" s="385"/>
      <c r="BJ38" s="385"/>
      <c r="BK38" s="385"/>
      <c r="BL38" s="385"/>
      <c r="BM38" s="385"/>
      <c r="BN38" s="385"/>
      <c r="BO38" s="385"/>
      <c r="BP38" s="385"/>
      <c r="BQ38" s="385"/>
      <c r="BR38" s="385"/>
      <c r="BS38" s="385"/>
      <c r="BT38" s="385"/>
      <c r="BU38" s="386"/>
    </row>
    <row r="39" spans="6:73" s="2" customFormat="1" ht="24.6" x14ac:dyDescent="0.7">
      <c r="I39" s="381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3"/>
      <c r="V39" s="384"/>
      <c r="W39" s="385"/>
      <c r="X39" s="385"/>
      <c r="Y39" s="385"/>
      <c r="Z39" s="385"/>
      <c r="AA39" s="385"/>
      <c r="AB39" s="385"/>
      <c r="AC39" s="385"/>
      <c r="AD39" s="385"/>
      <c r="AE39" s="385"/>
      <c r="AF39" s="385"/>
      <c r="AG39" s="385"/>
      <c r="AH39" s="386"/>
      <c r="AI39" s="384"/>
      <c r="AJ39" s="385"/>
      <c r="AK39" s="385"/>
      <c r="AL39" s="385"/>
      <c r="AM39" s="385"/>
      <c r="AN39" s="385"/>
      <c r="AO39" s="385"/>
      <c r="AP39" s="385"/>
      <c r="AQ39" s="385"/>
      <c r="AR39" s="385"/>
      <c r="AS39" s="385"/>
      <c r="AT39" s="385"/>
      <c r="AU39" s="385"/>
      <c r="AV39" s="385"/>
      <c r="AW39" s="385"/>
      <c r="AX39" s="385"/>
      <c r="AY39" s="385"/>
      <c r="AZ39" s="385"/>
      <c r="BA39" s="385"/>
      <c r="BB39" s="385"/>
      <c r="BC39" s="385"/>
      <c r="BD39" s="385"/>
      <c r="BE39" s="385"/>
      <c r="BF39" s="385"/>
      <c r="BG39" s="385"/>
      <c r="BH39" s="385"/>
      <c r="BI39" s="385"/>
      <c r="BJ39" s="385"/>
      <c r="BK39" s="385"/>
      <c r="BL39" s="385"/>
      <c r="BM39" s="385"/>
      <c r="BN39" s="385"/>
      <c r="BO39" s="385"/>
      <c r="BP39" s="385"/>
      <c r="BQ39" s="385"/>
      <c r="BR39" s="385"/>
      <c r="BS39" s="385"/>
      <c r="BT39" s="385"/>
      <c r="BU39" s="386"/>
    </row>
    <row r="40" spans="6:73" s="2" customFormat="1" ht="24.6" x14ac:dyDescent="0.7">
      <c r="I40" s="381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3"/>
      <c r="V40" s="384"/>
      <c r="W40" s="385"/>
      <c r="X40" s="385"/>
      <c r="Y40" s="385"/>
      <c r="Z40" s="385"/>
      <c r="AA40" s="385"/>
      <c r="AB40" s="385"/>
      <c r="AC40" s="385"/>
      <c r="AD40" s="385"/>
      <c r="AE40" s="385"/>
      <c r="AF40" s="385"/>
      <c r="AG40" s="385"/>
      <c r="AH40" s="386"/>
      <c r="AI40" s="384"/>
      <c r="AJ40" s="385"/>
      <c r="AK40" s="385"/>
      <c r="AL40" s="385"/>
      <c r="AM40" s="385"/>
      <c r="AN40" s="385"/>
      <c r="AO40" s="385"/>
      <c r="AP40" s="385"/>
      <c r="AQ40" s="385"/>
      <c r="AR40" s="385"/>
      <c r="AS40" s="385"/>
      <c r="AT40" s="385"/>
      <c r="AU40" s="385"/>
      <c r="AV40" s="385"/>
      <c r="AW40" s="385"/>
      <c r="AX40" s="385"/>
      <c r="AY40" s="385"/>
      <c r="AZ40" s="385"/>
      <c r="BA40" s="385"/>
      <c r="BB40" s="385"/>
      <c r="BC40" s="385"/>
      <c r="BD40" s="385"/>
      <c r="BE40" s="385"/>
      <c r="BF40" s="385"/>
      <c r="BG40" s="385"/>
      <c r="BH40" s="385"/>
      <c r="BI40" s="385"/>
      <c r="BJ40" s="385"/>
      <c r="BK40" s="385"/>
      <c r="BL40" s="385"/>
      <c r="BM40" s="385"/>
      <c r="BN40" s="385"/>
      <c r="BO40" s="385"/>
      <c r="BP40" s="385"/>
      <c r="BQ40" s="385"/>
      <c r="BR40" s="385"/>
      <c r="BS40" s="385"/>
      <c r="BT40" s="385"/>
      <c r="BU40" s="386"/>
    </row>
    <row r="41" spans="6:73" s="2" customFormat="1" ht="22.5" customHeight="1" x14ac:dyDescent="0.7">
      <c r="I41" s="381"/>
      <c r="J41" s="382"/>
      <c r="K41" s="382"/>
      <c r="L41" s="382"/>
      <c r="M41" s="382"/>
      <c r="N41" s="382"/>
      <c r="O41" s="382"/>
      <c r="P41" s="382"/>
      <c r="Q41" s="382"/>
      <c r="R41" s="382"/>
      <c r="S41" s="382"/>
      <c r="T41" s="382"/>
      <c r="U41" s="383"/>
      <c r="V41" s="384"/>
      <c r="W41" s="385"/>
      <c r="X41" s="385"/>
      <c r="Y41" s="385"/>
      <c r="Z41" s="385"/>
      <c r="AA41" s="385"/>
      <c r="AB41" s="385"/>
      <c r="AC41" s="385"/>
      <c r="AD41" s="385"/>
      <c r="AE41" s="385"/>
      <c r="AF41" s="385"/>
      <c r="AG41" s="385"/>
      <c r="AH41" s="386"/>
      <c r="AI41" s="384"/>
      <c r="AJ41" s="385"/>
      <c r="AK41" s="385"/>
      <c r="AL41" s="385"/>
      <c r="AM41" s="385"/>
      <c r="AN41" s="385"/>
      <c r="AO41" s="385"/>
      <c r="AP41" s="385"/>
      <c r="AQ41" s="385"/>
      <c r="AR41" s="385"/>
      <c r="AS41" s="385"/>
      <c r="AT41" s="385"/>
      <c r="AU41" s="385"/>
      <c r="AV41" s="385"/>
      <c r="AW41" s="385"/>
      <c r="AX41" s="385"/>
      <c r="AY41" s="385"/>
      <c r="AZ41" s="385"/>
      <c r="BA41" s="385"/>
      <c r="BB41" s="385"/>
      <c r="BC41" s="385"/>
      <c r="BD41" s="385"/>
      <c r="BE41" s="385"/>
      <c r="BF41" s="385"/>
      <c r="BG41" s="385"/>
      <c r="BH41" s="385"/>
      <c r="BI41" s="385"/>
      <c r="BJ41" s="385"/>
      <c r="BK41" s="385"/>
      <c r="BL41" s="385"/>
      <c r="BM41" s="385"/>
      <c r="BN41" s="385"/>
      <c r="BO41" s="385"/>
      <c r="BP41" s="385"/>
      <c r="BQ41" s="385"/>
      <c r="BR41" s="385"/>
      <c r="BS41" s="385"/>
      <c r="BT41" s="385"/>
      <c r="BU41" s="386"/>
    </row>
    <row r="42" spans="6:73" s="2" customFormat="1" ht="24.6" x14ac:dyDescent="0.7">
      <c r="I42" s="381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3"/>
      <c r="V42" s="384"/>
      <c r="W42" s="385"/>
      <c r="X42" s="385"/>
      <c r="Y42" s="385"/>
      <c r="Z42" s="385"/>
      <c r="AA42" s="385"/>
      <c r="AB42" s="385"/>
      <c r="AC42" s="385"/>
      <c r="AD42" s="385"/>
      <c r="AE42" s="385"/>
      <c r="AF42" s="385"/>
      <c r="AG42" s="385"/>
      <c r="AH42" s="386"/>
      <c r="AI42" s="384"/>
      <c r="AJ42" s="385"/>
      <c r="AK42" s="385"/>
      <c r="AL42" s="385"/>
      <c r="AM42" s="385"/>
      <c r="AN42" s="385"/>
      <c r="AO42" s="385"/>
      <c r="AP42" s="385"/>
      <c r="AQ42" s="385"/>
      <c r="AR42" s="385"/>
      <c r="AS42" s="385"/>
      <c r="AT42" s="385"/>
      <c r="AU42" s="385"/>
      <c r="AV42" s="385"/>
      <c r="AW42" s="385"/>
      <c r="AX42" s="385"/>
      <c r="AY42" s="385"/>
      <c r="AZ42" s="385"/>
      <c r="BA42" s="385"/>
      <c r="BB42" s="385"/>
      <c r="BC42" s="385"/>
      <c r="BD42" s="385"/>
      <c r="BE42" s="385"/>
      <c r="BF42" s="385"/>
      <c r="BG42" s="385"/>
      <c r="BH42" s="385"/>
      <c r="BI42" s="385"/>
      <c r="BJ42" s="385"/>
      <c r="BK42" s="385"/>
      <c r="BL42" s="385"/>
      <c r="BM42" s="385"/>
      <c r="BN42" s="385"/>
      <c r="BO42" s="385"/>
      <c r="BP42" s="385"/>
      <c r="BQ42" s="385"/>
      <c r="BR42" s="385"/>
      <c r="BS42" s="385"/>
      <c r="BT42" s="385"/>
      <c r="BU42" s="386"/>
    </row>
    <row r="43" spans="6:73" s="2" customFormat="1" ht="24.6" x14ac:dyDescent="0.7">
      <c r="I43" s="393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5"/>
      <c r="V43" s="396"/>
      <c r="W43" s="397"/>
      <c r="X43" s="397"/>
      <c r="Y43" s="397"/>
      <c r="Z43" s="397"/>
      <c r="AA43" s="397"/>
      <c r="AB43" s="397"/>
      <c r="AC43" s="397"/>
      <c r="AD43" s="397"/>
      <c r="AE43" s="397"/>
      <c r="AF43" s="397"/>
      <c r="AG43" s="397"/>
      <c r="AH43" s="398"/>
      <c r="AI43" s="396"/>
      <c r="AJ43" s="397"/>
      <c r="AK43" s="397"/>
      <c r="AL43" s="397"/>
      <c r="AM43" s="397"/>
      <c r="AN43" s="397"/>
      <c r="AO43" s="397"/>
      <c r="AP43" s="397"/>
      <c r="AQ43" s="397"/>
      <c r="AR43" s="397"/>
      <c r="AS43" s="397"/>
      <c r="AT43" s="397"/>
      <c r="AU43" s="397"/>
      <c r="AV43" s="397"/>
      <c r="AW43" s="397"/>
      <c r="AX43" s="397"/>
      <c r="AY43" s="397"/>
      <c r="AZ43" s="397"/>
      <c r="BA43" s="397"/>
      <c r="BB43" s="397"/>
      <c r="BC43" s="397"/>
      <c r="BD43" s="397"/>
      <c r="BE43" s="397"/>
      <c r="BF43" s="397"/>
      <c r="BG43" s="397"/>
      <c r="BH43" s="397"/>
      <c r="BI43" s="397"/>
      <c r="BJ43" s="397"/>
      <c r="BK43" s="397"/>
      <c r="BL43" s="397"/>
      <c r="BM43" s="397"/>
      <c r="BN43" s="397"/>
      <c r="BO43" s="397"/>
      <c r="BP43" s="397"/>
      <c r="BQ43" s="397"/>
      <c r="BR43" s="397"/>
      <c r="BS43" s="397"/>
      <c r="BT43" s="397"/>
      <c r="BU43" s="398"/>
    </row>
    <row r="44" spans="6:73" s="2" customFormat="1" ht="24.6" x14ac:dyDescent="0.7"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</row>
    <row r="45" spans="6:73" s="2" customFormat="1" ht="24.6" x14ac:dyDescent="0.7"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</row>
    <row r="46" spans="6:73" s="2" customFormat="1" ht="24.6" x14ac:dyDescent="0.7"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X46" s="373"/>
      <c r="AY46" s="373"/>
      <c r="AZ46" s="373"/>
      <c r="BA46" s="373"/>
      <c r="BB46" s="373"/>
      <c r="BC46" s="373"/>
      <c r="BD46" s="373"/>
      <c r="BE46" s="373"/>
      <c r="BF46" s="373"/>
      <c r="BG46" s="373"/>
      <c r="BH46" s="373"/>
      <c r="BI46" s="373"/>
      <c r="BJ46" s="373"/>
      <c r="BK46" s="373"/>
      <c r="BL46" s="373"/>
      <c r="BM46" s="373"/>
      <c r="BN46" s="373"/>
      <c r="BO46" s="373"/>
      <c r="BP46" s="373"/>
      <c r="BQ46" s="373"/>
      <c r="BR46" s="373"/>
      <c r="BS46" s="373"/>
      <c r="BT46" s="373"/>
      <c r="BU46" s="373"/>
    </row>
    <row r="47" spans="6:73" ht="27" x14ac:dyDescent="0.75">
      <c r="F47" s="3"/>
      <c r="G47" s="3"/>
      <c r="H47" s="3"/>
      <c r="I47" s="374" t="s">
        <v>252</v>
      </c>
      <c r="J47" s="374"/>
      <c r="K47" s="374"/>
      <c r="L47" s="374"/>
      <c r="M47" s="374"/>
      <c r="N47" s="374"/>
      <c r="O47" s="374"/>
      <c r="P47" s="374"/>
      <c r="Q47" s="374"/>
      <c r="R47" s="374"/>
      <c r="S47" s="374"/>
      <c r="T47" s="374"/>
      <c r="U47" s="374"/>
      <c r="V47" s="374"/>
      <c r="W47" s="374"/>
      <c r="X47" s="374"/>
      <c r="Y47" s="374"/>
      <c r="Z47" s="374"/>
      <c r="AA47" s="374"/>
      <c r="AB47" s="374"/>
      <c r="AC47" s="374"/>
      <c r="AD47" s="374"/>
      <c r="AE47" s="374"/>
      <c r="AF47" s="374"/>
      <c r="AG47" s="374"/>
      <c r="AH47" s="374"/>
      <c r="AI47" s="374"/>
      <c r="AJ47" s="374"/>
      <c r="AK47" s="374"/>
      <c r="AL47" s="374"/>
      <c r="AM47" s="374"/>
      <c r="AN47" s="374"/>
      <c r="AO47" s="374"/>
      <c r="AP47" s="374"/>
      <c r="AQ47" s="374"/>
      <c r="AR47" s="374"/>
      <c r="AS47" s="374"/>
      <c r="AT47" s="374"/>
      <c r="AU47" s="374"/>
      <c r="AV47" s="374"/>
      <c r="AW47" s="374"/>
      <c r="AX47" s="374"/>
      <c r="AY47" s="374"/>
      <c r="AZ47" s="374"/>
      <c r="BA47" s="374"/>
      <c r="BB47" s="374"/>
      <c r="BC47" s="374"/>
      <c r="BD47" s="374"/>
      <c r="BE47" s="374"/>
      <c r="BF47" s="374"/>
      <c r="BG47" s="374"/>
      <c r="BH47" s="374"/>
      <c r="BI47" s="374"/>
      <c r="BJ47" s="374"/>
      <c r="BK47" s="374"/>
      <c r="BL47" s="374"/>
      <c r="BM47" s="374"/>
      <c r="BN47" s="374"/>
      <c r="BO47" s="374"/>
      <c r="BP47" s="374"/>
      <c r="BQ47" s="374"/>
      <c r="BR47" s="374"/>
      <c r="BS47" s="374"/>
      <c r="BT47" s="374"/>
      <c r="BU47" s="374"/>
    </row>
    <row r="48" spans="6:73" ht="27" x14ac:dyDescent="0.75">
      <c r="F48" s="3"/>
      <c r="G48" s="3"/>
      <c r="H48" s="3"/>
      <c r="I48" s="374" t="e">
        <f>IF(#REF!="","Ratio Midterm : Final = ………….. : ……………..",CONCATENATE("Ratio Midterm : Final =  ",#REF!," : ",#REF!))</f>
        <v>#REF!</v>
      </c>
      <c r="J48" s="374"/>
      <c r="K48" s="374"/>
      <c r="L48" s="374"/>
      <c r="M48" s="374"/>
      <c r="N48" s="374"/>
      <c r="O48" s="374"/>
      <c r="P48" s="374"/>
      <c r="Q48" s="374"/>
      <c r="R48" s="374"/>
      <c r="S48" s="374"/>
      <c r="T48" s="374"/>
      <c r="U48" s="374"/>
      <c r="V48" s="374"/>
      <c r="W48" s="374"/>
      <c r="X48" s="374"/>
      <c r="Y48" s="374"/>
      <c r="Z48" s="374"/>
      <c r="AA48" s="374"/>
      <c r="AB48" s="374"/>
      <c r="AC48" s="374"/>
      <c r="AD48" s="374"/>
      <c r="AE48" s="374"/>
      <c r="AF48" s="374"/>
      <c r="AG48" s="374"/>
      <c r="AH48" s="374"/>
      <c r="AI48" s="374"/>
      <c r="AJ48" s="374"/>
      <c r="AK48" s="374"/>
      <c r="AL48" s="374"/>
      <c r="AM48" s="374"/>
      <c r="AN48" s="374"/>
      <c r="AO48" s="374"/>
      <c r="AP48" s="374"/>
      <c r="AQ48" s="374"/>
      <c r="AR48" s="374"/>
      <c r="AS48" s="374"/>
      <c r="AT48" s="374"/>
      <c r="AU48" s="374"/>
      <c r="AV48" s="374"/>
      <c r="AW48" s="374"/>
      <c r="AX48" s="374"/>
      <c r="AY48" s="374"/>
      <c r="AZ48" s="374"/>
      <c r="BA48" s="374"/>
      <c r="BB48" s="374"/>
      <c r="BC48" s="374"/>
      <c r="BD48" s="374"/>
      <c r="BE48" s="374"/>
      <c r="BF48" s="374"/>
      <c r="BG48" s="374"/>
      <c r="BH48" s="374"/>
      <c r="BI48" s="374"/>
      <c r="BJ48" s="374"/>
      <c r="BK48" s="374"/>
      <c r="BL48" s="374"/>
      <c r="BM48" s="374"/>
      <c r="BN48" s="374"/>
      <c r="BO48" s="374"/>
      <c r="BP48" s="374"/>
      <c r="BQ48" s="374"/>
      <c r="BR48" s="374"/>
      <c r="BS48" s="374"/>
      <c r="BT48" s="374"/>
      <c r="BU48" s="374"/>
    </row>
    <row r="50" spans="1:73" ht="27" x14ac:dyDescent="0.75">
      <c r="I50" s="375" t="s">
        <v>191</v>
      </c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7"/>
      <c r="V50" s="378" t="s">
        <v>215</v>
      </c>
      <c r="W50" s="379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  <c r="AH50" s="380"/>
      <c r="AI50" s="378" t="s">
        <v>216</v>
      </c>
      <c r="AJ50" s="379"/>
      <c r="AK50" s="379"/>
      <c r="AL50" s="379"/>
      <c r="AM50" s="379"/>
      <c r="AN50" s="379"/>
      <c r="AO50" s="379"/>
      <c r="AP50" s="379"/>
      <c r="AQ50" s="379"/>
      <c r="AR50" s="379"/>
      <c r="AS50" s="379"/>
      <c r="AT50" s="379"/>
      <c r="AU50" s="379"/>
      <c r="AV50" s="379"/>
      <c r="AW50" s="379"/>
      <c r="AX50" s="379"/>
      <c r="AY50" s="379"/>
      <c r="AZ50" s="379"/>
      <c r="BA50" s="379"/>
      <c r="BB50" s="379"/>
      <c r="BC50" s="379"/>
      <c r="BD50" s="379"/>
      <c r="BE50" s="379"/>
      <c r="BF50" s="379"/>
      <c r="BG50" s="379"/>
      <c r="BH50" s="379"/>
      <c r="BI50" s="379"/>
      <c r="BJ50" s="379"/>
      <c r="BK50" s="379"/>
      <c r="BL50" s="379"/>
      <c r="BM50" s="379"/>
      <c r="BN50" s="379"/>
      <c r="BO50" s="379"/>
      <c r="BP50" s="379"/>
      <c r="BQ50" s="379"/>
      <c r="BR50" s="379"/>
      <c r="BS50" s="379"/>
      <c r="BT50" s="379"/>
      <c r="BU50" s="380"/>
    </row>
    <row r="51" spans="1:73" ht="24.6" x14ac:dyDescent="0.7">
      <c r="A51" s="2"/>
      <c r="B51" s="2"/>
      <c r="C51" s="2"/>
      <c r="D51" s="2"/>
      <c r="E51" s="2"/>
      <c r="F51" s="2"/>
      <c r="G51" s="2"/>
      <c r="H51" s="2"/>
      <c r="I51" s="381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2"/>
      <c r="U51" s="383"/>
      <c r="V51" s="384"/>
      <c r="W51" s="385"/>
      <c r="X51" s="385"/>
      <c r="Y51" s="385"/>
      <c r="Z51" s="385"/>
      <c r="AA51" s="385"/>
      <c r="AB51" s="385"/>
      <c r="AC51" s="385"/>
      <c r="AD51" s="385"/>
      <c r="AE51" s="385"/>
      <c r="AF51" s="385"/>
      <c r="AG51" s="385"/>
      <c r="AH51" s="386"/>
      <c r="AI51" s="384"/>
      <c r="AJ51" s="385"/>
      <c r="AK51" s="385"/>
      <c r="AL51" s="385"/>
      <c r="AM51" s="385"/>
      <c r="AN51" s="385"/>
      <c r="AO51" s="385"/>
      <c r="AP51" s="385"/>
      <c r="AQ51" s="385"/>
      <c r="AR51" s="385"/>
      <c r="AS51" s="385"/>
      <c r="AT51" s="385"/>
      <c r="AU51" s="385"/>
      <c r="AV51" s="385"/>
      <c r="AW51" s="385"/>
      <c r="AX51" s="385"/>
      <c r="AY51" s="385"/>
      <c r="AZ51" s="385"/>
      <c r="BA51" s="385"/>
      <c r="BB51" s="385"/>
      <c r="BC51" s="385"/>
      <c r="BD51" s="385"/>
      <c r="BE51" s="385"/>
      <c r="BF51" s="385"/>
      <c r="BG51" s="385"/>
      <c r="BH51" s="385"/>
      <c r="BI51" s="385"/>
      <c r="BJ51" s="385"/>
      <c r="BK51" s="385"/>
      <c r="BL51" s="385"/>
      <c r="BM51" s="385"/>
      <c r="BN51" s="385"/>
      <c r="BO51" s="385"/>
      <c r="BP51" s="385"/>
      <c r="BQ51" s="385"/>
      <c r="BR51" s="385"/>
      <c r="BS51" s="385"/>
      <c r="BT51" s="385"/>
      <c r="BU51" s="386"/>
    </row>
    <row r="52" spans="1:73" ht="24.6" x14ac:dyDescent="0.7">
      <c r="A52" s="2"/>
      <c r="B52" s="2"/>
      <c r="C52" s="2"/>
      <c r="D52" s="2"/>
      <c r="E52" s="2"/>
      <c r="F52" s="2"/>
      <c r="G52" s="2"/>
      <c r="H52" s="2"/>
      <c r="I52" s="381"/>
      <c r="J52" s="382"/>
      <c r="K52" s="382"/>
      <c r="L52" s="382"/>
      <c r="M52" s="382"/>
      <c r="N52" s="382"/>
      <c r="O52" s="382"/>
      <c r="P52" s="382"/>
      <c r="Q52" s="382"/>
      <c r="R52" s="382"/>
      <c r="S52" s="382"/>
      <c r="T52" s="382"/>
      <c r="U52" s="383"/>
      <c r="V52" s="384"/>
      <c r="W52" s="385"/>
      <c r="X52" s="385"/>
      <c r="Y52" s="385"/>
      <c r="Z52" s="385"/>
      <c r="AA52" s="385"/>
      <c r="AB52" s="385"/>
      <c r="AC52" s="385"/>
      <c r="AD52" s="385"/>
      <c r="AE52" s="385"/>
      <c r="AF52" s="385"/>
      <c r="AG52" s="385"/>
      <c r="AH52" s="386"/>
      <c r="AI52" s="384"/>
      <c r="AJ52" s="385"/>
      <c r="AK52" s="385"/>
      <c r="AL52" s="385"/>
      <c r="AM52" s="385"/>
      <c r="AN52" s="385"/>
      <c r="AO52" s="385"/>
      <c r="AP52" s="385"/>
      <c r="AQ52" s="385"/>
      <c r="AR52" s="385"/>
      <c r="AS52" s="385"/>
      <c r="AT52" s="385"/>
      <c r="AU52" s="385"/>
      <c r="AV52" s="385"/>
      <c r="AW52" s="385"/>
      <c r="AX52" s="385"/>
      <c r="AY52" s="385"/>
      <c r="AZ52" s="385"/>
      <c r="BA52" s="385"/>
      <c r="BB52" s="385"/>
      <c r="BC52" s="385"/>
      <c r="BD52" s="385"/>
      <c r="BE52" s="385"/>
      <c r="BF52" s="385"/>
      <c r="BG52" s="385"/>
      <c r="BH52" s="385"/>
      <c r="BI52" s="385"/>
      <c r="BJ52" s="385"/>
      <c r="BK52" s="385"/>
      <c r="BL52" s="385"/>
      <c r="BM52" s="385"/>
      <c r="BN52" s="385"/>
      <c r="BO52" s="385"/>
      <c r="BP52" s="385"/>
      <c r="BQ52" s="385"/>
      <c r="BR52" s="385"/>
      <c r="BS52" s="385"/>
      <c r="BT52" s="385"/>
      <c r="BU52" s="386"/>
    </row>
    <row r="53" spans="1:73" ht="24.6" x14ac:dyDescent="0.7">
      <c r="A53" s="2"/>
      <c r="B53" s="2"/>
      <c r="C53" s="2"/>
      <c r="D53" s="2"/>
      <c r="E53" s="2"/>
      <c r="F53" s="2"/>
      <c r="G53" s="2"/>
      <c r="H53" s="2"/>
      <c r="I53" s="381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3"/>
      <c r="V53" s="384"/>
      <c r="W53" s="385"/>
      <c r="X53" s="385"/>
      <c r="Y53" s="385"/>
      <c r="Z53" s="385"/>
      <c r="AA53" s="385"/>
      <c r="AB53" s="385"/>
      <c r="AC53" s="385"/>
      <c r="AD53" s="385"/>
      <c r="AE53" s="385"/>
      <c r="AF53" s="385"/>
      <c r="AG53" s="385"/>
      <c r="AH53" s="386"/>
      <c r="AI53" s="384"/>
      <c r="AJ53" s="385"/>
      <c r="AK53" s="385"/>
      <c r="AL53" s="385"/>
      <c r="AM53" s="385"/>
      <c r="AN53" s="385"/>
      <c r="AO53" s="385"/>
      <c r="AP53" s="385"/>
      <c r="AQ53" s="385"/>
      <c r="AR53" s="385"/>
      <c r="AS53" s="385"/>
      <c r="AT53" s="385"/>
      <c r="AU53" s="385"/>
      <c r="AV53" s="385"/>
      <c r="AW53" s="385"/>
      <c r="AX53" s="385"/>
      <c r="AY53" s="385"/>
      <c r="AZ53" s="385"/>
      <c r="BA53" s="385"/>
      <c r="BB53" s="385"/>
      <c r="BC53" s="385"/>
      <c r="BD53" s="385"/>
      <c r="BE53" s="385"/>
      <c r="BF53" s="385"/>
      <c r="BG53" s="385"/>
      <c r="BH53" s="385"/>
      <c r="BI53" s="385"/>
      <c r="BJ53" s="385"/>
      <c r="BK53" s="385"/>
      <c r="BL53" s="385"/>
      <c r="BM53" s="385"/>
      <c r="BN53" s="385"/>
      <c r="BO53" s="385"/>
      <c r="BP53" s="385"/>
      <c r="BQ53" s="385"/>
      <c r="BR53" s="385"/>
      <c r="BS53" s="385"/>
      <c r="BT53" s="385"/>
      <c r="BU53" s="386"/>
    </row>
    <row r="54" spans="1:73" ht="24.6" x14ac:dyDescent="0.7">
      <c r="A54" s="2"/>
      <c r="B54" s="2"/>
      <c r="C54" s="2"/>
      <c r="D54" s="2"/>
      <c r="E54" s="2"/>
      <c r="F54" s="2"/>
      <c r="G54" s="2"/>
      <c r="H54" s="2"/>
      <c r="I54" s="381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3"/>
      <c r="V54" s="384"/>
      <c r="W54" s="385"/>
      <c r="X54" s="385"/>
      <c r="Y54" s="385"/>
      <c r="Z54" s="385"/>
      <c r="AA54" s="385"/>
      <c r="AB54" s="385"/>
      <c r="AC54" s="385"/>
      <c r="AD54" s="385"/>
      <c r="AE54" s="385"/>
      <c r="AF54" s="385"/>
      <c r="AG54" s="385"/>
      <c r="AH54" s="386"/>
      <c r="AI54" s="384"/>
      <c r="AJ54" s="385"/>
      <c r="AK54" s="385"/>
      <c r="AL54" s="385"/>
      <c r="AM54" s="385"/>
      <c r="AN54" s="385"/>
      <c r="AO54" s="385"/>
      <c r="AP54" s="385"/>
      <c r="AQ54" s="385"/>
      <c r="AR54" s="385"/>
      <c r="AS54" s="385"/>
      <c r="AT54" s="385"/>
      <c r="AU54" s="385"/>
      <c r="AV54" s="385"/>
      <c r="AW54" s="385"/>
      <c r="AX54" s="385"/>
      <c r="AY54" s="385"/>
      <c r="AZ54" s="385"/>
      <c r="BA54" s="385"/>
      <c r="BB54" s="385"/>
      <c r="BC54" s="385"/>
      <c r="BD54" s="385"/>
      <c r="BE54" s="385"/>
      <c r="BF54" s="385"/>
      <c r="BG54" s="385"/>
      <c r="BH54" s="385"/>
      <c r="BI54" s="385"/>
      <c r="BJ54" s="385"/>
      <c r="BK54" s="385"/>
      <c r="BL54" s="385"/>
      <c r="BM54" s="385"/>
      <c r="BN54" s="385"/>
      <c r="BO54" s="385"/>
      <c r="BP54" s="385"/>
      <c r="BQ54" s="385"/>
      <c r="BR54" s="385"/>
      <c r="BS54" s="385"/>
      <c r="BT54" s="385"/>
      <c r="BU54" s="386"/>
    </row>
    <row r="55" spans="1:73" ht="24.6" x14ac:dyDescent="0.7">
      <c r="A55" s="2"/>
      <c r="B55" s="2"/>
      <c r="C55" s="2"/>
      <c r="D55" s="2"/>
      <c r="E55" s="2"/>
      <c r="F55" s="2"/>
      <c r="G55" s="2"/>
      <c r="H55" s="2"/>
      <c r="I55" s="381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3"/>
      <c r="V55" s="384"/>
      <c r="W55" s="385"/>
      <c r="X55" s="385"/>
      <c r="Y55" s="385"/>
      <c r="Z55" s="385"/>
      <c r="AA55" s="385"/>
      <c r="AB55" s="385"/>
      <c r="AC55" s="385"/>
      <c r="AD55" s="385"/>
      <c r="AE55" s="385"/>
      <c r="AF55" s="385"/>
      <c r="AG55" s="385"/>
      <c r="AH55" s="386"/>
      <c r="AI55" s="384"/>
      <c r="AJ55" s="385"/>
      <c r="AK55" s="385"/>
      <c r="AL55" s="385"/>
      <c r="AM55" s="385"/>
      <c r="AN55" s="385"/>
      <c r="AO55" s="385"/>
      <c r="AP55" s="385"/>
      <c r="AQ55" s="385"/>
      <c r="AR55" s="385"/>
      <c r="AS55" s="385"/>
      <c r="AT55" s="385"/>
      <c r="AU55" s="385"/>
      <c r="AV55" s="385"/>
      <c r="AW55" s="385"/>
      <c r="AX55" s="385"/>
      <c r="AY55" s="385"/>
      <c r="AZ55" s="385"/>
      <c r="BA55" s="385"/>
      <c r="BB55" s="385"/>
      <c r="BC55" s="385"/>
      <c r="BD55" s="385"/>
      <c r="BE55" s="385"/>
      <c r="BF55" s="385"/>
      <c r="BG55" s="385"/>
      <c r="BH55" s="385"/>
      <c r="BI55" s="385"/>
      <c r="BJ55" s="385"/>
      <c r="BK55" s="385"/>
      <c r="BL55" s="385"/>
      <c r="BM55" s="385"/>
      <c r="BN55" s="385"/>
      <c r="BO55" s="385"/>
      <c r="BP55" s="385"/>
      <c r="BQ55" s="385"/>
      <c r="BR55" s="385"/>
      <c r="BS55" s="385"/>
      <c r="BT55" s="385"/>
      <c r="BU55" s="386"/>
    </row>
    <row r="56" spans="1:73" ht="24.6" x14ac:dyDescent="0.7">
      <c r="A56" s="2"/>
      <c r="B56" s="2"/>
      <c r="C56" s="2"/>
      <c r="D56" s="2"/>
      <c r="E56" s="2"/>
      <c r="F56" s="2"/>
      <c r="G56" s="2"/>
      <c r="H56" s="2"/>
      <c r="I56" s="381"/>
      <c r="J56" s="382"/>
      <c r="K56" s="382"/>
      <c r="L56" s="382"/>
      <c r="M56" s="382"/>
      <c r="N56" s="382"/>
      <c r="O56" s="382"/>
      <c r="P56" s="382"/>
      <c r="Q56" s="382"/>
      <c r="R56" s="382"/>
      <c r="S56" s="382"/>
      <c r="T56" s="382"/>
      <c r="U56" s="383"/>
      <c r="V56" s="384"/>
      <c r="W56" s="385"/>
      <c r="X56" s="385"/>
      <c r="Y56" s="385"/>
      <c r="Z56" s="385"/>
      <c r="AA56" s="385"/>
      <c r="AB56" s="385"/>
      <c r="AC56" s="385"/>
      <c r="AD56" s="385"/>
      <c r="AE56" s="385"/>
      <c r="AF56" s="385"/>
      <c r="AG56" s="385"/>
      <c r="AH56" s="386"/>
      <c r="AI56" s="384"/>
      <c r="AJ56" s="385"/>
      <c r="AK56" s="385"/>
      <c r="AL56" s="385"/>
      <c r="AM56" s="385"/>
      <c r="AN56" s="385"/>
      <c r="AO56" s="385"/>
      <c r="AP56" s="385"/>
      <c r="AQ56" s="385"/>
      <c r="AR56" s="385"/>
      <c r="AS56" s="385"/>
      <c r="AT56" s="385"/>
      <c r="AU56" s="385"/>
      <c r="AV56" s="385"/>
      <c r="AW56" s="385"/>
      <c r="AX56" s="385"/>
      <c r="AY56" s="385"/>
      <c r="AZ56" s="385"/>
      <c r="BA56" s="385"/>
      <c r="BB56" s="385"/>
      <c r="BC56" s="385"/>
      <c r="BD56" s="385"/>
      <c r="BE56" s="385"/>
      <c r="BF56" s="385"/>
      <c r="BG56" s="385"/>
      <c r="BH56" s="385"/>
      <c r="BI56" s="385"/>
      <c r="BJ56" s="385"/>
      <c r="BK56" s="385"/>
      <c r="BL56" s="385"/>
      <c r="BM56" s="385"/>
      <c r="BN56" s="385"/>
      <c r="BO56" s="385"/>
      <c r="BP56" s="385"/>
      <c r="BQ56" s="385"/>
      <c r="BR56" s="385"/>
      <c r="BS56" s="385"/>
      <c r="BT56" s="385"/>
      <c r="BU56" s="386"/>
    </row>
    <row r="57" spans="1:73" ht="24.6" x14ac:dyDescent="0.7">
      <c r="A57" s="2"/>
      <c r="B57" s="2"/>
      <c r="C57" s="2"/>
      <c r="D57" s="2"/>
      <c r="E57" s="2"/>
      <c r="F57" s="2"/>
      <c r="G57" s="2"/>
      <c r="H57" s="2"/>
      <c r="I57" s="381"/>
      <c r="J57" s="382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83"/>
      <c r="V57" s="384"/>
      <c r="W57" s="385"/>
      <c r="X57" s="385"/>
      <c r="Y57" s="385"/>
      <c r="Z57" s="385"/>
      <c r="AA57" s="385"/>
      <c r="AB57" s="385"/>
      <c r="AC57" s="385"/>
      <c r="AD57" s="385"/>
      <c r="AE57" s="385"/>
      <c r="AF57" s="385"/>
      <c r="AG57" s="385"/>
      <c r="AH57" s="386"/>
      <c r="AI57" s="384"/>
      <c r="AJ57" s="385"/>
      <c r="AK57" s="385"/>
      <c r="AL57" s="385"/>
      <c r="AM57" s="385"/>
      <c r="AN57" s="385"/>
      <c r="AO57" s="385"/>
      <c r="AP57" s="385"/>
      <c r="AQ57" s="385"/>
      <c r="AR57" s="385"/>
      <c r="AS57" s="385"/>
      <c r="AT57" s="385"/>
      <c r="AU57" s="385"/>
      <c r="AV57" s="385"/>
      <c r="AW57" s="385"/>
      <c r="AX57" s="385"/>
      <c r="AY57" s="385"/>
      <c r="AZ57" s="385"/>
      <c r="BA57" s="385"/>
      <c r="BB57" s="385"/>
      <c r="BC57" s="385"/>
      <c r="BD57" s="385"/>
      <c r="BE57" s="385"/>
      <c r="BF57" s="385"/>
      <c r="BG57" s="385"/>
      <c r="BH57" s="385"/>
      <c r="BI57" s="385"/>
      <c r="BJ57" s="385"/>
      <c r="BK57" s="385"/>
      <c r="BL57" s="385"/>
      <c r="BM57" s="385"/>
      <c r="BN57" s="385"/>
      <c r="BO57" s="385"/>
      <c r="BP57" s="385"/>
      <c r="BQ57" s="385"/>
      <c r="BR57" s="385"/>
      <c r="BS57" s="385"/>
      <c r="BT57" s="385"/>
      <c r="BU57" s="386"/>
    </row>
    <row r="58" spans="1:73" ht="24.6" x14ac:dyDescent="0.7">
      <c r="A58" s="2"/>
      <c r="B58" s="2"/>
      <c r="C58" s="2"/>
      <c r="D58" s="2"/>
      <c r="E58" s="2"/>
      <c r="F58" s="2"/>
      <c r="G58" s="2"/>
      <c r="H58" s="2"/>
      <c r="I58" s="381"/>
      <c r="J58" s="382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3"/>
      <c r="V58" s="384"/>
      <c r="W58" s="385"/>
      <c r="X58" s="385"/>
      <c r="Y58" s="385"/>
      <c r="Z58" s="385"/>
      <c r="AA58" s="385"/>
      <c r="AB58" s="385"/>
      <c r="AC58" s="385"/>
      <c r="AD58" s="385"/>
      <c r="AE58" s="385"/>
      <c r="AF58" s="385"/>
      <c r="AG58" s="385"/>
      <c r="AH58" s="386"/>
      <c r="AI58" s="384"/>
      <c r="AJ58" s="385"/>
      <c r="AK58" s="385"/>
      <c r="AL58" s="385"/>
      <c r="AM58" s="385"/>
      <c r="AN58" s="385"/>
      <c r="AO58" s="385"/>
      <c r="AP58" s="385"/>
      <c r="AQ58" s="385"/>
      <c r="AR58" s="385"/>
      <c r="AS58" s="385"/>
      <c r="AT58" s="385"/>
      <c r="AU58" s="385"/>
      <c r="AV58" s="385"/>
      <c r="AW58" s="385"/>
      <c r="AX58" s="385"/>
      <c r="AY58" s="385"/>
      <c r="AZ58" s="385"/>
      <c r="BA58" s="385"/>
      <c r="BB58" s="385"/>
      <c r="BC58" s="385"/>
      <c r="BD58" s="385"/>
      <c r="BE58" s="385"/>
      <c r="BF58" s="385"/>
      <c r="BG58" s="385"/>
      <c r="BH58" s="385"/>
      <c r="BI58" s="385"/>
      <c r="BJ58" s="385"/>
      <c r="BK58" s="385"/>
      <c r="BL58" s="385"/>
      <c r="BM58" s="385"/>
      <c r="BN58" s="385"/>
      <c r="BO58" s="385"/>
      <c r="BP58" s="385"/>
      <c r="BQ58" s="385"/>
      <c r="BR58" s="385"/>
      <c r="BS58" s="385"/>
      <c r="BT58" s="385"/>
      <c r="BU58" s="386"/>
    </row>
    <row r="59" spans="1:73" ht="24.6" x14ac:dyDescent="0.7">
      <c r="A59" s="2"/>
      <c r="B59" s="2"/>
      <c r="C59" s="2"/>
      <c r="D59" s="2"/>
      <c r="E59" s="2"/>
      <c r="F59" s="2"/>
      <c r="G59" s="2"/>
      <c r="H59" s="2"/>
      <c r="I59" s="381"/>
      <c r="J59" s="382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3"/>
      <c r="V59" s="384"/>
      <c r="W59" s="385"/>
      <c r="X59" s="385"/>
      <c r="Y59" s="385"/>
      <c r="Z59" s="385"/>
      <c r="AA59" s="385"/>
      <c r="AB59" s="385"/>
      <c r="AC59" s="385"/>
      <c r="AD59" s="385"/>
      <c r="AE59" s="385"/>
      <c r="AF59" s="385"/>
      <c r="AG59" s="385"/>
      <c r="AH59" s="386"/>
      <c r="AI59" s="384"/>
      <c r="AJ59" s="385"/>
      <c r="AK59" s="385"/>
      <c r="AL59" s="385"/>
      <c r="AM59" s="385"/>
      <c r="AN59" s="385"/>
      <c r="AO59" s="385"/>
      <c r="AP59" s="385"/>
      <c r="AQ59" s="385"/>
      <c r="AR59" s="385"/>
      <c r="AS59" s="385"/>
      <c r="AT59" s="385"/>
      <c r="AU59" s="385"/>
      <c r="AV59" s="385"/>
      <c r="AW59" s="385"/>
      <c r="AX59" s="385"/>
      <c r="AY59" s="385"/>
      <c r="AZ59" s="385"/>
      <c r="BA59" s="385"/>
      <c r="BB59" s="385"/>
      <c r="BC59" s="385"/>
      <c r="BD59" s="385"/>
      <c r="BE59" s="385"/>
      <c r="BF59" s="385"/>
      <c r="BG59" s="385"/>
      <c r="BH59" s="385"/>
      <c r="BI59" s="385"/>
      <c r="BJ59" s="385"/>
      <c r="BK59" s="385"/>
      <c r="BL59" s="385"/>
      <c r="BM59" s="385"/>
      <c r="BN59" s="385"/>
      <c r="BO59" s="385"/>
      <c r="BP59" s="385"/>
      <c r="BQ59" s="385"/>
      <c r="BR59" s="385"/>
      <c r="BS59" s="385"/>
      <c r="BT59" s="385"/>
      <c r="BU59" s="386"/>
    </row>
    <row r="60" spans="1:73" ht="24.6" x14ac:dyDescent="0.7">
      <c r="A60" s="2"/>
      <c r="B60" s="2"/>
      <c r="C60" s="2"/>
      <c r="D60" s="2"/>
      <c r="E60" s="2"/>
      <c r="F60" s="2"/>
      <c r="G60" s="2"/>
      <c r="H60" s="2"/>
      <c r="I60" s="381"/>
      <c r="J60" s="382"/>
      <c r="K60" s="382"/>
      <c r="L60" s="382"/>
      <c r="M60" s="382"/>
      <c r="N60" s="382"/>
      <c r="O60" s="382"/>
      <c r="P60" s="382"/>
      <c r="Q60" s="382"/>
      <c r="R60" s="382"/>
      <c r="S60" s="382"/>
      <c r="T60" s="382"/>
      <c r="U60" s="383"/>
      <c r="V60" s="384"/>
      <c r="W60" s="385"/>
      <c r="X60" s="385"/>
      <c r="Y60" s="385"/>
      <c r="Z60" s="385"/>
      <c r="AA60" s="385"/>
      <c r="AB60" s="385"/>
      <c r="AC60" s="385"/>
      <c r="AD60" s="385"/>
      <c r="AE60" s="385"/>
      <c r="AF60" s="385"/>
      <c r="AG60" s="385"/>
      <c r="AH60" s="386"/>
      <c r="AI60" s="384"/>
      <c r="AJ60" s="385"/>
      <c r="AK60" s="385"/>
      <c r="AL60" s="385"/>
      <c r="AM60" s="385"/>
      <c r="AN60" s="385"/>
      <c r="AO60" s="385"/>
      <c r="AP60" s="385"/>
      <c r="AQ60" s="385"/>
      <c r="AR60" s="385"/>
      <c r="AS60" s="385"/>
      <c r="AT60" s="385"/>
      <c r="AU60" s="385"/>
      <c r="AV60" s="385"/>
      <c r="AW60" s="385"/>
      <c r="AX60" s="385"/>
      <c r="AY60" s="385"/>
      <c r="AZ60" s="385"/>
      <c r="BA60" s="385"/>
      <c r="BB60" s="385"/>
      <c r="BC60" s="385"/>
      <c r="BD60" s="385"/>
      <c r="BE60" s="385"/>
      <c r="BF60" s="385"/>
      <c r="BG60" s="385"/>
      <c r="BH60" s="385"/>
      <c r="BI60" s="385"/>
      <c r="BJ60" s="385"/>
      <c r="BK60" s="385"/>
      <c r="BL60" s="385"/>
      <c r="BM60" s="385"/>
      <c r="BN60" s="385"/>
      <c r="BO60" s="385"/>
      <c r="BP60" s="385"/>
      <c r="BQ60" s="385"/>
      <c r="BR60" s="385"/>
      <c r="BS60" s="385"/>
      <c r="BT60" s="385"/>
      <c r="BU60" s="386"/>
    </row>
    <row r="61" spans="1:73" ht="24.6" x14ac:dyDescent="0.7">
      <c r="A61" s="2"/>
      <c r="B61" s="2"/>
      <c r="C61" s="2"/>
      <c r="D61" s="2"/>
      <c r="E61" s="2"/>
      <c r="F61" s="2"/>
      <c r="G61" s="2"/>
      <c r="H61" s="2"/>
      <c r="I61" s="381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3"/>
      <c r="V61" s="384"/>
      <c r="W61" s="385"/>
      <c r="X61" s="385"/>
      <c r="Y61" s="385"/>
      <c r="Z61" s="385"/>
      <c r="AA61" s="385"/>
      <c r="AB61" s="385"/>
      <c r="AC61" s="385"/>
      <c r="AD61" s="385"/>
      <c r="AE61" s="385"/>
      <c r="AF61" s="385"/>
      <c r="AG61" s="385"/>
      <c r="AH61" s="386"/>
      <c r="AI61" s="384"/>
      <c r="AJ61" s="385"/>
      <c r="AK61" s="385"/>
      <c r="AL61" s="385"/>
      <c r="AM61" s="385"/>
      <c r="AN61" s="385"/>
      <c r="AO61" s="385"/>
      <c r="AP61" s="385"/>
      <c r="AQ61" s="385"/>
      <c r="AR61" s="385"/>
      <c r="AS61" s="385"/>
      <c r="AT61" s="385"/>
      <c r="AU61" s="385"/>
      <c r="AV61" s="385"/>
      <c r="AW61" s="385"/>
      <c r="AX61" s="385"/>
      <c r="AY61" s="385"/>
      <c r="AZ61" s="385"/>
      <c r="BA61" s="385"/>
      <c r="BB61" s="385"/>
      <c r="BC61" s="385"/>
      <c r="BD61" s="385"/>
      <c r="BE61" s="385"/>
      <c r="BF61" s="385"/>
      <c r="BG61" s="385"/>
      <c r="BH61" s="385"/>
      <c r="BI61" s="385"/>
      <c r="BJ61" s="385"/>
      <c r="BK61" s="385"/>
      <c r="BL61" s="385"/>
      <c r="BM61" s="385"/>
      <c r="BN61" s="385"/>
      <c r="BO61" s="385"/>
      <c r="BP61" s="385"/>
      <c r="BQ61" s="385"/>
      <c r="BR61" s="385"/>
      <c r="BS61" s="385"/>
      <c r="BT61" s="385"/>
      <c r="BU61" s="386"/>
    </row>
    <row r="62" spans="1:73" ht="24.6" x14ac:dyDescent="0.7">
      <c r="A62" s="2"/>
      <c r="B62" s="2"/>
      <c r="C62" s="2"/>
      <c r="D62" s="2"/>
      <c r="E62" s="2"/>
      <c r="F62" s="2"/>
      <c r="G62" s="2"/>
      <c r="H62" s="2"/>
      <c r="I62" s="381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3"/>
      <c r="V62" s="384"/>
      <c r="W62" s="385"/>
      <c r="X62" s="385"/>
      <c r="Y62" s="385"/>
      <c r="Z62" s="385"/>
      <c r="AA62" s="385"/>
      <c r="AB62" s="385"/>
      <c r="AC62" s="385"/>
      <c r="AD62" s="385"/>
      <c r="AE62" s="385"/>
      <c r="AF62" s="385"/>
      <c r="AG62" s="385"/>
      <c r="AH62" s="386"/>
      <c r="AI62" s="384"/>
      <c r="AJ62" s="385"/>
      <c r="AK62" s="385"/>
      <c r="AL62" s="385"/>
      <c r="AM62" s="385"/>
      <c r="AN62" s="385"/>
      <c r="AO62" s="385"/>
      <c r="AP62" s="385"/>
      <c r="AQ62" s="385"/>
      <c r="AR62" s="385"/>
      <c r="AS62" s="385"/>
      <c r="AT62" s="385"/>
      <c r="AU62" s="385"/>
      <c r="AV62" s="385"/>
      <c r="AW62" s="385"/>
      <c r="AX62" s="385"/>
      <c r="AY62" s="385"/>
      <c r="AZ62" s="385"/>
      <c r="BA62" s="385"/>
      <c r="BB62" s="385"/>
      <c r="BC62" s="385"/>
      <c r="BD62" s="385"/>
      <c r="BE62" s="385"/>
      <c r="BF62" s="385"/>
      <c r="BG62" s="385"/>
      <c r="BH62" s="385"/>
      <c r="BI62" s="385"/>
      <c r="BJ62" s="385"/>
      <c r="BK62" s="385"/>
      <c r="BL62" s="385"/>
      <c r="BM62" s="385"/>
      <c r="BN62" s="385"/>
      <c r="BO62" s="385"/>
      <c r="BP62" s="385"/>
      <c r="BQ62" s="385"/>
      <c r="BR62" s="385"/>
      <c r="BS62" s="385"/>
      <c r="BT62" s="385"/>
      <c r="BU62" s="386"/>
    </row>
    <row r="63" spans="1:73" ht="24.6" x14ac:dyDescent="0.7">
      <c r="A63" s="2"/>
      <c r="B63" s="2"/>
      <c r="C63" s="2"/>
      <c r="D63" s="2"/>
      <c r="E63" s="2"/>
      <c r="F63" s="2"/>
      <c r="G63" s="2"/>
      <c r="H63" s="2"/>
      <c r="I63" s="381"/>
      <c r="J63" s="382"/>
      <c r="K63" s="382"/>
      <c r="L63" s="382"/>
      <c r="M63" s="382"/>
      <c r="N63" s="382"/>
      <c r="O63" s="382"/>
      <c r="P63" s="382"/>
      <c r="Q63" s="382"/>
      <c r="R63" s="382"/>
      <c r="S63" s="382"/>
      <c r="T63" s="382"/>
      <c r="U63" s="383"/>
      <c r="V63" s="384"/>
      <c r="W63" s="385"/>
      <c r="X63" s="385"/>
      <c r="Y63" s="385"/>
      <c r="Z63" s="385"/>
      <c r="AA63" s="385"/>
      <c r="AB63" s="385"/>
      <c r="AC63" s="385"/>
      <c r="AD63" s="385"/>
      <c r="AE63" s="385"/>
      <c r="AF63" s="385"/>
      <c r="AG63" s="385"/>
      <c r="AH63" s="386"/>
      <c r="AI63" s="384"/>
      <c r="AJ63" s="385"/>
      <c r="AK63" s="385"/>
      <c r="AL63" s="385"/>
      <c r="AM63" s="385"/>
      <c r="AN63" s="385"/>
      <c r="AO63" s="385"/>
      <c r="AP63" s="385"/>
      <c r="AQ63" s="385"/>
      <c r="AR63" s="385"/>
      <c r="AS63" s="385"/>
      <c r="AT63" s="385"/>
      <c r="AU63" s="385"/>
      <c r="AV63" s="385"/>
      <c r="AW63" s="385"/>
      <c r="AX63" s="385"/>
      <c r="AY63" s="385"/>
      <c r="AZ63" s="385"/>
      <c r="BA63" s="385"/>
      <c r="BB63" s="385"/>
      <c r="BC63" s="385"/>
      <c r="BD63" s="385"/>
      <c r="BE63" s="385"/>
      <c r="BF63" s="385"/>
      <c r="BG63" s="385"/>
      <c r="BH63" s="385"/>
      <c r="BI63" s="385"/>
      <c r="BJ63" s="385"/>
      <c r="BK63" s="385"/>
      <c r="BL63" s="385"/>
      <c r="BM63" s="385"/>
      <c r="BN63" s="385"/>
      <c r="BO63" s="385"/>
      <c r="BP63" s="385"/>
      <c r="BQ63" s="385"/>
      <c r="BR63" s="385"/>
      <c r="BS63" s="385"/>
      <c r="BT63" s="385"/>
      <c r="BU63" s="386"/>
    </row>
    <row r="64" spans="1:73" ht="24.6" x14ac:dyDescent="0.7">
      <c r="A64" s="2"/>
      <c r="B64" s="2"/>
      <c r="C64" s="2"/>
      <c r="D64" s="2"/>
      <c r="E64" s="2"/>
      <c r="F64" s="2"/>
      <c r="G64" s="2"/>
      <c r="H64" s="2"/>
      <c r="I64" s="381"/>
      <c r="J64" s="382"/>
      <c r="K64" s="382"/>
      <c r="L64" s="382"/>
      <c r="M64" s="382"/>
      <c r="N64" s="382"/>
      <c r="O64" s="382"/>
      <c r="P64" s="382"/>
      <c r="Q64" s="382"/>
      <c r="R64" s="382"/>
      <c r="S64" s="382"/>
      <c r="T64" s="382"/>
      <c r="U64" s="383"/>
      <c r="V64" s="384"/>
      <c r="W64" s="385"/>
      <c r="X64" s="385"/>
      <c r="Y64" s="385"/>
      <c r="Z64" s="385"/>
      <c r="AA64" s="385"/>
      <c r="AB64" s="385"/>
      <c r="AC64" s="385"/>
      <c r="AD64" s="385"/>
      <c r="AE64" s="385"/>
      <c r="AF64" s="385"/>
      <c r="AG64" s="385"/>
      <c r="AH64" s="386"/>
      <c r="AI64" s="384"/>
      <c r="AJ64" s="385"/>
      <c r="AK64" s="385"/>
      <c r="AL64" s="385"/>
      <c r="AM64" s="385"/>
      <c r="AN64" s="385"/>
      <c r="AO64" s="385"/>
      <c r="AP64" s="385"/>
      <c r="AQ64" s="385"/>
      <c r="AR64" s="385"/>
      <c r="AS64" s="385"/>
      <c r="AT64" s="385"/>
      <c r="AU64" s="385"/>
      <c r="AV64" s="385"/>
      <c r="AW64" s="385"/>
      <c r="AX64" s="385"/>
      <c r="AY64" s="385"/>
      <c r="AZ64" s="385"/>
      <c r="BA64" s="385"/>
      <c r="BB64" s="385"/>
      <c r="BC64" s="385"/>
      <c r="BD64" s="385"/>
      <c r="BE64" s="385"/>
      <c r="BF64" s="385"/>
      <c r="BG64" s="385"/>
      <c r="BH64" s="385"/>
      <c r="BI64" s="385"/>
      <c r="BJ64" s="385"/>
      <c r="BK64" s="385"/>
      <c r="BL64" s="385"/>
      <c r="BM64" s="385"/>
      <c r="BN64" s="385"/>
      <c r="BO64" s="385"/>
      <c r="BP64" s="385"/>
      <c r="BQ64" s="385"/>
      <c r="BR64" s="385"/>
      <c r="BS64" s="385"/>
      <c r="BT64" s="385"/>
      <c r="BU64" s="386"/>
    </row>
    <row r="65" spans="1:73" ht="24.6" x14ac:dyDescent="0.7">
      <c r="A65" s="2"/>
      <c r="B65" s="2"/>
      <c r="C65" s="2"/>
      <c r="D65" s="2"/>
      <c r="E65" s="2"/>
      <c r="F65" s="2"/>
      <c r="G65" s="2"/>
      <c r="H65" s="2"/>
      <c r="I65" s="381"/>
      <c r="J65" s="382"/>
      <c r="K65" s="382"/>
      <c r="L65" s="382"/>
      <c r="M65" s="382"/>
      <c r="N65" s="382"/>
      <c r="O65" s="382"/>
      <c r="P65" s="382"/>
      <c r="Q65" s="382"/>
      <c r="R65" s="382"/>
      <c r="S65" s="382"/>
      <c r="T65" s="382"/>
      <c r="U65" s="383"/>
      <c r="V65" s="384"/>
      <c r="W65" s="385"/>
      <c r="X65" s="385"/>
      <c r="Y65" s="385"/>
      <c r="Z65" s="385"/>
      <c r="AA65" s="385"/>
      <c r="AB65" s="385"/>
      <c r="AC65" s="385"/>
      <c r="AD65" s="385"/>
      <c r="AE65" s="385"/>
      <c r="AF65" s="385"/>
      <c r="AG65" s="385"/>
      <c r="AH65" s="386"/>
      <c r="AI65" s="384"/>
      <c r="AJ65" s="385"/>
      <c r="AK65" s="385"/>
      <c r="AL65" s="385"/>
      <c r="AM65" s="385"/>
      <c r="AN65" s="385"/>
      <c r="AO65" s="385"/>
      <c r="AP65" s="385"/>
      <c r="AQ65" s="385"/>
      <c r="AR65" s="385"/>
      <c r="AS65" s="385"/>
      <c r="AT65" s="385"/>
      <c r="AU65" s="385"/>
      <c r="AV65" s="385"/>
      <c r="AW65" s="385"/>
      <c r="AX65" s="385"/>
      <c r="AY65" s="385"/>
      <c r="AZ65" s="385"/>
      <c r="BA65" s="385"/>
      <c r="BB65" s="385"/>
      <c r="BC65" s="385"/>
      <c r="BD65" s="385"/>
      <c r="BE65" s="385"/>
      <c r="BF65" s="385"/>
      <c r="BG65" s="385"/>
      <c r="BH65" s="385"/>
      <c r="BI65" s="385"/>
      <c r="BJ65" s="385"/>
      <c r="BK65" s="385"/>
      <c r="BL65" s="385"/>
      <c r="BM65" s="385"/>
      <c r="BN65" s="385"/>
      <c r="BO65" s="385"/>
      <c r="BP65" s="385"/>
      <c r="BQ65" s="385"/>
      <c r="BR65" s="385"/>
      <c r="BS65" s="385"/>
      <c r="BT65" s="385"/>
      <c r="BU65" s="386"/>
    </row>
    <row r="66" spans="1:73" ht="24.6" x14ac:dyDescent="0.7">
      <c r="A66" s="2"/>
      <c r="B66" s="2"/>
      <c r="C66" s="2"/>
      <c r="D66" s="2"/>
      <c r="E66" s="2"/>
      <c r="F66" s="2"/>
      <c r="G66" s="2"/>
      <c r="H66" s="2"/>
      <c r="I66" s="381"/>
      <c r="J66" s="382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3"/>
      <c r="V66" s="384"/>
      <c r="W66" s="385"/>
      <c r="X66" s="385"/>
      <c r="Y66" s="385"/>
      <c r="Z66" s="385"/>
      <c r="AA66" s="385"/>
      <c r="AB66" s="385"/>
      <c r="AC66" s="385"/>
      <c r="AD66" s="385"/>
      <c r="AE66" s="385"/>
      <c r="AF66" s="385"/>
      <c r="AG66" s="385"/>
      <c r="AH66" s="386"/>
      <c r="AI66" s="384"/>
      <c r="AJ66" s="385"/>
      <c r="AK66" s="385"/>
      <c r="AL66" s="385"/>
      <c r="AM66" s="385"/>
      <c r="AN66" s="385"/>
      <c r="AO66" s="385"/>
      <c r="AP66" s="385"/>
      <c r="AQ66" s="385"/>
      <c r="AR66" s="385"/>
      <c r="AS66" s="385"/>
      <c r="AT66" s="385"/>
      <c r="AU66" s="385"/>
      <c r="AV66" s="385"/>
      <c r="AW66" s="385"/>
      <c r="AX66" s="385"/>
      <c r="AY66" s="385"/>
      <c r="AZ66" s="385"/>
      <c r="BA66" s="385"/>
      <c r="BB66" s="385"/>
      <c r="BC66" s="385"/>
      <c r="BD66" s="385"/>
      <c r="BE66" s="385"/>
      <c r="BF66" s="385"/>
      <c r="BG66" s="385"/>
      <c r="BH66" s="385"/>
      <c r="BI66" s="385"/>
      <c r="BJ66" s="385"/>
      <c r="BK66" s="385"/>
      <c r="BL66" s="385"/>
      <c r="BM66" s="385"/>
      <c r="BN66" s="385"/>
      <c r="BO66" s="385"/>
      <c r="BP66" s="385"/>
      <c r="BQ66" s="385"/>
      <c r="BR66" s="385"/>
      <c r="BS66" s="385"/>
      <c r="BT66" s="385"/>
      <c r="BU66" s="386"/>
    </row>
    <row r="67" spans="1:73" ht="24.6" x14ac:dyDescent="0.7">
      <c r="A67" s="2"/>
      <c r="B67" s="2"/>
      <c r="C67" s="2"/>
      <c r="D67" s="2"/>
      <c r="E67" s="2"/>
      <c r="F67" s="2"/>
      <c r="G67" s="2"/>
      <c r="H67" s="2"/>
      <c r="I67" s="381"/>
      <c r="J67" s="382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3"/>
      <c r="V67" s="384"/>
      <c r="W67" s="385"/>
      <c r="X67" s="385"/>
      <c r="Y67" s="385"/>
      <c r="Z67" s="385"/>
      <c r="AA67" s="385"/>
      <c r="AB67" s="385"/>
      <c r="AC67" s="385"/>
      <c r="AD67" s="385"/>
      <c r="AE67" s="385"/>
      <c r="AF67" s="385"/>
      <c r="AG67" s="385"/>
      <c r="AH67" s="386"/>
      <c r="AI67" s="384"/>
      <c r="AJ67" s="385"/>
      <c r="AK67" s="385"/>
      <c r="AL67" s="385"/>
      <c r="AM67" s="385"/>
      <c r="AN67" s="385"/>
      <c r="AO67" s="385"/>
      <c r="AP67" s="385"/>
      <c r="AQ67" s="385"/>
      <c r="AR67" s="385"/>
      <c r="AS67" s="385"/>
      <c r="AT67" s="385"/>
      <c r="AU67" s="385"/>
      <c r="AV67" s="385"/>
      <c r="AW67" s="385"/>
      <c r="AX67" s="385"/>
      <c r="AY67" s="385"/>
      <c r="AZ67" s="385"/>
      <c r="BA67" s="385"/>
      <c r="BB67" s="385"/>
      <c r="BC67" s="385"/>
      <c r="BD67" s="385"/>
      <c r="BE67" s="385"/>
      <c r="BF67" s="385"/>
      <c r="BG67" s="385"/>
      <c r="BH67" s="385"/>
      <c r="BI67" s="385"/>
      <c r="BJ67" s="385"/>
      <c r="BK67" s="385"/>
      <c r="BL67" s="385"/>
      <c r="BM67" s="385"/>
      <c r="BN67" s="385"/>
      <c r="BO67" s="385"/>
      <c r="BP67" s="385"/>
      <c r="BQ67" s="385"/>
      <c r="BR67" s="385"/>
      <c r="BS67" s="385"/>
      <c r="BT67" s="385"/>
      <c r="BU67" s="386"/>
    </row>
    <row r="68" spans="1:73" ht="24.6" x14ac:dyDescent="0.7">
      <c r="A68" s="2"/>
      <c r="B68" s="2"/>
      <c r="C68" s="2"/>
      <c r="D68" s="2"/>
      <c r="E68" s="2"/>
      <c r="F68" s="2"/>
      <c r="G68" s="2"/>
      <c r="H68" s="2"/>
      <c r="I68" s="381"/>
      <c r="J68" s="382"/>
      <c r="K68" s="382"/>
      <c r="L68" s="382"/>
      <c r="M68" s="382"/>
      <c r="N68" s="382"/>
      <c r="O68" s="382"/>
      <c r="P68" s="382"/>
      <c r="Q68" s="382"/>
      <c r="R68" s="382"/>
      <c r="S68" s="382"/>
      <c r="T68" s="382"/>
      <c r="U68" s="383"/>
      <c r="V68" s="384"/>
      <c r="W68" s="385"/>
      <c r="X68" s="385"/>
      <c r="Y68" s="385"/>
      <c r="Z68" s="385"/>
      <c r="AA68" s="385"/>
      <c r="AB68" s="385"/>
      <c r="AC68" s="385"/>
      <c r="AD68" s="385"/>
      <c r="AE68" s="385"/>
      <c r="AF68" s="385"/>
      <c r="AG68" s="385"/>
      <c r="AH68" s="386"/>
      <c r="AI68" s="384"/>
      <c r="AJ68" s="385"/>
      <c r="AK68" s="385"/>
      <c r="AL68" s="385"/>
      <c r="AM68" s="385"/>
      <c r="AN68" s="385"/>
      <c r="AO68" s="385"/>
      <c r="AP68" s="385"/>
      <c r="AQ68" s="385"/>
      <c r="AR68" s="385"/>
      <c r="AS68" s="385"/>
      <c r="AT68" s="385"/>
      <c r="AU68" s="385"/>
      <c r="AV68" s="385"/>
      <c r="AW68" s="385"/>
      <c r="AX68" s="385"/>
      <c r="AY68" s="385"/>
      <c r="AZ68" s="385"/>
      <c r="BA68" s="385"/>
      <c r="BB68" s="385"/>
      <c r="BC68" s="385"/>
      <c r="BD68" s="385"/>
      <c r="BE68" s="385"/>
      <c r="BF68" s="385"/>
      <c r="BG68" s="385"/>
      <c r="BH68" s="385"/>
      <c r="BI68" s="385"/>
      <c r="BJ68" s="385"/>
      <c r="BK68" s="385"/>
      <c r="BL68" s="385"/>
      <c r="BM68" s="385"/>
      <c r="BN68" s="385"/>
      <c r="BO68" s="385"/>
      <c r="BP68" s="385"/>
      <c r="BQ68" s="385"/>
      <c r="BR68" s="385"/>
      <c r="BS68" s="385"/>
      <c r="BT68" s="385"/>
      <c r="BU68" s="386"/>
    </row>
    <row r="69" spans="1:73" ht="24.6" x14ac:dyDescent="0.7">
      <c r="A69" s="2"/>
      <c r="B69" s="2"/>
      <c r="C69" s="2"/>
      <c r="D69" s="2"/>
      <c r="E69" s="2"/>
      <c r="F69" s="2"/>
      <c r="G69" s="2"/>
      <c r="H69" s="2"/>
      <c r="I69" s="381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2"/>
      <c r="U69" s="383"/>
      <c r="V69" s="384"/>
      <c r="W69" s="385"/>
      <c r="X69" s="385"/>
      <c r="Y69" s="385"/>
      <c r="Z69" s="385"/>
      <c r="AA69" s="385"/>
      <c r="AB69" s="385"/>
      <c r="AC69" s="385"/>
      <c r="AD69" s="385"/>
      <c r="AE69" s="385"/>
      <c r="AF69" s="385"/>
      <c r="AG69" s="385"/>
      <c r="AH69" s="386"/>
      <c r="AI69" s="384"/>
      <c r="AJ69" s="385"/>
      <c r="AK69" s="385"/>
      <c r="AL69" s="385"/>
      <c r="AM69" s="385"/>
      <c r="AN69" s="385"/>
      <c r="AO69" s="385"/>
      <c r="AP69" s="385"/>
      <c r="AQ69" s="385"/>
      <c r="AR69" s="385"/>
      <c r="AS69" s="385"/>
      <c r="AT69" s="385"/>
      <c r="AU69" s="385"/>
      <c r="AV69" s="385"/>
      <c r="AW69" s="385"/>
      <c r="AX69" s="385"/>
      <c r="AY69" s="385"/>
      <c r="AZ69" s="385"/>
      <c r="BA69" s="385"/>
      <c r="BB69" s="385"/>
      <c r="BC69" s="385"/>
      <c r="BD69" s="385"/>
      <c r="BE69" s="385"/>
      <c r="BF69" s="385"/>
      <c r="BG69" s="385"/>
      <c r="BH69" s="385"/>
      <c r="BI69" s="385"/>
      <c r="BJ69" s="385"/>
      <c r="BK69" s="385"/>
      <c r="BL69" s="385"/>
      <c r="BM69" s="385"/>
      <c r="BN69" s="385"/>
      <c r="BO69" s="385"/>
      <c r="BP69" s="385"/>
      <c r="BQ69" s="385"/>
      <c r="BR69" s="385"/>
      <c r="BS69" s="385"/>
      <c r="BT69" s="385"/>
      <c r="BU69" s="386"/>
    </row>
    <row r="70" spans="1:73" ht="24.6" x14ac:dyDescent="0.7">
      <c r="A70" s="2"/>
      <c r="B70" s="2"/>
      <c r="C70" s="2"/>
      <c r="D70" s="2"/>
      <c r="E70" s="2"/>
      <c r="F70" s="2"/>
      <c r="G70" s="2"/>
      <c r="H70" s="2"/>
      <c r="I70" s="381"/>
      <c r="J70" s="382"/>
      <c r="K70" s="382"/>
      <c r="L70" s="382"/>
      <c r="M70" s="382"/>
      <c r="N70" s="382"/>
      <c r="O70" s="382"/>
      <c r="P70" s="382"/>
      <c r="Q70" s="382"/>
      <c r="R70" s="382"/>
      <c r="S70" s="382"/>
      <c r="T70" s="382"/>
      <c r="U70" s="383"/>
      <c r="V70" s="384"/>
      <c r="W70" s="385"/>
      <c r="X70" s="385"/>
      <c r="Y70" s="385"/>
      <c r="Z70" s="385"/>
      <c r="AA70" s="385"/>
      <c r="AB70" s="385"/>
      <c r="AC70" s="385"/>
      <c r="AD70" s="385"/>
      <c r="AE70" s="385"/>
      <c r="AF70" s="385"/>
      <c r="AG70" s="385"/>
      <c r="AH70" s="386"/>
      <c r="AI70" s="384"/>
      <c r="AJ70" s="385"/>
      <c r="AK70" s="385"/>
      <c r="AL70" s="385"/>
      <c r="AM70" s="385"/>
      <c r="AN70" s="385"/>
      <c r="AO70" s="385"/>
      <c r="AP70" s="385"/>
      <c r="AQ70" s="385"/>
      <c r="AR70" s="385"/>
      <c r="AS70" s="385"/>
      <c r="AT70" s="385"/>
      <c r="AU70" s="385"/>
      <c r="AV70" s="385"/>
      <c r="AW70" s="385"/>
      <c r="AX70" s="385"/>
      <c r="AY70" s="385"/>
      <c r="AZ70" s="385"/>
      <c r="BA70" s="385"/>
      <c r="BB70" s="385"/>
      <c r="BC70" s="385"/>
      <c r="BD70" s="385"/>
      <c r="BE70" s="385"/>
      <c r="BF70" s="385"/>
      <c r="BG70" s="385"/>
      <c r="BH70" s="385"/>
      <c r="BI70" s="385"/>
      <c r="BJ70" s="385"/>
      <c r="BK70" s="385"/>
      <c r="BL70" s="385"/>
      <c r="BM70" s="385"/>
      <c r="BN70" s="385"/>
      <c r="BO70" s="385"/>
      <c r="BP70" s="385"/>
      <c r="BQ70" s="385"/>
      <c r="BR70" s="385"/>
      <c r="BS70" s="385"/>
      <c r="BT70" s="385"/>
      <c r="BU70" s="386"/>
    </row>
    <row r="71" spans="1:73" ht="24.6" x14ac:dyDescent="0.7">
      <c r="A71" s="2"/>
      <c r="B71" s="2"/>
      <c r="C71" s="2"/>
      <c r="D71" s="2"/>
      <c r="E71" s="2"/>
      <c r="F71" s="2"/>
      <c r="G71" s="2"/>
      <c r="H71" s="2"/>
      <c r="I71" s="381"/>
      <c r="J71" s="382"/>
      <c r="K71" s="382"/>
      <c r="L71" s="382"/>
      <c r="M71" s="382"/>
      <c r="N71" s="382"/>
      <c r="O71" s="382"/>
      <c r="P71" s="382"/>
      <c r="Q71" s="382"/>
      <c r="R71" s="382"/>
      <c r="S71" s="382"/>
      <c r="T71" s="382"/>
      <c r="U71" s="383"/>
      <c r="V71" s="384"/>
      <c r="W71" s="385"/>
      <c r="X71" s="385"/>
      <c r="Y71" s="385"/>
      <c r="Z71" s="385"/>
      <c r="AA71" s="385"/>
      <c r="AB71" s="385"/>
      <c r="AC71" s="385"/>
      <c r="AD71" s="385"/>
      <c r="AE71" s="385"/>
      <c r="AF71" s="385"/>
      <c r="AG71" s="385"/>
      <c r="AH71" s="386"/>
      <c r="AI71" s="384"/>
      <c r="AJ71" s="385"/>
      <c r="AK71" s="385"/>
      <c r="AL71" s="385"/>
      <c r="AM71" s="385"/>
      <c r="AN71" s="385"/>
      <c r="AO71" s="385"/>
      <c r="AP71" s="385"/>
      <c r="AQ71" s="385"/>
      <c r="AR71" s="385"/>
      <c r="AS71" s="385"/>
      <c r="AT71" s="385"/>
      <c r="AU71" s="385"/>
      <c r="AV71" s="385"/>
      <c r="AW71" s="385"/>
      <c r="AX71" s="385"/>
      <c r="AY71" s="385"/>
      <c r="AZ71" s="385"/>
      <c r="BA71" s="385"/>
      <c r="BB71" s="385"/>
      <c r="BC71" s="385"/>
      <c r="BD71" s="385"/>
      <c r="BE71" s="385"/>
      <c r="BF71" s="385"/>
      <c r="BG71" s="385"/>
      <c r="BH71" s="385"/>
      <c r="BI71" s="385"/>
      <c r="BJ71" s="385"/>
      <c r="BK71" s="385"/>
      <c r="BL71" s="385"/>
      <c r="BM71" s="385"/>
      <c r="BN71" s="385"/>
      <c r="BO71" s="385"/>
      <c r="BP71" s="385"/>
      <c r="BQ71" s="385"/>
      <c r="BR71" s="385"/>
      <c r="BS71" s="385"/>
      <c r="BT71" s="385"/>
      <c r="BU71" s="386"/>
    </row>
    <row r="72" spans="1:73" ht="24.6" x14ac:dyDescent="0.7">
      <c r="A72" s="2"/>
      <c r="B72" s="2"/>
      <c r="C72" s="2"/>
      <c r="D72" s="2"/>
      <c r="E72" s="2"/>
      <c r="F72" s="2"/>
      <c r="G72" s="2"/>
      <c r="H72" s="2"/>
      <c r="I72" s="381"/>
      <c r="J72" s="382"/>
      <c r="K72" s="382"/>
      <c r="L72" s="382"/>
      <c r="M72" s="382"/>
      <c r="N72" s="382"/>
      <c r="O72" s="382"/>
      <c r="P72" s="382"/>
      <c r="Q72" s="382"/>
      <c r="R72" s="382"/>
      <c r="S72" s="382"/>
      <c r="T72" s="382"/>
      <c r="U72" s="383"/>
      <c r="V72" s="384"/>
      <c r="W72" s="385"/>
      <c r="X72" s="385"/>
      <c r="Y72" s="385"/>
      <c r="Z72" s="385"/>
      <c r="AA72" s="385"/>
      <c r="AB72" s="385"/>
      <c r="AC72" s="385"/>
      <c r="AD72" s="385"/>
      <c r="AE72" s="385"/>
      <c r="AF72" s="385"/>
      <c r="AG72" s="385"/>
      <c r="AH72" s="386"/>
      <c r="AI72" s="384"/>
      <c r="AJ72" s="385"/>
      <c r="AK72" s="385"/>
      <c r="AL72" s="385"/>
      <c r="AM72" s="385"/>
      <c r="AN72" s="385"/>
      <c r="AO72" s="385"/>
      <c r="AP72" s="385"/>
      <c r="AQ72" s="385"/>
      <c r="AR72" s="385"/>
      <c r="AS72" s="385"/>
      <c r="AT72" s="385"/>
      <c r="AU72" s="385"/>
      <c r="AV72" s="385"/>
      <c r="AW72" s="385"/>
      <c r="AX72" s="385"/>
      <c r="AY72" s="385"/>
      <c r="AZ72" s="385"/>
      <c r="BA72" s="385"/>
      <c r="BB72" s="385"/>
      <c r="BC72" s="385"/>
      <c r="BD72" s="385"/>
      <c r="BE72" s="385"/>
      <c r="BF72" s="385"/>
      <c r="BG72" s="385"/>
      <c r="BH72" s="385"/>
      <c r="BI72" s="385"/>
      <c r="BJ72" s="385"/>
      <c r="BK72" s="385"/>
      <c r="BL72" s="385"/>
      <c r="BM72" s="385"/>
      <c r="BN72" s="385"/>
      <c r="BO72" s="385"/>
      <c r="BP72" s="385"/>
      <c r="BQ72" s="385"/>
      <c r="BR72" s="385"/>
      <c r="BS72" s="385"/>
      <c r="BT72" s="385"/>
      <c r="BU72" s="386"/>
    </row>
    <row r="73" spans="1:73" ht="24.6" x14ac:dyDescent="0.7">
      <c r="A73" s="2"/>
      <c r="B73" s="2"/>
      <c r="C73" s="2"/>
      <c r="D73" s="2"/>
      <c r="E73" s="2"/>
      <c r="F73" s="2"/>
      <c r="G73" s="2"/>
      <c r="H73" s="2"/>
      <c r="I73" s="381"/>
      <c r="J73" s="382"/>
      <c r="K73" s="382"/>
      <c r="L73" s="382"/>
      <c r="M73" s="382"/>
      <c r="N73" s="382"/>
      <c r="O73" s="382"/>
      <c r="P73" s="382"/>
      <c r="Q73" s="382"/>
      <c r="R73" s="382"/>
      <c r="S73" s="382"/>
      <c r="T73" s="382"/>
      <c r="U73" s="383"/>
      <c r="V73" s="384"/>
      <c r="W73" s="385"/>
      <c r="X73" s="385"/>
      <c r="Y73" s="385"/>
      <c r="Z73" s="385"/>
      <c r="AA73" s="385"/>
      <c r="AB73" s="385"/>
      <c r="AC73" s="385"/>
      <c r="AD73" s="385"/>
      <c r="AE73" s="385"/>
      <c r="AF73" s="385"/>
      <c r="AG73" s="385"/>
      <c r="AH73" s="386"/>
      <c r="AI73" s="384"/>
      <c r="AJ73" s="385"/>
      <c r="AK73" s="385"/>
      <c r="AL73" s="385"/>
      <c r="AM73" s="385"/>
      <c r="AN73" s="385"/>
      <c r="AO73" s="385"/>
      <c r="AP73" s="385"/>
      <c r="AQ73" s="385"/>
      <c r="AR73" s="385"/>
      <c r="AS73" s="385"/>
      <c r="AT73" s="385"/>
      <c r="AU73" s="385"/>
      <c r="AV73" s="385"/>
      <c r="AW73" s="385"/>
      <c r="AX73" s="385"/>
      <c r="AY73" s="385"/>
      <c r="AZ73" s="385"/>
      <c r="BA73" s="385"/>
      <c r="BB73" s="385"/>
      <c r="BC73" s="385"/>
      <c r="BD73" s="385"/>
      <c r="BE73" s="385"/>
      <c r="BF73" s="385"/>
      <c r="BG73" s="385"/>
      <c r="BH73" s="385"/>
      <c r="BI73" s="385"/>
      <c r="BJ73" s="385"/>
      <c r="BK73" s="385"/>
      <c r="BL73" s="385"/>
      <c r="BM73" s="385"/>
      <c r="BN73" s="385"/>
      <c r="BO73" s="385"/>
      <c r="BP73" s="385"/>
      <c r="BQ73" s="385"/>
      <c r="BR73" s="385"/>
      <c r="BS73" s="385"/>
      <c r="BT73" s="385"/>
      <c r="BU73" s="386"/>
    </row>
    <row r="74" spans="1:73" ht="24.6" x14ac:dyDescent="0.7">
      <c r="A74" s="2"/>
      <c r="B74" s="2"/>
      <c r="C74" s="2"/>
      <c r="D74" s="2"/>
      <c r="E74" s="2"/>
      <c r="F74" s="2"/>
      <c r="G74" s="2"/>
      <c r="H74" s="2"/>
      <c r="I74" s="381"/>
      <c r="J74" s="382"/>
      <c r="K74" s="382"/>
      <c r="L74" s="382"/>
      <c r="M74" s="382"/>
      <c r="N74" s="382"/>
      <c r="O74" s="382"/>
      <c r="P74" s="382"/>
      <c r="Q74" s="382"/>
      <c r="R74" s="382"/>
      <c r="S74" s="382"/>
      <c r="T74" s="382"/>
      <c r="U74" s="383"/>
      <c r="V74" s="384"/>
      <c r="W74" s="385"/>
      <c r="X74" s="385"/>
      <c r="Y74" s="385"/>
      <c r="Z74" s="385"/>
      <c r="AA74" s="385"/>
      <c r="AB74" s="385"/>
      <c r="AC74" s="385"/>
      <c r="AD74" s="385"/>
      <c r="AE74" s="385"/>
      <c r="AF74" s="385"/>
      <c r="AG74" s="385"/>
      <c r="AH74" s="386"/>
      <c r="AI74" s="384"/>
      <c r="AJ74" s="385"/>
      <c r="AK74" s="385"/>
      <c r="AL74" s="385"/>
      <c r="AM74" s="385"/>
      <c r="AN74" s="385"/>
      <c r="AO74" s="385"/>
      <c r="AP74" s="385"/>
      <c r="AQ74" s="385"/>
      <c r="AR74" s="385"/>
      <c r="AS74" s="385"/>
      <c r="AT74" s="385"/>
      <c r="AU74" s="385"/>
      <c r="AV74" s="385"/>
      <c r="AW74" s="385"/>
      <c r="AX74" s="385"/>
      <c r="AY74" s="385"/>
      <c r="AZ74" s="385"/>
      <c r="BA74" s="385"/>
      <c r="BB74" s="385"/>
      <c r="BC74" s="385"/>
      <c r="BD74" s="385"/>
      <c r="BE74" s="385"/>
      <c r="BF74" s="385"/>
      <c r="BG74" s="385"/>
      <c r="BH74" s="385"/>
      <c r="BI74" s="385"/>
      <c r="BJ74" s="385"/>
      <c r="BK74" s="385"/>
      <c r="BL74" s="385"/>
      <c r="BM74" s="385"/>
      <c r="BN74" s="385"/>
      <c r="BO74" s="385"/>
      <c r="BP74" s="385"/>
      <c r="BQ74" s="385"/>
      <c r="BR74" s="385"/>
      <c r="BS74" s="385"/>
      <c r="BT74" s="385"/>
      <c r="BU74" s="386"/>
    </row>
    <row r="75" spans="1:73" ht="24.6" x14ac:dyDescent="0.7">
      <c r="A75" s="2"/>
      <c r="B75" s="2"/>
      <c r="C75" s="2"/>
      <c r="D75" s="2"/>
      <c r="E75" s="2"/>
      <c r="F75" s="2"/>
      <c r="G75" s="2"/>
      <c r="H75" s="2"/>
      <c r="I75" s="381"/>
      <c r="J75" s="382"/>
      <c r="K75" s="382"/>
      <c r="L75" s="382"/>
      <c r="M75" s="382"/>
      <c r="N75" s="382"/>
      <c r="O75" s="382"/>
      <c r="P75" s="382"/>
      <c r="Q75" s="382"/>
      <c r="R75" s="382"/>
      <c r="S75" s="382"/>
      <c r="T75" s="382"/>
      <c r="U75" s="383"/>
      <c r="V75" s="384"/>
      <c r="W75" s="385"/>
      <c r="X75" s="385"/>
      <c r="Y75" s="385"/>
      <c r="Z75" s="385"/>
      <c r="AA75" s="385"/>
      <c r="AB75" s="385"/>
      <c r="AC75" s="385"/>
      <c r="AD75" s="385"/>
      <c r="AE75" s="385"/>
      <c r="AF75" s="385"/>
      <c r="AG75" s="385"/>
      <c r="AH75" s="386"/>
      <c r="AI75" s="384"/>
      <c r="AJ75" s="385"/>
      <c r="AK75" s="385"/>
      <c r="AL75" s="385"/>
      <c r="AM75" s="385"/>
      <c r="AN75" s="385"/>
      <c r="AO75" s="385"/>
      <c r="AP75" s="385"/>
      <c r="AQ75" s="385"/>
      <c r="AR75" s="385"/>
      <c r="AS75" s="385"/>
      <c r="AT75" s="385"/>
      <c r="AU75" s="385"/>
      <c r="AV75" s="385"/>
      <c r="AW75" s="385"/>
      <c r="AX75" s="385"/>
      <c r="AY75" s="385"/>
      <c r="AZ75" s="385"/>
      <c r="BA75" s="385"/>
      <c r="BB75" s="385"/>
      <c r="BC75" s="385"/>
      <c r="BD75" s="385"/>
      <c r="BE75" s="385"/>
      <c r="BF75" s="385"/>
      <c r="BG75" s="385"/>
      <c r="BH75" s="385"/>
      <c r="BI75" s="385"/>
      <c r="BJ75" s="385"/>
      <c r="BK75" s="385"/>
      <c r="BL75" s="385"/>
      <c r="BM75" s="385"/>
      <c r="BN75" s="385"/>
      <c r="BO75" s="385"/>
      <c r="BP75" s="385"/>
      <c r="BQ75" s="385"/>
      <c r="BR75" s="385"/>
      <c r="BS75" s="385"/>
      <c r="BT75" s="385"/>
      <c r="BU75" s="386"/>
    </row>
    <row r="76" spans="1:73" ht="24.6" x14ac:dyDescent="0.7">
      <c r="A76" s="2"/>
      <c r="B76" s="2"/>
      <c r="C76" s="2"/>
      <c r="D76" s="2"/>
      <c r="E76" s="2"/>
      <c r="F76" s="2"/>
      <c r="G76" s="2"/>
      <c r="H76" s="2"/>
      <c r="I76" s="381"/>
      <c r="J76" s="382"/>
      <c r="K76" s="382"/>
      <c r="L76" s="382"/>
      <c r="M76" s="382"/>
      <c r="N76" s="382"/>
      <c r="O76" s="382"/>
      <c r="P76" s="382"/>
      <c r="Q76" s="382"/>
      <c r="R76" s="382"/>
      <c r="S76" s="382"/>
      <c r="T76" s="382"/>
      <c r="U76" s="383"/>
      <c r="V76" s="384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385"/>
      <c r="AH76" s="386"/>
      <c r="AI76" s="384"/>
      <c r="AJ76" s="385"/>
      <c r="AK76" s="385"/>
      <c r="AL76" s="385"/>
      <c r="AM76" s="385"/>
      <c r="AN76" s="385"/>
      <c r="AO76" s="385"/>
      <c r="AP76" s="385"/>
      <c r="AQ76" s="385"/>
      <c r="AR76" s="385"/>
      <c r="AS76" s="385"/>
      <c r="AT76" s="385"/>
      <c r="AU76" s="385"/>
      <c r="AV76" s="385"/>
      <c r="AW76" s="385"/>
      <c r="AX76" s="385"/>
      <c r="AY76" s="385"/>
      <c r="AZ76" s="385"/>
      <c r="BA76" s="385"/>
      <c r="BB76" s="385"/>
      <c r="BC76" s="385"/>
      <c r="BD76" s="385"/>
      <c r="BE76" s="385"/>
      <c r="BF76" s="385"/>
      <c r="BG76" s="385"/>
      <c r="BH76" s="385"/>
      <c r="BI76" s="385"/>
      <c r="BJ76" s="385"/>
      <c r="BK76" s="385"/>
      <c r="BL76" s="385"/>
      <c r="BM76" s="385"/>
      <c r="BN76" s="385"/>
      <c r="BO76" s="385"/>
      <c r="BP76" s="385"/>
      <c r="BQ76" s="385"/>
      <c r="BR76" s="385"/>
      <c r="BS76" s="385"/>
      <c r="BT76" s="385"/>
      <c r="BU76" s="386"/>
    </row>
    <row r="77" spans="1:73" ht="24.6" x14ac:dyDescent="0.7">
      <c r="A77" s="2"/>
      <c r="B77" s="2"/>
      <c r="C77" s="2"/>
      <c r="D77" s="2"/>
      <c r="E77" s="2"/>
      <c r="F77" s="2"/>
      <c r="G77" s="2"/>
      <c r="H77" s="2"/>
      <c r="I77" s="381"/>
      <c r="J77" s="382"/>
      <c r="K77" s="382"/>
      <c r="L77" s="382"/>
      <c r="M77" s="382"/>
      <c r="N77" s="382"/>
      <c r="O77" s="382"/>
      <c r="P77" s="382"/>
      <c r="Q77" s="382"/>
      <c r="R77" s="382"/>
      <c r="S77" s="382"/>
      <c r="T77" s="382"/>
      <c r="U77" s="383"/>
      <c r="V77" s="384"/>
      <c r="W77" s="385"/>
      <c r="X77" s="385"/>
      <c r="Y77" s="385"/>
      <c r="Z77" s="385"/>
      <c r="AA77" s="385"/>
      <c r="AB77" s="385"/>
      <c r="AC77" s="385"/>
      <c r="AD77" s="385"/>
      <c r="AE77" s="385"/>
      <c r="AF77" s="385"/>
      <c r="AG77" s="385"/>
      <c r="AH77" s="386"/>
      <c r="AI77" s="384"/>
      <c r="AJ77" s="385"/>
      <c r="AK77" s="385"/>
      <c r="AL77" s="385"/>
      <c r="AM77" s="385"/>
      <c r="AN77" s="385"/>
      <c r="AO77" s="385"/>
      <c r="AP77" s="385"/>
      <c r="AQ77" s="385"/>
      <c r="AR77" s="385"/>
      <c r="AS77" s="385"/>
      <c r="AT77" s="385"/>
      <c r="AU77" s="385"/>
      <c r="AV77" s="385"/>
      <c r="AW77" s="385"/>
      <c r="AX77" s="385"/>
      <c r="AY77" s="385"/>
      <c r="AZ77" s="385"/>
      <c r="BA77" s="385"/>
      <c r="BB77" s="385"/>
      <c r="BC77" s="385"/>
      <c r="BD77" s="385"/>
      <c r="BE77" s="385"/>
      <c r="BF77" s="385"/>
      <c r="BG77" s="385"/>
      <c r="BH77" s="385"/>
      <c r="BI77" s="385"/>
      <c r="BJ77" s="385"/>
      <c r="BK77" s="385"/>
      <c r="BL77" s="385"/>
      <c r="BM77" s="385"/>
      <c r="BN77" s="385"/>
      <c r="BO77" s="385"/>
      <c r="BP77" s="385"/>
      <c r="BQ77" s="385"/>
      <c r="BR77" s="385"/>
      <c r="BS77" s="385"/>
      <c r="BT77" s="385"/>
      <c r="BU77" s="386"/>
    </row>
    <row r="78" spans="1:73" ht="24.6" x14ac:dyDescent="0.7">
      <c r="A78" s="2"/>
      <c r="B78" s="2"/>
      <c r="C78" s="2"/>
      <c r="D78" s="2"/>
      <c r="E78" s="2"/>
      <c r="F78" s="2"/>
      <c r="G78" s="2"/>
      <c r="H78" s="2"/>
      <c r="I78" s="381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3"/>
      <c r="V78" s="384"/>
      <c r="W78" s="385"/>
      <c r="X78" s="385"/>
      <c r="Y78" s="385"/>
      <c r="Z78" s="385"/>
      <c r="AA78" s="385"/>
      <c r="AB78" s="385"/>
      <c r="AC78" s="385"/>
      <c r="AD78" s="385"/>
      <c r="AE78" s="385"/>
      <c r="AF78" s="385"/>
      <c r="AG78" s="385"/>
      <c r="AH78" s="386"/>
      <c r="AI78" s="384"/>
      <c r="AJ78" s="385"/>
      <c r="AK78" s="385"/>
      <c r="AL78" s="385"/>
      <c r="AM78" s="385"/>
      <c r="AN78" s="385"/>
      <c r="AO78" s="385"/>
      <c r="AP78" s="385"/>
      <c r="AQ78" s="385"/>
      <c r="AR78" s="385"/>
      <c r="AS78" s="385"/>
      <c r="AT78" s="385"/>
      <c r="AU78" s="385"/>
      <c r="AV78" s="385"/>
      <c r="AW78" s="385"/>
      <c r="AX78" s="385"/>
      <c r="AY78" s="385"/>
      <c r="AZ78" s="385"/>
      <c r="BA78" s="385"/>
      <c r="BB78" s="385"/>
      <c r="BC78" s="385"/>
      <c r="BD78" s="385"/>
      <c r="BE78" s="385"/>
      <c r="BF78" s="385"/>
      <c r="BG78" s="385"/>
      <c r="BH78" s="385"/>
      <c r="BI78" s="385"/>
      <c r="BJ78" s="385"/>
      <c r="BK78" s="385"/>
      <c r="BL78" s="385"/>
      <c r="BM78" s="385"/>
      <c r="BN78" s="385"/>
      <c r="BO78" s="385"/>
      <c r="BP78" s="385"/>
      <c r="BQ78" s="385"/>
      <c r="BR78" s="385"/>
      <c r="BS78" s="385"/>
      <c r="BT78" s="385"/>
      <c r="BU78" s="386"/>
    </row>
    <row r="79" spans="1:73" ht="24.6" x14ac:dyDescent="0.7">
      <c r="A79" s="2"/>
      <c r="B79" s="2"/>
      <c r="C79" s="2"/>
      <c r="D79" s="2"/>
      <c r="E79" s="2"/>
      <c r="F79" s="2"/>
      <c r="G79" s="2"/>
      <c r="H79" s="2"/>
      <c r="I79" s="381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3"/>
      <c r="V79" s="384"/>
      <c r="W79" s="385"/>
      <c r="X79" s="385"/>
      <c r="Y79" s="385"/>
      <c r="Z79" s="385"/>
      <c r="AA79" s="385"/>
      <c r="AB79" s="385"/>
      <c r="AC79" s="385"/>
      <c r="AD79" s="385"/>
      <c r="AE79" s="385"/>
      <c r="AF79" s="385"/>
      <c r="AG79" s="385"/>
      <c r="AH79" s="386"/>
      <c r="AI79" s="384"/>
      <c r="AJ79" s="385"/>
      <c r="AK79" s="385"/>
      <c r="AL79" s="385"/>
      <c r="AM79" s="385"/>
      <c r="AN79" s="385"/>
      <c r="AO79" s="385"/>
      <c r="AP79" s="385"/>
      <c r="AQ79" s="385"/>
      <c r="AR79" s="385"/>
      <c r="AS79" s="385"/>
      <c r="AT79" s="385"/>
      <c r="AU79" s="385"/>
      <c r="AV79" s="385"/>
      <c r="AW79" s="385"/>
      <c r="AX79" s="385"/>
      <c r="AY79" s="385"/>
      <c r="AZ79" s="385"/>
      <c r="BA79" s="385"/>
      <c r="BB79" s="385"/>
      <c r="BC79" s="385"/>
      <c r="BD79" s="385"/>
      <c r="BE79" s="385"/>
      <c r="BF79" s="385"/>
      <c r="BG79" s="385"/>
      <c r="BH79" s="385"/>
      <c r="BI79" s="385"/>
      <c r="BJ79" s="385"/>
      <c r="BK79" s="385"/>
      <c r="BL79" s="385"/>
      <c r="BM79" s="385"/>
      <c r="BN79" s="385"/>
      <c r="BO79" s="385"/>
      <c r="BP79" s="385"/>
      <c r="BQ79" s="385"/>
      <c r="BR79" s="385"/>
      <c r="BS79" s="385"/>
      <c r="BT79" s="385"/>
      <c r="BU79" s="386"/>
    </row>
    <row r="80" spans="1:73" ht="24.6" x14ac:dyDescent="0.7">
      <c r="A80" s="2"/>
      <c r="B80" s="2"/>
      <c r="C80" s="2"/>
      <c r="D80" s="2"/>
      <c r="E80" s="2"/>
      <c r="F80" s="2"/>
      <c r="G80" s="2"/>
      <c r="H80" s="2"/>
      <c r="I80" s="381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3"/>
      <c r="V80" s="384"/>
      <c r="W80" s="385"/>
      <c r="X80" s="385"/>
      <c r="Y80" s="385"/>
      <c r="Z80" s="385"/>
      <c r="AA80" s="385"/>
      <c r="AB80" s="385"/>
      <c r="AC80" s="385"/>
      <c r="AD80" s="385"/>
      <c r="AE80" s="385"/>
      <c r="AF80" s="385"/>
      <c r="AG80" s="385"/>
      <c r="AH80" s="386"/>
      <c r="AI80" s="384"/>
      <c r="AJ80" s="385"/>
      <c r="AK80" s="385"/>
      <c r="AL80" s="385"/>
      <c r="AM80" s="385"/>
      <c r="AN80" s="385"/>
      <c r="AO80" s="385"/>
      <c r="AP80" s="385"/>
      <c r="AQ80" s="385"/>
      <c r="AR80" s="385"/>
      <c r="AS80" s="385"/>
      <c r="AT80" s="385"/>
      <c r="AU80" s="385"/>
      <c r="AV80" s="385"/>
      <c r="AW80" s="385"/>
      <c r="AX80" s="385"/>
      <c r="AY80" s="385"/>
      <c r="AZ80" s="385"/>
      <c r="BA80" s="385"/>
      <c r="BB80" s="385"/>
      <c r="BC80" s="385"/>
      <c r="BD80" s="385"/>
      <c r="BE80" s="385"/>
      <c r="BF80" s="385"/>
      <c r="BG80" s="385"/>
      <c r="BH80" s="385"/>
      <c r="BI80" s="385"/>
      <c r="BJ80" s="385"/>
      <c r="BK80" s="385"/>
      <c r="BL80" s="385"/>
      <c r="BM80" s="385"/>
      <c r="BN80" s="385"/>
      <c r="BO80" s="385"/>
      <c r="BP80" s="385"/>
      <c r="BQ80" s="385"/>
      <c r="BR80" s="385"/>
      <c r="BS80" s="385"/>
      <c r="BT80" s="385"/>
      <c r="BU80" s="386"/>
    </row>
    <row r="81" spans="1:73" ht="24.6" x14ac:dyDescent="0.7">
      <c r="A81" s="2"/>
      <c r="B81" s="2"/>
      <c r="C81" s="2"/>
      <c r="D81" s="2"/>
      <c r="E81" s="2"/>
      <c r="F81" s="2"/>
      <c r="G81" s="2"/>
      <c r="H81" s="2"/>
      <c r="I81" s="381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3"/>
      <c r="V81" s="384"/>
      <c r="W81" s="385"/>
      <c r="X81" s="385"/>
      <c r="Y81" s="385"/>
      <c r="Z81" s="385"/>
      <c r="AA81" s="385"/>
      <c r="AB81" s="385"/>
      <c r="AC81" s="385"/>
      <c r="AD81" s="385"/>
      <c r="AE81" s="385"/>
      <c r="AF81" s="385"/>
      <c r="AG81" s="385"/>
      <c r="AH81" s="386"/>
      <c r="AI81" s="384"/>
      <c r="AJ81" s="385"/>
      <c r="AK81" s="385"/>
      <c r="AL81" s="385"/>
      <c r="AM81" s="385"/>
      <c r="AN81" s="385"/>
      <c r="AO81" s="385"/>
      <c r="AP81" s="385"/>
      <c r="AQ81" s="385"/>
      <c r="AR81" s="385"/>
      <c r="AS81" s="385"/>
      <c r="AT81" s="385"/>
      <c r="AU81" s="385"/>
      <c r="AV81" s="385"/>
      <c r="AW81" s="385"/>
      <c r="AX81" s="385"/>
      <c r="AY81" s="385"/>
      <c r="AZ81" s="385"/>
      <c r="BA81" s="385"/>
      <c r="BB81" s="385"/>
      <c r="BC81" s="385"/>
      <c r="BD81" s="385"/>
      <c r="BE81" s="385"/>
      <c r="BF81" s="385"/>
      <c r="BG81" s="385"/>
      <c r="BH81" s="385"/>
      <c r="BI81" s="385"/>
      <c r="BJ81" s="385"/>
      <c r="BK81" s="385"/>
      <c r="BL81" s="385"/>
      <c r="BM81" s="385"/>
      <c r="BN81" s="385"/>
      <c r="BO81" s="385"/>
      <c r="BP81" s="385"/>
      <c r="BQ81" s="385"/>
      <c r="BR81" s="385"/>
      <c r="BS81" s="385"/>
      <c r="BT81" s="385"/>
      <c r="BU81" s="386"/>
    </row>
    <row r="82" spans="1:73" ht="24.6" x14ac:dyDescent="0.7">
      <c r="A82" s="2"/>
      <c r="B82" s="2"/>
      <c r="C82" s="2"/>
      <c r="D82" s="2"/>
      <c r="E82" s="2"/>
      <c r="F82" s="2"/>
      <c r="G82" s="2"/>
      <c r="H82" s="2"/>
      <c r="I82" s="381"/>
      <c r="J82" s="382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3"/>
      <c r="V82" s="384"/>
      <c r="W82" s="385"/>
      <c r="X82" s="385"/>
      <c r="Y82" s="385"/>
      <c r="Z82" s="385"/>
      <c r="AA82" s="385"/>
      <c r="AB82" s="385"/>
      <c r="AC82" s="385"/>
      <c r="AD82" s="385"/>
      <c r="AE82" s="385"/>
      <c r="AF82" s="385"/>
      <c r="AG82" s="385"/>
      <c r="AH82" s="386"/>
      <c r="AI82" s="384"/>
      <c r="AJ82" s="385"/>
      <c r="AK82" s="385"/>
      <c r="AL82" s="385"/>
      <c r="AM82" s="385"/>
      <c r="AN82" s="385"/>
      <c r="AO82" s="385"/>
      <c r="AP82" s="385"/>
      <c r="AQ82" s="385"/>
      <c r="AR82" s="385"/>
      <c r="AS82" s="385"/>
      <c r="AT82" s="385"/>
      <c r="AU82" s="385"/>
      <c r="AV82" s="385"/>
      <c r="AW82" s="385"/>
      <c r="AX82" s="385"/>
      <c r="AY82" s="385"/>
      <c r="AZ82" s="385"/>
      <c r="BA82" s="385"/>
      <c r="BB82" s="385"/>
      <c r="BC82" s="385"/>
      <c r="BD82" s="385"/>
      <c r="BE82" s="385"/>
      <c r="BF82" s="385"/>
      <c r="BG82" s="385"/>
      <c r="BH82" s="385"/>
      <c r="BI82" s="385"/>
      <c r="BJ82" s="385"/>
      <c r="BK82" s="385"/>
      <c r="BL82" s="385"/>
      <c r="BM82" s="385"/>
      <c r="BN82" s="385"/>
      <c r="BO82" s="385"/>
      <c r="BP82" s="385"/>
      <c r="BQ82" s="385"/>
      <c r="BR82" s="385"/>
      <c r="BS82" s="385"/>
      <c r="BT82" s="385"/>
      <c r="BU82" s="386"/>
    </row>
    <row r="83" spans="1:73" ht="24.6" x14ac:dyDescent="0.7">
      <c r="A83" s="2"/>
      <c r="B83" s="2"/>
      <c r="C83" s="2"/>
      <c r="D83" s="2"/>
      <c r="E83" s="2"/>
      <c r="F83" s="2"/>
      <c r="G83" s="2"/>
      <c r="H83" s="2"/>
      <c r="I83" s="381"/>
      <c r="J83" s="382"/>
      <c r="K83" s="382"/>
      <c r="L83" s="382"/>
      <c r="M83" s="382"/>
      <c r="N83" s="382"/>
      <c r="O83" s="382"/>
      <c r="P83" s="382"/>
      <c r="Q83" s="382"/>
      <c r="R83" s="382"/>
      <c r="S83" s="382"/>
      <c r="T83" s="382"/>
      <c r="U83" s="383"/>
      <c r="V83" s="384"/>
      <c r="W83" s="385"/>
      <c r="X83" s="385"/>
      <c r="Y83" s="385"/>
      <c r="Z83" s="385"/>
      <c r="AA83" s="385"/>
      <c r="AB83" s="385"/>
      <c r="AC83" s="385"/>
      <c r="AD83" s="385"/>
      <c r="AE83" s="385"/>
      <c r="AF83" s="385"/>
      <c r="AG83" s="385"/>
      <c r="AH83" s="386"/>
      <c r="AI83" s="384"/>
      <c r="AJ83" s="385"/>
      <c r="AK83" s="385"/>
      <c r="AL83" s="385"/>
      <c r="AM83" s="385"/>
      <c r="AN83" s="385"/>
      <c r="AO83" s="385"/>
      <c r="AP83" s="385"/>
      <c r="AQ83" s="385"/>
      <c r="AR83" s="385"/>
      <c r="AS83" s="385"/>
      <c r="AT83" s="385"/>
      <c r="AU83" s="385"/>
      <c r="AV83" s="385"/>
      <c r="AW83" s="385"/>
      <c r="AX83" s="385"/>
      <c r="AY83" s="385"/>
      <c r="AZ83" s="385"/>
      <c r="BA83" s="385"/>
      <c r="BB83" s="385"/>
      <c r="BC83" s="385"/>
      <c r="BD83" s="385"/>
      <c r="BE83" s="385"/>
      <c r="BF83" s="385"/>
      <c r="BG83" s="385"/>
      <c r="BH83" s="385"/>
      <c r="BI83" s="385"/>
      <c r="BJ83" s="385"/>
      <c r="BK83" s="385"/>
      <c r="BL83" s="385"/>
      <c r="BM83" s="385"/>
      <c r="BN83" s="385"/>
      <c r="BO83" s="385"/>
      <c r="BP83" s="385"/>
      <c r="BQ83" s="385"/>
      <c r="BR83" s="385"/>
      <c r="BS83" s="385"/>
      <c r="BT83" s="385"/>
      <c r="BU83" s="386"/>
    </row>
    <row r="84" spans="1:73" ht="24.6" x14ac:dyDescent="0.7">
      <c r="A84" s="2"/>
      <c r="B84" s="2"/>
      <c r="C84" s="2"/>
      <c r="D84" s="2"/>
      <c r="E84" s="2"/>
      <c r="F84" s="2"/>
      <c r="G84" s="2"/>
      <c r="H84" s="2"/>
      <c r="I84" s="381"/>
      <c r="J84" s="382"/>
      <c r="K84" s="382"/>
      <c r="L84" s="382"/>
      <c r="M84" s="382"/>
      <c r="N84" s="382"/>
      <c r="O84" s="382"/>
      <c r="P84" s="382"/>
      <c r="Q84" s="382"/>
      <c r="R84" s="382"/>
      <c r="S84" s="382"/>
      <c r="T84" s="382"/>
      <c r="U84" s="383"/>
      <c r="V84" s="384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85"/>
      <c r="AH84" s="386"/>
      <c r="AI84" s="384"/>
      <c r="AJ84" s="385"/>
      <c r="AK84" s="385"/>
      <c r="AL84" s="385"/>
      <c r="AM84" s="385"/>
      <c r="AN84" s="385"/>
      <c r="AO84" s="385"/>
      <c r="AP84" s="385"/>
      <c r="AQ84" s="385"/>
      <c r="AR84" s="385"/>
      <c r="AS84" s="385"/>
      <c r="AT84" s="385"/>
      <c r="AU84" s="385"/>
      <c r="AV84" s="385"/>
      <c r="AW84" s="385"/>
      <c r="AX84" s="385"/>
      <c r="AY84" s="385"/>
      <c r="AZ84" s="385"/>
      <c r="BA84" s="385"/>
      <c r="BB84" s="385"/>
      <c r="BC84" s="385"/>
      <c r="BD84" s="385"/>
      <c r="BE84" s="385"/>
      <c r="BF84" s="385"/>
      <c r="BG84" s="385"/>
      <c r="BH84" s="385"/>
      <c r="BI84" s="385"/>
      <c r="BJ84" s="385"/>
      <c r="BK84" s="385"/>
      <c r="BL84" s="385"/>
      <c r="BM84" s="385"/>
      <c r="BN84" s="385"/>
      <c r="BO84" s="385"/>
      <c r="BP84" s="385"/>
      <c r="BQ84" s="385"/>
      <c r="BR84" s="385"/>
      <c r="BS84" s="385"/>
      <c r="BT84" s="385"/>
      <c r="BU84" s="386"/>
    </row>
    <row r="85" spans="1:73" ht="24.6" x14ac:dyDescent="0.7">
      <c r="A85" s="2"/>
      <c r="B85" s="2"/>
      <c r="C85" s="2"/>
      <c r="D85" s="2"/>
      <c r="E85" s="2"/>
      <c r="F85" s="2"/>
      <c r="G85" s="2"/>
      <c r="H85" s="2"/>
      <c r="I85" s="381"/>
      <c r="J85" s="382"/>
      <c r="K85" s="382"/>
      <c r="L85" s="382"/>
      <c r="M85" s="382"/>
      <c r="N85" s="382"/>
      <c r="O85" s="382"/>
      <c r="P85" s="382"/>
      <c r="Q85" s="382"/>
      <c r="R85" s="382"/>
      <c r="S85" s="382"/>
      <c r="T85" s="382"/>
      <c r="U85" s="383"/>
      <c r="V85" s="384"/>
      <c r="W85" s="385"/>
      <c r="X85" s="385"/>
      <c r="Y85" s="385"/>
      <c r="Z85" s="385"/>
      <c r="AA85" s="385"/>
      <c r="AB85" s="385"/>
      <c r="AC85" s="385"/>
      <c r="AD85" s="385"/>
      <c r="AE85" s="385"/>
      <c r="AF85" s="385"/>
      <c r="AG85" s="385"/>
      <c r="AH85" s="386"/>
      <c r="AI85" s="384"/>
      <c r="AJ85" s="385"/>
      <c r="AK85" s="385"/>
      <c r="AL85" s="385"/>
      <c r="AM85" s="385"/>
      <c r="AN85" s="385"/>
      <c r="AO85" s="385"/>
      <c r="AP85" s="385"/>
      <c r="AQ85" s="385"/>
      <c r="AR85" s="385"/>
      <c r="AS85" s="385"/>
      <c r="AT85" s="385"/>
      <c r="AU85" s="385"/>
      <c r="AV85" s="385"/>
      <c r="AW85" s="385"/>
      <c r="AX85" s="385"/>
      <c r="AY85" s="385"/>
      <c r="AZ85" s="385"/>
      <c r="BA85" s="385"/>
      <c r="BB85" s="385"/>
      <c r="BC85" s="385"/>
      <c r="BD85" s="385"/>
      <c r="BE85" s="385"/>
      <c r="BF85" s="385"/>
      <c r="BG85" s="385"/>
      <c r="BH85" s="385"/>
      <c r="BI85" s="385"/>
      <c r="BJ85" s="385"/>
      <c r="BK85" s="385"/>
      <c r="BL85" s="385"/>
      <c r="BM85" s="385"/>
      <c r="BN85" s="385"/>
      <c r="BO85" s="385"/>
      <c r="BP85" s="385"/>
      <c r="BQ85" s="385"/>
      <c r="BR85" s="385"/>
      <c r="BS85" s="385"/>
      <c r="BT85" s="385"/>
      <c r="BU85" s="386"/>
    </row>
    <row r="86" spans="1:73" ht="24.6" x14ac:dyDescent="0.7">
      <c r="A86" s="2"/>
      <c r="B86" s="2"/>
      <c r="C86" s="2"/>
      <c r="D86" s="2"/>
      <c r="E86" s="2"/>
      <c r="F86" s="2"/>
      <c r="G86" s="2"/>
      <c r="H86" s="2"/>
      <c r="I86" s="381"/>
      <c r="J86" s="382"/>
      <c r="K86" s="382"/>
      <c r="L86" s="382"/>
      <c r="M86" s="382"/>
      <c r="N86" s="382"/>
      <c r="O86" s="382"/>
      <c r="P86" s="382"/>
      <c r="Q86" s="382"/>
      <c r="R86" s="382"/>
      <c r="S86" s="382"/>
      <c r="T86" s="382"/>
      <c r="U86" s="383"/>
      <c r="V86" s="384"/>
      <c r="W86" s="385"/>
      <c r="X86" s="385"/>
      <c r="Y86" s="385"/>
      <c r="Z86" s="385"/>
      <c r="AA86" s="385"/>
      <c r="AB86" s="385"/>
      <c r="AC86" s="385"/>
      <c r="AD86" s="385"/>
      <c r="AE86" s="385"/>
      <c r="AF86" s="385"/>
      <c r="AG86" s="385"/>
      <c r="AH86" s="386"/>
      <c r="AI86" s="384"/>
      <c r="AJ86" s="385"/>
      <c r="AK86" s="385"/>
      <c r="AL86" s="385"/>
      <c r="AM86" s="385"/>
      <c r="AN86" s="385"/>
      <c r="AO86" s="385"/>
      <c r="AP86" s="385"/>
      <c r="AQ86" s="385"/>
      <c r="AR86" s="385"/>
      <c r="AS86" s="385"/>
      <c r="AT86" s="385"/>
      <c r="AU86" s="385"/>
      <c r="AV86" s="385"/>
      <c r="AW86" s="385"/>
      <c r="AX86" s="385"/>
      <c r="AY86" s="385"/>
      <c r="AZ86" s="385"/>
      <c r="BA86" s="385"/>
      <c r="BB86" s="385"/>
      <c r="BC86" s="385"/>
      <c r="BD86" s="385"/>
      <c r="BE86" s="385"/>
      <c r="BF86" s="385"/>
      <c r="BG86" s="385"/>
      <c r="BH86" s="385"/>
      <c r="BI86" s="385"/>
      <c r="BJ86" s="385"/>
      <c r="BK86" s="385"/>
      <c r="BL86" s="385"/>
      <c r="BM86" s="385"/>
      <c r="BN86" s="385"/>
      <c r="BO86" s="385"/>
      <c r="BP86" s="385"/>
      <c r="BQ86" s="385"/>
      <c r="BR86" s="385"/>
      <c r="BS86" s="385"/>
      <c r="BT86" s="385"/>
      <c r="BU86" s="386"/>
    </row>
    <row r="87" spans="1:73" ht="24.6" x14ac:dyDescent="0.7">
      <c r="A87" s="2"/>
      <c r="B87" s="2"/>
      <c r="C87" s="2"/>
      <c r="D87" s="2"/>
      <c r="E87" s="2"/>
      <c r="F87" s="2"/>
      <c r="G87" s="2"/>
      <c r="H87" s="2"/>
      <c r="I87" s="381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2"/>
      <c r="U87" s="383"/>
      <c r="V87" s="384"/>
      <c r="W87" s="385"/>
      <c r="X87" s="385"/>
      <c r="Y87" s="385"/>
      <c r="Z87" s="385"/>
      <c r="AA87" s="385"/>
      <c r="AB87" s="385"/>
      <c r="AC87" s="385"/>
      <c r="AD87" s="385"/>
      <c r="AE87" s="385"/>
      <c r="AF87" s="385"/>
      <c r="AG87" s="385"/>
      <c r="AH87" s="386"/>
      <c r="AI87" s="384"/>
      <c r="AJ87" s="385"/>
      <c r="AK87" s="385"/>
      <c r="AL87" s="385"/>
      <c r="AM87" s="385"/>
      <c r="AN87" s="385"/>
      <c r="AO87" s="385"/>
      <c r="AP87" s="385"/>
      <c r="AQ87" s="385"/>
      <c r="AR87" s="385"/>
      <c r="AS87" s="385"/>
      <c r="AT87" s="385"/>
      <c r="AU87" s="385"/>
      <c r="AV87" s="385"/>
      <c r="AW87" s="385"/>
      <c r="AX87" s="385"/>
      <c r="AY87" s="385"/>
      <c r="AZ87" s="385"/>
      <c r="BA87" s="385"/>
      <c r="BB87" s="385"/>
      <c r="BC87" s="385"/>
      <c r="BD87" s="385"/>
      <c r="BE87" s="385"/>
      <c r="BF87" s="385"/>
      <c r="BG87" s="385"/>
      <c r="BH87" s="385"/>
      <c r="BI87" s="385"/>
      <c r="BJ87" s="385"/>
      <c r="BK87" s="385"/>
      <c r="BL87" s="385"/>
      <c r="BM87" s="385"/>
      <c r="BN87" s="385"/>
      <c r="BO87" s="385"/>
      <c r="BP87" s="385"/>
      <c r="BQ87" s="385"/>
      <c r="BR87" s="385"/>
      <c r="BS87" s="385"/>
      <c r="BT87" s="385"/>
      <c r="BU87" s="386"/>
    </row>
    <row r="88" spans="1:73" ht="24.6" x14ac:dyDescent="0.7">
      <c r="A88" s="2"/>
      <c r="B88" s="2"/>
      <c r="C88" s="2"/>
      <c r="D88" s="2"/>
      <c r="E88" s="2"/>
      <c r="F88" s="2"/>
      <c r="G88" s="2"/>
      <c r="H88" s="2"/>
      <c r="I88" s="381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3"/>
      <c r="V88" s="384"/>
      <c r="W88" s="385"/>
      <c r="X88" s="385"/>
      <c r="Y88" s="385"/>
      <c r="Z88" s="385"/>
      <c r="AA88" s="385"/>
      <c r="AB88" s="385"/>
      <c r="AC88" s="385"/>
      <c r="AD88" s="385"/>
      <c r="AE88" s="385"/>
      <c r="AF88" s="385"/>
      <c r="AG88" s="385"/>
      <c r="AH88" s="386"/>
      <c r="AI88" s="384"/>
      <c r="AJ88" s="385"/>
      <c r="AK88" s="385"/>
      <c r="AL88" s="385"/>
      <c r="AM88" s="385"/>
      <c r="AN88" s="385"/>
      <c r="AO88" s="385"/>
      <c r="AP88" s="385"/>
      <c r="AQ88" s="385"/>
      <c r="AR88" s="385"/>
      <c r="AS88" s="385"/>
      <c r="AT88" s="385"/>
      <c r="AU88" s="385"/>
      <c r="AV88" s="385"/>
      <c r="AW88" s="385"/>
      <c r="AX88" s="385"/>
      <c r="AY88" s="385"/>
      <c r="AZ88" s="385"/>
      <c r="BA88" s="385"/>
      <c r="BB88" s="385"/>
      <c r="BC88" s="385"/>
      <c r="BD88" s="385"/>
      <c r="BE88" s="385"/>
      <c r="BF88" s="385"/>
      <c r="BG88" s="385"/>
      <c r="BH88" s="385"/>
      <c r="BI88" s="385"/>
      <c r="BJ88" s="385"/>
      <c r="BK88" s="385"/>
      <c r="BL88" s="385"/>
      <c r="BM88" s="385"/>
      <c r="BN88" s="385"/>
      <c r="BO88" s="385"/>
      <c r="BP88" s="385"/>
      <c r="BQ88" s="385"/>
      <c r="BR88" s="385"/>
      <c r="BS88" s="385"/>
      <c r="BT88" s="385"/>
      <c r="BU88" s="386"/>
    </row>
    <row r="89" spans="1:73" ht="24.6" x14ac:dyDescent="0.7">
      <c r="A89" s="2"/>
      <c r="B89" s="2"/>
      <c r="C89" s="2"/>
      <c r="D89" s="2"/>
      <c r="E89" s="2"/>
      <c r="F89" s="2"/>
      <c r="G89" s="2"/>
      <c r="H89" s="2"/>
      <c r="I89" s="381"/>
      <c r="J89" s="382"/>
      <c r="K89" s="382"/>
      <c r="L89" s="382"/>
      <c r="M89" s="382"/>
      <c r="N89" s="382"/>
      <c r="O89" s="382"/>
      <c r="P89" s="382"/>
      <c r="Q89" s="382"/>
      <c r="R89" s="382"/>
      <c r="S89" s="382"/>
      <c r="T89" s="382"/>
      <c r="U89" s="383"/>
      <c r="V89" s="384"/>
      <c r="W89" s="385"/>
      <c r="X89" s="385"/>
      <c r="Y89" s="385"/>
      <c r="Z89" s="385"/>
      <c r="AA89" s="385"/>
      <c r="AB89" s="385"/>
      <c r="AC89" s="385"/>
      <c r="AD89" s="385"/>
      <c r="AE89" s="385"/>
      <c r="AF89" s="385"/>
      <c r="AG89" s="385"/>
      <c r="AH89" s="386"/>
      <c r="AI89" s="384"/>
      <c r="AJ89" s="385"/>
      <c r="AK89" s="385"/>
      <c r="AL89" s="385"/>
      <c r="AM89" s="385"/>
      <c r="AN89" s="385"/>
      <c r="AO89" s="385"/>
      <c r="AP89" s="385"/>
      <c r="AQ89" s="385"/>
      <c r="AR89" s="385"/>
      <c r="AS89" s="385"/>
      <c r="AT89" s="385"/>
      <c r="AU89" s="385"/>
      <c r="AV89" s="385"/>
      <c r="AW89" s="385"/>
      <c r="AX89" s="385"/>
      <c r="AY89" s="385"/>
      <c r="AZ89" s="385"/>
      <c r="BA89" s="385"/>
      <c r="BB89" s="385"/>
      <c r="BC89" s="385"/>
      <c r="BD89" s="385"/>
      <c r="BE89" s="385"/>
      <c r="BF89" s="385"/>
      <c r="BG89" s="385"/>
      <c r="BH89" s="385"/>
      <c r="BI89" s="385"/>
      <c r="BJ89" s="385"/>
      <c r="BK89" s="385"/>
      <c r="BL89" s="385"/>
      <c r="BM89" s="385"/>
      <c r="BN89" s="385"/>
      <c r="BO89" s="385"/>
      <c r="BP89" s="385"/>
      <c r="BQ89" s="385"/>
      <c r="BR89" s="385"/>
      <c r="BS89" s="385"/>
      <c r="BT89" s="385"/>
      <c r="BU89" s="386"/>
    </row>
    <row r="90" spans="1:73" ht="24.6" x14ac:dyDescent="0.7">
      <c r="A90" s="2"/>
      <c r="B90" s="2"/>
      <c r="C90" s="2"/>
      <c r="D90" s="2"/>
      <c r="E90" s="2"/>
      <c r="F90" s="2"/>
      <c r="G90" s="2"/>
      <c r="H90" s="2"/>
      <c r="I90" s="393"/>
      <c r="J90" s="394"/>
      <c r="K90" s="394"/>
      <c r="L90" s="394"/>
      <c r="M90" s="394"/>
      <c r="N90" s="394"/>
      <c r="O90" s="394"/>
      <c r="P90" s="394"/>
      <c r="Q90" s="394"/>
      <c r="R90" s="394"/>
      <c r="S90" s="394"/>
      <c r="T90" s="394"/>
      <c r="U90" s="395"/>
      <c r="V90" s="396"/>
      <c r="W90" s="397"/>
      <c r="X90" s="397"/>
      <c r="Y90" s="397"/>
      <c r="Z90" s="397"/>
      <c r="AA90" s="397"/>
      <c r="AB90" s="397"/>
      <c r="AC90" s="397"/>
      <c r="AD90" s="397"/>
      <c r="AE90" s="397"/>
      <c r="AF90" s="397"/>
      <c r="AG90" s="397"/>
      <c r="AH90" s="398"/>
      <c r="AI90" s="396"/>
      <c r="AJ90" s="397"/>
      <c r="AK90" s="397"/>
      <c r="AL90" s="397"/>
      <c r="AM90" s="397"/>
      <c r="AN90" s="397"/>
      <c r="AO90" s="397"/>
      <c r="AP90" s="397"/>
      <c r="AQ90" s="397"/>
      <c r="AR90" s="397"/>
      <c r="AS90" s="397"/>
      <c r="AT90" s="397"/>
      <c r="AU90" s="397"/>
      <c r="AV90" s="397"/>
      <c r="AW90" s="397"/>
      <c r="AX90" s="397"/>
      <c r="AY90" s="397"/>
      <c r="AZ90" s="397"/>
      <c r="BA90" s="397"/>
      <c r="BB90" s="397"/>
      <c r="BC90" s="397"/>
      <c r="BD90" s="397"/>
      <c r="BE90" s="397"/>
      <c r="BF90" s="397"/>
      <c r="BG90" s="397"/>
      <c r="BH90" s="397"/>
      <c r="BI90" s="397"/>
      <c r="BJ90" s="397"/>
      <c r="BK90" s="397"/>
      <c r="BL90" s="397"/>
      <c r="BM90" s="397"/>
      <c r="BN90" s="397"/>
      <c r="BO90" s="397"/>
      <c r="BP90" s="397"/>
      <c r="BQ90" s="397"/>
      <c r="BR90" s="397"/>
      <c r="BS90" s="397"/>
      <c r="BT90" s="397"/>
      <c r="BU90" s="398"/>
    </row>
    <row r="91" spans="1:73" ht="24.6" x14ac:dyDescent="0.7">
      <c r="A91" s="2"/>
      <c r="B91" s="2"/>
      <c r="C91" s="2"/>
      <c r="D91" s="2"/>
      <c r="E91" s="2"/>
      <c r="F91" s="2"/>
      <c r="G91" s="2"/>
      <c r="H91" s="2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</row>
    <row r="92" spans="1:73" ht="24.6" x14ac:dyDescent="0.7">
      <c r="A92" s="2"/>
      <c r="B92" s="2"/>
      <c r="C92" s="2"/>
      <c r="D92" s="2"/>
      <c r="E92" s="2"/>
      <c r="F92" s="2"/>
      <c r="G92" s="2"/>
      <c r="H92" s="2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</row>
    <row r="93" spans="1:73" ht="24.6" x14ac:dyDescent="0.7">
      <c r="A93" s="2"/>
      <c r="B93" s="2"/>
      <c r="C93" s="2"/>
      <c r="D93" s="2"/>
      <c r="E93" s="2"/>
      <c r="F93" s="2"/>
      <c r="G93" s="2"/>
      <c r="H93" s="2"/>
      <c r="I93" s="373"/>
      <c r="J93" s="373"/>
      <c r="K93" s="373"/>
      <c r="L93" s="373"/>
      <c r="M93" s="373"/>
      <c r="N93" s="373"/>
      <c r="O93" s="373"/>
      <c r="P93" s="373"/>
      <c r="Q93" s="373"/>
      <c r="R93" s="373"/>
      <c r="S93" s="373"/>
      <c r="T93" s="373"/>
      <c r="U93" s="373"/>
      <c r="V93" s="373"/>
      <c r="W93" s="373"/>
      <c r="X93" s="373"/>
      <c r="Y93" s="373"/>
      <c r="Z93" s="373"/>
      <c r="AA93" s="373"/>
      <c r="AB93" s="373"/>
      <c r="AC93" s="373"/>
      <c r="AD93" s="373"/>
      <c r="AE93" s="373"/>
      <c r="AF93" s="373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373"/>
      <c r="AY93" s="373"/>
      <c r="AZ93" s="373"/>
      <c r="BA93" s="373"/>
      <c r="BB93" s="373"/>
      <c r="BC93" s="373"/>
      <c r="BD93" s="373"/>
      <c r="BE93" s="373"/>
      <c r="BF93" s="373"/>
      <c r="BG93" s="373"/>
      <c r="BH93" s="373"/>
      <c r="BI93" s="373"/>
      <c r="BJ93" s="373"/>
      <c r="BK93" s="373"/>
      <c r="BL93" s="373"/>
      <c r="BM93" s="373"/>
      <c r="BN93" s="373"/>
      <c r="BO93" s="373"/>
      <c r="BP93" s="373"/>
      <c r="BQ93" s="373"/>
      <c r="BR93" s="373"/>
      <c r="BS93" s="373"/>
      <c r="BT93" s="373"/>
      <c r="BU93" s="373"/>
    </row>
    <row r="94" spans="1:73" ht="27" x14ac:dyDescent="0.75">
      <c r="F94" s="3"/>
      <c r="G94" s="3"/>
      <c r="H94" s="3"/>
      <c r="I94" s="374" t="s">
        <v>252</v>
      </c>
      <c r="J94" s="374"/>
      <c r="K94" s="374"/>
      <c r="L94" s="374"/>
      <c r="M94" s="374"/>
      <c r="N94" s="374"/>
      <c r="O94" s="374"/>
      <c r="P94" s="374"/>
      <c r="Q94" s="374"/>
      <c r="R94" s="374"/>
      <c r="S94" s="374"/>
      <c r="T94" s="374"/>
      <c r="U94" s="374"/>
      <c r="V94" s="374"/>
      <c r="W94" s="374"/>
      <c r="X94" s="374"/>
      <c r="Y94" s="374"/>
      <c r="Z94" s="374"/>
      <c r="AA94" s="374"/>
      <c r="AB94" s="374"/>
      <c r="AC94" s="374"/>
      <c r="AD94" s="374"/>
      <c r="AE94" s="374"/>
      <c r="AF94" s="374"/>
      <c r="AG94" s="374"/>
      <c r="AH94" s="374"/>
      <c r="AI94" s="374"/>
      <c r="AJ94" s="374"/>
      <c r="AK94" s="374"/>
      <c r="AL94" s="374"/>
      <c r="AM94" s="374"/>
      <c r="AN94" s="374"/>
      <c r="AO94" s="374"/>
      <c r="AP94" s="374"/>
      <c r="AQ94" s="374"/>
      <c r="AR94" s="374"/>
      <c r="AS94" s="374"/>
      <c r="AT94" s="374"/>
      <c r="AU94" s="374"/>
      <c r="AV94" s="374"/>
      <c r="AW94" s="374"/>
      <c r="AX94" s="374"/>
      <c r="AY94" s="374"/>
      <c r="AZ94" s="374"/>
      <c r="BA94" s="374"/>
      <c r="BB94" s="374"/>
      <c r="BC94" s="374"/>
      <c r="BD94" s="374"/>
      <c r="BE94" s="374"/>
      <c r="BF94" s="374"/>
      <c r="BG94" s="374"/>
      <c r="BH94" s="374"/>
      <c r="BI94" s="374"/>
      <c r="BJ94" s="374"/>
      <c r="BK94" s="374"/>
      <c r="BL94" s="374"/>
      <c r="BM94" s="374"/>
      <c r="BN94" s="374"/>
      <c r="BO94" s="374"/>
      <c r="BP94" s="374"/>
      <c r="BQ94" s="374"/>
      <c r="BR94" s="374"/>
      <c r="BS94" s="374"/>
      <c r="BT94" s="374"/>
      <c r="BU94" s="374"/>
    </row>
    <row r="95" spans="1:73" ht="27" x14ac:dyDescent="0.75">
      <c r="F95" s="3"/>
      <c r="G95" s="3"/>
      <c r="H95" s="3"/>
      <c r="I95" s="374" t="e">
        <f>IF(#REF!="","Ratio Midterm : Final = ………….. : ……………..",CONCATENATE("Ratio Midterm : Final =  ",#REF!," : ",#REF!))</f>
        <v>#REF!</v>
      </c>
      <c r="J95" s="374"/>
      <c r="K95" s="374"/>
      <c r="L95" s="374"/>
      <c r="M95" s="374"/>
      <c r="N95" s="374"/>
      <c r="O95" s="374"/>
      <c r="P95" s="374"/>
      <c r="Q95" s="374"/>
      <c r="R95" s="374"/>
      <c r="S95" s="374"/>
      <c r="T95" s="374"/>
      <c r="U95" s="374"/>
      <c r="V95" s="374"/>
      <c r="W95" s="374"/>
      <c r="X95" s="374"/>
      <c r="Y95" s="374"/>
      <c r="Z95" s="374"/>
      <c r="AA95" s="374"/>
      <c r="AB95" s="374"/>
      <c r="AC95" s="374"/>
      <c r="AD95" s="374"/>
      <c r="AE95" s="374"/>
      <c r="AF95" s="374"/>
      <c r="AG95" s="374"/>
      <c r="AH95" s="374"/>
      <c r="AI95" s="374"/>
      <c r="AJ95" s="374"/>
      <c r="AK95" s="374"/>
      <c r="AL95" s="374"/>
      <c r="AM95" s="374"/>
      <c r="AN95" s="374"/>
      <c r="AO95" s="374"/>
      <c r="AP95" s="374"/>
      <c r="AQ95" s="374"/>
      <c r="AR95" s="374"/>
      <c r="AS95" s="374"/>
      <c r="AT95" s="374"/>
      <c r="AU95" s="374"/>
      <c r="AV95" s="374"/>
      <c r="AW95" s="374"/>
      <c r="AX95" s="374"/>
      <c r="AY95" s="374"/>
      <c r="AZ95" s="374"/>
      <c r="BA95" s="374"/>
      <c r="BB95" s="374"/>
      <c r="BC95" s="374"/>
      <c r="BD95" s="374"/>
      <c r="BE95" s="374"/>
      <c r="BF95" s="374"/>
      <c r="BG95" s="374"/>
      <c r="BH95" s="374"/>
      <c r="BI95" s="374"/>
      <c r="BJ95" s="374"/>
      <c r="BK95" s="374"/>
      <c r="BL95" s="374"/>
      <c r="BM95" s="374"/>
      <c r="BN95" s="374"/>
      <c r="BO95" s="374"/>
      <c r="BP95" s="374"/>
      <c r="BQ95" s="374"/>
      <c r="BR95" s="374"/>
      <c r="BS95" s="374"/>
      <c r="BT95" s="374"/>
      <c r="BU95" s="374"/>
    </row>
    <row r="97" spans="1:73" ht="27" x14ac:dyDescent="0.75">
      <c r="I97" s="375" t="s">
        <v>191</v>
      </c>
      <c r="J97" s="376"/>
      <c r="K97" s="376"/>
      <c r="L97" s="376"/>
      <c r="M97" s="376"/>
      <c r="N97" s="376"/>
      <c r="O97" s="376"/>
      <c r="P97" s="376"/>
      <c r="Q97" s="376"/>
      <c r="R97" s="376"/>
      <c r="S97" s="376"/>
      <c r="T97" s="376"/>
      <c r="U97" s="377"/>
      <c r="V97" s="378" t="s">
        <v>215</v>
      </c>
      <c r="W97" s="379"/>
      <c r="X97" s="379"/>
      <c r="Y97" s="379"/>
      <c r="Z97" s="379"/>
      <c r="AA97" s="379"/>
      <c r="AB97" s="379"/>
      <c r="AC97" s="379"/>
      <c r="AD97" s="379"/>
      <c r="AE97" s="379"/>
      <c r="AF97" s="379"/>
      <c r="AG97" s="379"/>
      <c r="AH97" s="380"/>
      <c r="AI97" s="378" t="s">
        <v>216</v>
      </c>
      <c r="AJ97" s="379"/>
      <c r="AK97" s="379"/>
      <c r="AL97" s="379"/>
      <c r="AM97" s="379"/>
      <c r="AN97" s="379"/>
      <c r="AO97" s="379"/>
      <c r="AP97" s="379"/>
      <c r="AQ97" s="379"/>
      <c r="AR97" s="379"/>
      <c r="AS97" s="379"/>
      <c r="AT97" s="379"/>
      <c r="AU97" s="379"/>
      <c r="AV97" s="379"/>
      <c r="AW97" s="379"/>
      <c r="AX97" s="379"/>
      <c r="AY97" s="379"/>
      <c r="AZ97" s="379"/>
      <c r="BA97" s="379"/>
      <c r="BB97" s="379"/>
      <c r="BC97" s="379"/>
      <c r="BD97" s="379"/>
      <c r="BE97" s="379"/>
      <c r="BF97" s="379"/>
      <c r="BG97" s="379"/>
      <c r="BH97" s="379"/>
      <c r="BI97" s="379"/>
      <c r="BJ97" s="379"/>
      <c r="BK97" s="379"/>
      <c r="BL97" s="379"/>
      <c r="BM97" s="379"/>
      <c r="BN97" s="379"/>
      <c r="BO97" s="379"/>
      <c r="BP97" s="379"/>
      <c r="BQ97" s="379"/>
      <c r="BR97" s="379"/>
      <c r="BS97" s="379"/>
      <c r="BT97" s="379"/>
      <c r="BU97" s="380"/>
    </row>
    <row r="98" spans="1:73" ht="24.6" x14ac:dyDescent="0.7">
      <c r="A98" s="2"/>
      <c r="B98" s="2"/>
      <c r="C98" s="2"/>
      <c r="D98" s="2"/>
      <c r="E98" s="2"/>
      <c r="F98" s="2"/>
      <c r="G98" s="2"/>
      <c r="H98" s="2"/>
      <c r="I98" s="387"/>
      <c r="J98" s="388"/>
      <c r="K98" s="388"/>
      <c r="L98" s="388"/>
      <c r="M98" s="388"/>
      <c r="N98" s="388"/>
      <c r="O98" s="388"/>
      <c r="P98" s="388"/>
      <c r="Q98" s="388"/>
      <c r="R98" s="388"/>
      <c r="S98" s="388"/>
      <c r="T98" s="388"/>
      <c r="U98" s="389"/>
      <c r="V98" s="390"/>
      <c r="W98" s="391"/>
      <c r="X98" s="391"/>
      <c r="Y98" s="391"/>
      <c r="Z98" s="391"/>
      <c r="AA98" s="391"/>
      <c r="AB98" s="391"/>
      <c r="AC98" s="391"/>
      <c r="AD98" s="391"/>
      <c r="AE98" s="391"/>
      <c r="AF98" s="391"/>
      <c r="AG98" s="391"/>
      <c r="AH98" s="392"/>
      <c r="AI98" s="384"/>
      <c r="AJ98" s="385"/>
      <c r="AK98" s="385"/>
      <c r="AL98" s="385"/>
      <c r="AM98" s="385"/>
      <c r="AN98" s="385"/>
      <c r="AO98" s="385"/>
      <c r="AP98" s="385"/>
      <c r="AQ98" s="385"/>
      <c r="AR98" s="385"/>
      <c r="AS98" s="385"/>
      <c r="AT98" s="385"/>
      <c r="AU98" s="385"/>
      <c r="AV98" s="385"/>
      <c r="AW98" s="385"/>
      <c r="AX98" s="385"/>
      <c r="AY98" s="385"/>
      <c r="AZ98" s="385"/>
      <c r="BA98" s="385"/>
      <c r="BB98" s="385"/>
      <c r="BC98" s="385"/>
      <c r="BD98" s="385"/>
      <c r="BE98" s="385"/>
      <c r="BF98" s="385"/>
      <c r="BG98" s="385"/>
      <c r="BH98" s="385"/>
      <c r="BI98" s="385"/>
      <c r="BJ98" s="385"/>
      <c r="BK98" s="385"/>
      <c r="BL98" s="385"/>
      <c r="BM98" s="385"/>
      <c r="BN98" s="385"/>
      <c r="BO98" s="385"/>
      <c r="BP98" s="385"/>
      <c r="BQ98" s="385"/>
      <c r="BR98" s="385"/>
      <c r="BS98" s="385"/>
      <c r="BT98" s="385"/>
      <c r="BU98" s="386"/>
    </row>
    <row r="99" spans="1:73" ht="24.6" x14ac:dyDescent="0.7">
      <c r="A99" s="2"/>
      <c r="B99" s="2"/>
      <c r="C99" s="2"/>
      <c r="D99" s="2"/>
      <c r="E99" s="2"/>
      <c r="F99" s="2"/>
      <c r="G99" s="2"/>
      <c r="H99" s="2"/>
      <c r="I99" s="381"/>
      <c r="J99" s="382"/>
      <c r="K99" s="382"/>
      <c r="L99" s="382"/>
      <c r="M99" s="382"/>
      <c r="N99" s="382"/>
      <c r="O99" s="382"/>
      <c r="P99" s="382"/>
      <c r="Q99" s="382"/>
      <c r="R99" s="382"/>
      <c r="S99" s="382"/>
      <c r="T99" s="382"/>
      <c r="U99" s="383"/>
      <c r="V99" s="384"/>
      <c r="W99" s="385"/>
      <c r="X99" s="385"/>
      <c r="Y99" s="385"/>
      <c r="Z99" s="385"/>
      <c r="AA99" s="385"/>
      <c r="AB99" s="385"/>
      <c r="AC99" s="385"/>
      <c r="AD99" s="385"/>
      <c r="AE99" s="385"/>
      <c r="AF99" s="385"/>
      <c r="AG99" s="385"/>
      <c r="AH99" s="386"/>
      <c r="AI99" s="384"/>
      <c r="AJ99" s="385"/>
      <c r="AK99" s="385"/>
      <c r="AL99" s="385"/>
      <c r="AM99" s="385"/>
      <c r="AN99" s="385"/>
      <c r="AO99" s="385"/>
      <c r="AP99" s="385"/>
      <c r="AQ99" s="385"/>
      <c r="AR99" s="385"/>
      <c r="AS99" s="385"/>
      <c r="AT99" s="385"/>
      <c r="AU99" s="385"/>
      <c r="AV99" s="385"/>
      <c r="AW99" s="385"/>
      <c r="AX99" s="385"/>
      <c r="AY99" s="385"/>
      <c r="AZ99" s="385"/>
      <c r="BA99" s="385"/>
      <c r="BB99" s="385"/>
      <c r="BC99" s="385"/>
      <c r="BD99" s="385"/>
      <c r="BE99" s="385"/>
      <c r="BF99" s="385"/>
      <c r="BG99" s="385"/>
      <c r="BH99" s="385"/>
      <c r="BI99" s="385"/>
      <c r="BJ99" s="385"/>
      <c r="BK99" s="385"/>
      <c r="BL99" s="385"/>
      <c r="BM99" s="385"/>
      <c r="BN99" s="385"/>
      <c r="BO99" s="385"/>
      <c r="BP99" s="385"/>
      <c r="BQ99" s="385"/>
      <c r="BR99" s="385"/>
      <c r="BS99" s="385"/>
      <c r="BT99" s="385"/>
      <c r="BU99" s="386"/>
    </row>
    <row r="100" spans="1:73" ht="24.6" x14ac:dyDescent="0.7">
      <c r="A100" s="2"/>
      <c r="B100" s="2"/>
      <c r="C100" s="2"/>
      <c r="D100" s="2"/>
      <c r="E100" s="2"/>
      <c r="F100" s="2"/>
      <c r="G100" s="2"/>
      <c r="H100" s="2"/>
      <c r="I100" s="381"/>
      <c r="J100" s="382"/>
      <c r="K100" s="382"/>
      <c r="L100" s="382"/>
      <c r="M100" s="382"/>
      <c r="N100" s="382"/>
      <c r="O100" s="382"/>
      <c r="P100" s="382"/>
      <c r="Q100" s="382"/>
      <c r="R100" s="382"/>
      <c r="S100" s="382"/>
      <c r="T100" s="382"/>
      <c r="U100" s="383"/>
      <c r="V100" s="384"/>
      <c r="W100" s="385"/>
      <c r="X100" s="385"/>
      <c r="Y100" s="385"/>
      <c r="Z100" s="385"/>
      <c r="AA100" s="385"/>
      <c r="AB100" s="385"/>
      <c r="AC100" s="385"/>
      <c r="AD100" s="385"/>
      <c r="AE100" s="385"/>
      <c r="AF100" s="385"/>
      <c r="AG100" s="385"/>
      <c r="AH100" s="386"/>
      <c r="AI100" s="384"/>
      <c r="AJ100" s="385"/>
      <c r="AK100" s="385"/>
      <c r="AL100" s="385"/>
      <c r="AM100" s="385"/>
      <c r="AN100" s="385"/>
      <c r="AO100" s="385"/>
      <c r="AP100" s="385"/>
      <c r="AQ100" s="385"/>
      <c r="AR100" s="385"/>
      <c r="AS100" s="385"/>
      <c r="AT100" s="385"/>
      <c r="AU100" s="385"/>
      <c r="AV100" s="385"/>
      <c r="AW100" s="385"/>
      <c r="AX100" s="385"/>
      <c r="AY100" s="385"/>
      <c r="AZ100" s="385"/>
      <c r="BA100" s="385"/>
      <c r="BB100" s="385"/>
      <c r="BC100" s="385"/>
      <c r="BD100" s="385"/>
      <c r="BE100" s="385"/>
      <c r="BF100" s="385"/>
      <c r="BG100" s="385"/>
      <c r="BH100" s="385"/>
      <c r="BI100" s="385"/>
      <c r="BJ100" s="385"/>
      <c r="BK100" s="385"/>
      <c r="BL100" s="385"/>
      <c r="BM100" s="385"/>
      <c r="BN100" s="385"/>
      <c r="BO100" s="385"/>
      <c r="BP100" s="385"/>
      <c r="BQ100" s="385"/>
      <c r="BR100" s="385"/>
      <c r="BS100" s="385"/>
      <c r="BT100" s="385"/>
      <c r="BU100" s="386"/>
    </row>
    <row r="101" spans="1:73" ht="24.6" x14ac:dyDescent="0.7">
      <c r="A101" s="2"/>
      <c r="B101" s="2"/>
      <c r="C101" s="2"/>
      <c r="D101" s="2"/>
      <c r="E101" s="2"/>
      <c r="F101" s="2"/>
      <c r="G101" s="2"/>
      <c r="H101" s="2"/>
      <c r="I101" s="381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3"/>
      <c r="V101" s="384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5"/>
      <c r="AH101" s="386"/>
      <c r="AI101" s="384"/>
      <c r="AJ101" s="385"/>
      <c r="AK101" s="385"/>
      <c r="AL101" s="385"/>
      <c r="AM101" s="385"/>
      <c r="AN101" s="385"/>
      <c r="AO101" s="385"/>
      <c r="AP101" s="385"/>
      <c r="AQ101" s="385"/>
      <c r="AR101" s="385"/>
      <c r="AS101" s="385"/>
      <c r="AT101" s="385"/>
      <c r="AU101" s="385"/>
      <c r="AV101" s="385"/>
      <c r="AW101" s="385"/>
      <c r="AX101" s="385"/>
      <c r="AY101" s="385"/>
      <c r="AZ101" s="385"/>
      <c r="BA101" s="385"/>
      <c r="BB101" s="385"/>
      <c r="BC101" s="385"/>
      <c r="BD101" s="385"/>
      <c r="BE101" s="385"/>
      <c r="BF101" s="385"/>
      <c r="BG101" s="385"/>
      <c r="BH101" s="385"/>
      <c r="BI101" s="385"/>
      <c r="BJ101" s="385"/>
      <c r="BK101" s="385"/>
      <c r="BL101" s="385"/>
      <c r="BM101" s="385"/>
      <c r="BN101" s="385"/>
      <c r="BO101" s="385"/>
      <c r="BP101" s="385"/>
      <c r="BQ101" s="385"/>
      <c r="BR101" s="385"/>
      <c r="BS101" s="385"/>
      <c r="BT101" s="385"/>
      <c r="BU101" s="386"/>
    </row>
    <row r="102" spans="1:73" ht="24.6" x14ac:dyDescent="0.7">
      <c r="A102" s="2"/>
      <c r="B102" s="2"/>
      <c r="C102" s="2"/>
      <c r="D102" s="2"/>
      <c r="E102" s="2"/>
      <c r="F102" s="2"/>
      <c r="G102" s="2"/>
      <c r="H102" s="2"/>
      <c r="I102" s="381"/>
      <c r="J102" s="382"/>
      <c r="K102" s="382"/>
      <c r="L102" s="382"/>
      <c r="M102" s="382"/>
      <c r="N102" s="382"/>
      <c r="O102" s="382"/>
      <c r="P102" s="382"/>
      <c r="Q102" s="382"/>
      <c r="R102" s="382"/>
      <c r="S102" s="382"/>
      <c r="T102" s="382"/>
      <c r="U102" s="383"/>
      <c r="V102" s="384"/>
      <c r="W102" s="385"/>
      <c r="X102" s="385"/>
      <c r="Y102" s="385"/>
      <c r="Z102" s="385"/>
      <c r="AA102" s="385"/>
      <c r="AB102" s="385"/>
      <c r="AC102" s="385"/>
      <c r="AD102" s="385"/>
      <c r="AE102" s="385"/>
      <c r="AF102" s="385"/>
      <c r="AG102" s="385"/>
      <c r="AH102" s="386"/>
      <c r="AI102" s="384"/>
      <c r="AJ102" s="385"/>
      <c r="AK102" s="385"/>
      <c r="AL102" s="385"/>
      <c r="AM102" s="385"/>
      <c r="AN102" s="385"/>
      <c r="AO102" s="385"/>
      <c r="AP102" s="385"/>
      <c r="AQ102" s="385"/>
      <c r="AR102" s="385"/>
      <c r="AS102" s="385"/>
      <c r="AT102" s="385"/>
      <c r="AU102" s="385"/>
      <c r="AV102" s="385"/>
      <c r="AW102" s="385"/>
      <c r="AX102" s="385"/>
      <c r="AY102" s="385"/>
      <c r="AZ102" s="385"/>
      <c r="BA102" s="385"/>
      <c r="BB102" s="385"/>
      <c r="BC102" s="385"/>
      <c r="BD102" s="385"/>
      <c r="BE102" s="385"/>
      <c r="BF102" s="385"/>
      <c r="BG102" s="385"/>
      <c r="BH102" s="385"/>
      <c r="BI102" s="385"/>
      <c r="BJ102" s="385"/>
      <c r="BK102" s="385"/>
      <c r="BL102" s="385"/>
      <c r="BM102" s="385"/>
      <c r="BN102" s="385"/>
      <c r="BO102" s="385"/>
      <c r="BP102" s="385"/>
      <c r="BQ102" s="385"/>
      <c r="BR102" s="385"/>
      <c r="BS102" s="385"/>
      <c r="BT102" s="385"/>
      <c r="BU102" s="386"/>
    </row>
    <row r="103" spans="1:73" ht="24.6" x14ac:dyDescent="0.7">
      <c r="A103" s="2"/>
      <c r="B103" s="2"/>
      <c r="C103" s="2"/>
      <c r="D103" s="2"/>
      <c r="E103" s="2"/>
      <c r="F103" s="2"/>
      <c r="G103" s="2"/>
      <c r="H103" s="2"/>
      <c r="I103" s="381"/>
      <c r="J103" s="382"/>
      <c r="K103" s="382"/>
      <c r="L103" s="382"/>
      <c r="M103" s="382"/>
      <c r="N103" s="382"/>
      <c r="O103" s="382"/>
      <c r="P103" s="382"/>
      <c r="Q103" s="382"/>
      <c r="R103" s="382"/>
      <c r="S103" s="382"/>
      <c r="T103" s="382"/>
      <c r="U103" s="383"/>
      <c r="V103" s="384"/>
      <c r="W103" s="385"/>
      <c r="X103" s="385"/>
      <c r="Y103" s="385"/>
      <c r="Z103" s="385"/>
      <c r="AA103" s="385"/>
      <c r="AB103" s="385"/>
      <c r="AC103" s="385"/>
      <c r="AD103" s="385"/>
      <c r="AE103" s="385"/>
      <c r="AF103" s="385"/>
      <c r="AG103" s="385"/>
      <c r="AH103" s="386"/>
      <c r="AI103" s="384"/>
      <c r="AJ103" s="385"/>
      <c r="AK103" s="385"/>
      <c r="AL103" s="385"/>
      <c r="AM103" s="385"/>
      <c r="AN103" s="385"/>
      <c r="AO103" s="385"/>
      <c r="AP103" s="385"/>
      <c r="AQ103" s="385"/>
      <c r="AR103" s="385"/>
      <c r="AS103" s="385"/>
      <c r="AT103" s="385"/>
      <c r="AU103" s="385"/>
      <c r="AV103" s="385"/>
      <c r="AW103" s="385"/>
      <c r="AX103" s="385"/>
      <c r="AY103" s="385"/>
      <c r="AZ103" s="385"/>
      <c r="BA103" s="385"/>
      <c r="BB103" s="385"/>
      <c r="BC103" s="385"/>
      <c r="BD103" s="385"/>
      <c r="BE103" s="385"/>
      <c r="BF103" s="385"/>
      <c r="BG103" s="385"/>
      <c r="BH103" s="385"/>
      <c r="BI103" s="385"/>
      <c r="BJ103" s="385"/>
      <c r="BK103" s="385"/>
      <c r="BL103" s="385"/>
      <c r="BM103" s="385"/>
      <c r="BN103" s="385"/>
      <c r="BO103" s="385"/>
      <c r="BP103" s="385"/>
      <c r="BQ103" s="385"/>
      <c r="BR103" s="385"/>
      <c r="BS103" s="385"/>
      <c r="BT103" s="385"/>
      <c r="BU103" s="386"/>
    </row>
    <row r="104" spans="1:73" ht="24.6" x14ac:dyDescent="0.7">
      <c r="A104" s="2"/>
      <c r="B104" s="2"/>
      <c r="C104" s="2"/>
      <c r="D104" s="2"/>
      <c r="E104" s="2"/>
      <c r="F104" s="2"/>
      <c r="G104" s="2"/>
      <c r="H104" s="2"/>
      <c r="I104" s="381"/>
      <c r="J104" s="382"/>
      <c r="K104" s="382"/>
      <c r="L104" s="382"/>
      <c r="M104" s="382"/>
      <c r="N104" s="382"/>
      <c r="O104" s="382"/>
      <c r="P104" s="382"/>
      <c r="Q104" s="382"/>
      <c r="R104" s="382"/>
      <c r="S104" s="382"/>
      <c r="T104" s="382"/>
      <c r="U104" s="383"/>
      <c r="V104" s="384"/>
      <c r="W104" s="385"/>
      <c r="X104" s="385"/>
      <c r="Y104" s="385"/>
      <c r="Z104" s="385"/>
      <c r="AA104" s="385"/>
      <c r="AB104" s="385"/>
      <c r="AC104" s="385"/>
      <c r="AD104" s="385"/>
      <c r="AE104" s="385"/>
      <c r="AF104" s="385"/>
      <c r="AG104" s="385"/>
      <c r="AH104" s="386"/>
      <c r="AI104" s="384"/>
      <c r="AJ104" s="385"/>
      <c r="AK104" s="385"/>
      <c r="AL104" s="385"/>
      <c r="AM104" s="385"/>
      <c r="AN104" s="385"/>
      <c r="AO104" s="385"/>
      <c r="AP104" s="385"/>
      <c r="AQ104" s="385"/>
      <c r="AR104" s="385"/>
      <c r="AS104" s="385"/>
      <c r="AT104" s="385"/>
      <c r="AU104" s="385"/>
      <c r="AV104" s="385"/>
      <c r="AW104" s="385"/>
      <c r="AX104" s="385"/>
      <c r="AY104" s="385"/>
      <c r="AZ104" s="385"/>
      <c r="BA104" s="385"/>
      <c r="BB104" s="385"/>
      <c r="BC104" s="385"/>
      <c r="BD104" s="385"/>
      <c r="BE104" s="385"/>
      <c r="BF104" s="385"/>
      <c r="BG104" s="385"/>
      <c r="BH104" s="385"/>
      <c r="BI104" s="385"/>
      <c r="BJ104" s="385"/>
      <c r="BK104" s="385"/>
      <c r="BL104" s="385"/>
      <c r="BM104" s="385"/>
      <c r="BN104" s="385"/>
      <c r="BO104" s="385"/>
      <c r="BP104" s="385"/>
      <c r="BQ104" s="385"/>
      <c r="BR104" s="385"/>
      <c r="BS104" s="385"/>
      <c r="BT104" s="385"/>
      <c r="BU104" s="386"/>
    </row>
    <row r="105" spans="1:73" ht="24.6" x14ac:dyDescent="0.7">
      <c r="A105" s="2"/>
      <c r="B105" s="2"/>
      <c r="C105" s="2"/>
      <c r="D105" s="2"/>
      <c r="E105" s="2"/>
      <c r="F105" s="2"/>
      <c r="G105" s="2"/>
      <c r="H105" s="2"/>
      <c r="I105" s="381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2"/>
      <c r="U105" s="383"/>
      <c r="V105" s="384"/>
      <c r="W105" s="385"/>
      <c r="X105" s="385"/>
      <c r="Y105" s="385"/>
      <c r="Z105" s="385"/>
      <c r="AA105" s="385"/>
      <c r="AB105" s="385"/>
      <c r="AC105" s="385"/>
      <c r="AD105" s="385"/>
      <c r="AE105" s="385"/>
      <c r="AF105" s="385"/>
      <c r="AG105" s="385"/>
      <c r="AH105" s="386"/>
      <c r="AI105" s="384"/>
      <c r="AJ105" s="385"/>
      <c r="AK105" s="385"/>
      <c r="AL105" s="385"/>
      <c r="AM105" s="385"/>
      <c r="AN105" s="385"/>
      <c r="AO105" s="385"/>
      <c r="AP105" s="385"/>
      <c r="AQ105" s="385"/>
      <c r="AR105" s="385"/>
      <c r="AS105" s="385"/>
      <c r="AT105" s="385"/>
      <c r="AU105" s="385"/>
      <c r="AV105" s="385"/>
      <c r="AW105" s="385"/>
      <c r="AX105" s="385"/>
      <c r="AY105" s="385"/>
      <c r="AZ105" s="385"/>
      <c r="BA105" s="385"/>
      <c r="BB105" s="385"/>
      <c r="BC105" s="385"/>
      <c r="BD105" s="385"/>
      <c r="BE105" s="385"/>
      <c r="BF105" s="385"/>
      <c r="BG105" s="385"/>
      <c r="BH105" s="385"/>
      <c r="BI105" s="385"/>
      <c r="BJ105" s="385"/>
      <c r="BK105" s="385"/>
      <c r="BL105" s="385"/>
      <c r="BM105" s="385"/>
      <c r="BN105" s="385"/>
      <c r="BO105" s="385"/>
      <c r="BP105" s="385"/>
      <c r="BQ105" s="385"/>
      <c r="BR105" s="385"/>
      <c r="BS105" s="385"/>
      <c r="BT105" s="385"/>
      <c r="BU105" s="386"/>
    </row>
    <row r="106" spans="1:73" ht="24.6" x14ac:dyDescent="0.7">
      <c r="A106" s="2"/>
      <c r="B106" s="2"/>
      <c r="C106" s="2"/>
      <c r="D106" s="2"/>
      <c r="E106" s="2"/>
      <c r="F106" s="2"/>
      <c r="G106" s="2"/>
      <c r="H106" s="2"/>
      <c r="I106" s="381"/>
      <c r="J106" s="382"/>
      <c r="K106" s="382"/>
      <c r="L106" s="382"/>
      <c r="M106" s="382"/>
      <c r="N106" s="382"/>
      <c r="O106" s="382"/>
      <c r="P106" s="382"/>
      <c r="Q106" s="382"/>
      <c r="R106" s="382"/>
      <c r="S106" s="382"/>
      <c r="T106" s="382"/>
      <c r="U106" s="383"/>
      <c r="V106" s="384"/>
      <c r="W106" s="385"/>
      <c r="X106" s="385"/>
      <c r="Y106" s="385"/>
      <c r="Z106" s="385"/>
      <c r="AA106" s="385"/>
      <c r="AB106" s="385"/>
      <c r="AC106" s="385"/>
      <c r="AD106" s="385"/>
      <c r="AE106" s="385"/>
      <c r="AF106" s="385"/>
      <c r="AG106" s="385"/>
      <c r="AH106" s="386"/>
      <c r="AI106" s="384"/>
      <c r="AJ106" s="385"/>
      <c r="AK106" s="385"/>
      <c r="AL106" s="385"/>
      <c r="AM106" s="385"/>
      <c r="AN106" s="385"/>
      <c r="AO106" s="385"/>
      <c r="AP106" s="385"/>
      <c r="AQ106" s="385"/>
      <c r="AR106" s="385"/>
      <c r="AS106" s="385"/>
      <c r="AT106" s="385"/>
      <c r="AU106" s="385"/>
      <c r="AV106" s="385"/>
      <c r="AW106" s="385"/>
      <c r="AX106" s="385"/>
      <c r="AY106" s="385"/>
      <c r="AZ106" s="385"/>
      <c r="BA106" s="385"/>
      <c r="BB106" s="385"/>
      <c r="BC106" s="385"/>
      <c r="BD106" s="385"/>
      <c r="BE106" s="385"/>
      <c r="BF106" s="385"/>
      <c r="BG106" s="385"/>
      <c r="BH106" s="385"/>
      <c r="BI106" s="385"/>
      <c r="BJ106" s="385"/>
      <c r="BK106" s="385"/>
      <c r="BL106" s="385"/>
      <c r="BM106" s="385"/>
      <c r="BN106" s="385"/>
      <c r="BO106" s="385"/>
      <c r="BP106" s="385"/>
      <c r="BQ106" s="385"/>
      <c r="BR106" s="385"/>
      <c r="BS106" s="385"/>
      <c r="BT106" s="385"/>
      <c r="BU106" s="386"/>
    </row>
    <row r="107" spans="1:73" ht="24.6" x14ac:dyDescent="0.7">
      <c r="A107" s="2"/>
      <c r="B107" s="2"/>
      <c r="C107" s="2"/>
      <c r="D107" s="2"/>
      <c r="E107" s="2"/>
      <c r="F107" s="2"/>
      <c r="G107" s="2"/>
      <c r="H107" s="2"/>
      <c r="I107" s="381"/>
      <c r="J107" s="382"/>
      <c r="K107" s="382"/>
      <c r="L107" s="382"/>
      <c r="M107" s="382"/>
      <c r="N107" s="382"/>
      <c r="O107" s="382"/>
      <c r="P107" s="382"/>
      <c r="Q107" s="382"/>
      <c r="R107" s="382"/>
      <c r="S107" s="382"/>
      <c r="T107" s="382"/>
      <c r="U107" s="383"/>
      <c r="V107" s="384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85"/>
      <c r="AH107" s="386"/>
      <c r="AI107" s="384"/>
      <c r="AJ107" s="385"/>
      <c r="AK107" s="385"/>
      <c r="AL107" s="385"/>
      <c r="AM107" s="385"/>
      <c r="AN107" s="385"/>
      <c r="AO107" s="385"/>
      <c r="AP107" s="385"/>
      <c r="AQ107" s="385"/>
      <c r="AR107" s="385"/>
      <c r="AS107" s="385"/>
      <c r="AT107" s="385"/>
      <c r="AU107" s="385"/>
      <c r="AV107" s="385"/>
      <c r="AW107" s="385"/>
      <c r="AX107" s="385"/>
      <c r="AY107" s="385"/>
      <c r="AZ107" s="385"/>
      <c r="BA107" s="385"/>
      <c r="BB107" s="385"/>
      <c r="BC107" s="385"/>
      <c r="BD107" s="385"/>
      <c r="BE107" s="385"/>
      <c r="BF107" s="385"/>
      <c r="BG107" s="385"/>
      <c r="BH107" s="385"/>
      <c r="BI107" s="385"/>
      <c r="BJ107" s="385"/>
      <c r="BK107" s="385"/>
      <c r="BL107" s="385"/>
      <c r="BM107" s="385"/>
      <c r="BN107" s="385"/>
      <c r="BO107" s="385"/>
      <c r="BP107" s="385"/>
      <c r="BQ107" s="385"/>
      <c r="BR107" s="385"/>
      <c r="BS107" s="385"/>
      <c r="BT107" s="385"/>
      <c r="BU107" s="386"/>
    </row>
    <row r="108" spans="1:73" ht="24.6" x14ac:dyDescent="0.7">
      <c r="A108" s="2"/>
      <c r="B108" s="2"/>
      <c r="C108" s="2"/>
      <c r="D108" s="2"/>
      <c r="E108" s="2"/>
      <c r="F108" s="2"/>
      <c r="G108" s="2"/>
      <c r="H108" s="2"/>
      <c r="I108" s="381"/>
      <c r="J108" s="382"/>
      <c r="K108" s="382"/>
      <c r="L108" s="382"/>
      <c r="M108" s="382"/>
      <c r="N108" s="382"/>
      <c r="O108" s="382"/>
      <c r="P108" s="382"/>
      <c r="Q108" s="382"/>
      <c r="R108" s="382"/>
      <c r="S108" s="382"/>
      <c r="T108" s="382"/>
      <c r="U108" s="383"/>
      <c r="V108" s="384"/>
      <c r="W108" s="385"/>
      <c r="X108" s="385"/>
      <c r="Y108" s="385"/>
      <c r="Z108" s="385"/>
      <c r="AA108" s="385"/>
      <c r="AB108" s="385"/>
      <c r="AC108" s="385"/>
      <c r="AD108" s="385"/>
      <c r="AE108" s="385"/>
      <c r="AF108" s="385"/>
      <c r="AG108" s="385"/>
      <c r="AH108" s="386"/>
      <c r="AI108" s="384"/>
      <c r="AJ108" s="385"/>
      <c r="AK108" s="385"/>
      <c r="AL108" s="385"/>
      <c r="AM108" s="385"/>
      <c r="AN108" s="385"/>
      <c r="AO108" s="385"/>
      <c r="AP108" s="385"/>
      <c r="AQ108" s="385"/>
      <c r="AR108" s="385"/>
      <c r="AS108" s="385"/>
      <c r="AT108" s="385"/>
      <c r="AU108" s="385"/>
      <c r="AV108" s="385"/>
      <c r="AW108" s="385"/>
      <c r="AX108" s="385"/>
      <c r="AY108" s="385"/>
      <c r="AZ108" s="385"/>
      <c r="BA108" s="385"/>
      <c r="BB108" s="385"/>
      <c r="BC108" s="385"/>
      <c r="BD108" s="385"/>
      <c r="BE108" s="385"/>
      <c r="BF108" s="385"/>
      <c r="BG108" s="385"/>
      <c r="BH108" s="385"/>
      <c r="BI108" s="385"/>
      <c r="BJ108" s="385"/>
      <c r="BK108" s="385"/>
      <c r="BL108" s="385"/>
      <c r="BM108" s="385"/>
      <c r="BN108" s="385"/>
      <c r="BO108" s="385"/>
      <c r="BP108" s="385"/>
      <c r="BQ108" s="385"/>
      <c r="BR108" s="385"/>
      <c r="BS108" s="385"/>
      <c r="BT108" s="385"/>
      <c r="BU108" s="386"/>
    </row>
    <row r="109" spans="1:73" ht="24.6" x14ac:dyDescent="0.7">
      <c r="A109" s="2"/>
      <c r="B109" s="2"/>
      <c r="C109" s="2"/>
      <c r="D109" s="2"/>
      <c r="E109" s="2"/>
      <c r="F109" s="2"/>
      <c r="G109" s="2"/>
      <c r="H109" s="2"/>
      <c r="I109" s="381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3"/>
      <c r="V109" s="384"/>
      <c r="W109" s="385"/>
      <c r="X109" s="385"/>
      <c r="Y109" s="385"/>
      <c r="Z109" s="385"/>
      <c r="AA109" s="385"/>
      <c r="AB109" s="385"/>
      <c r="AC109" s="385"/>
      <c r="AD109" s="385"/>
      <c r="AE109" s="385"/>
      <c r="AF109" s="385"/>
      <c r="AG109" s="385"/>
      <c r="AH109" s="386"/>
      <c r="AI109" s="384"/>
      <c r="AJ109" s="385"/>
      <c r="AK109" s="385"/>
      <c r="AL109" s="385"/>
      <c r="AM109" s="385"/>
      <c r="AN109" s="385"/>
      <c r="AO109" s="385"/>
      <c r="AP109" s="385"/>
      <c r="AQ109" s="385"/>
      <c r="AR109" s="385"/>
      <c r="AS109" s="385"/>
      <c r="AT109" s="385"/>
      <c r="AU109" s="385"/>
      <c r="AV109" s="385"/>
      <c r="AW109" s="385"/>
      <c r="AX109" s="385"/>
      <c r="AY109" s="385"/>
      <c r="AZ109" s="385"/>
      <c r="BA109" s="385"/>
      <c r="BB109" s="385"/>
      <c r="BC109" s="385"/>
      <c r="BD109" s="385"/>
      <c r="BE109" s="385"/>
      <c r="BF109" s="385"/>
      <c r="BG109" s="385"/>
      <c r="BH109" s="385"/>
      <c r="BI109" s="385"/>
      <c r="BJ109" s="385"/>
      <c r="BK109" s="385"/>
      <c r="BL109" s="385"/>
      <c r="BM109" s="385"/>
      <c r="BN109" s="385"/>
      <c r="BO109" s="385"/>
      <c r="BP109" s="385"/>
      <c r="BQ109" s="385"/>
      <c r="BR109" s="385"/>
      <c r="BS109" s="385"/>
      <c r="BT109" s="385"/>
      <c r="BU109" s="386"/>
    </row>
    <row r="110" spans="1:73" ht="24.6" x14ac:dyDescent="0.7">
      <c r="A110" s="2"/>
      <c r="B110" s="2"/>
      <c r="C110" s="2"/>
      <c r="D110" s="2"/>
      <c r="E110" s="2"/>
      <c r="F110" s="2"/>
      <c r="G110" s="2"/>
      <c r="H110" s="2"/>
      <c r="I110" s="381"/>
      <c r="J110" s="382"/>
      <c r="K110" s="382"/>
      <c r="L110" s="382"/>
      <c r="M110" s="382"/>
      <c r="N110" s="382"/>
      <c r="O110" s="382"/>
      <c r="P110" s="382"/>
      <c r="Q110" s="382"/>
      <c r="R110" s="382"/>
      <c r="S110" s="382"/>
      <c r="T110" s="382"/>
      <c r="U110" s="383"/>
      <c r="V110" s="384"/>
      <c r="W110" s="385"/>
      <c r="X110" s="385"/>
      <c r="Y110" s="385"/>
      <c r="Z110" s="385"/>
      <c r="AA110" s="385"/>
      <c r="AB110" s="385"/>
      <c r="AC110" s="385"/>
      <c r="AD110" s="385"/>
      <c r="AE110" s="385"/>
      <c r="AF110" s="385"/>
      <c r="AG110" s="385"/>
      <c r="AH110" s="386"/>
      <c r="AI110" s="384"/>
      <c r="AJ110" s="385"/>
      <c r="AK110" s="385"/>
      <c r="AL110" s="385"/>
      <c r="AM110" s="385"/>
      <c r="AN110" s="385"/>
      <c r="AO110" s="385"/>
      <c r="AP110" s="385"/>
      <c r="AQ110" s="385"/>
      <c r="AR110" s="385"/>
      <c r="AS110" s="385"/>
      <c r="AT110" s="385"/>
      <c r="AU110" s="385"/>
      <c r="AV110" s="385"/>
      <c r="AW110" s="385"/>
      <c r="AX110" s="385"/>
      <c r="AY110" s="385"/>
      <c r="AZ110" s="385"/>
      <c r="BA110" s="385"/>
      <c r="BB110" s="385"/>
      <c r="BC110" s="385"/>
      <c r="BD110" s="385"/>
      <c r="BE110" s="385"/>
      <c r="BF110" s="385"/>
      <c r="BG110" s="385"/>
      <c r="BH110" s="385"/>
      <c r="BI110" s="385"/>
      <c r="BJ110" s="385"/>
      <c r="BK110" s="385"/>
      <c r="BL110" s="385"/>
      <c r="BM110" s="385"/>
      <c r="BN110" s="385"/>
      <c r="BO110" s="385"/>
      <c r="BP110" s="385"/>
      <c r="BQ110" s="385"/>
      <c r="BR110" s="385"/>
      <c r="BS110" s="385"/>
      <c r="BT110" s="385"/>
      <c r="BU110" s="386"/>
    </row>
    <row r="111" spans="1:73" ht="24.6" x14ac:dyDescent="0.7">
      <c r="A111" s="2"/>
      <c r="B111" s="2"/>
      <c r="C111" s="2"/>
      <c r="D111" s="2"/>
      <c r="E111" s="2"/>
      <c r="F111" s="2"/>
      <c r="G111" s="2"/>
      <c r="H111" s="2"/>
      <c r="I111" s="381"/>
      <c r="J111" s="382"/>
      <c r="K111" s="382"/>
      <c r="L111" s="382"/>
      <c r="M111" s="382"/>
      <c r="N111" s="382"/>
      <c r="O111" s="382"/>
      <c r="P111" s="382"/>
      <c r="Q111" s="382"/>
      <c r="R111" s="382"/>
      <c r="S111" s="382"/>
      <c r="T111" s="382"/>
      <c r="U111" s="383"/>
      <c r="V111" s="384"/>
      <c r="W111" s="385"/>
      <c r="X111" s="385"/>
      <c r="Y111" s="385"/>
      <c r="Z111" s="385"/>
      <c r="AA111" s="385"/>
      <c r="AB111" s="385"/>
      <c r="AC111" s="385"/>
      <c r="AD111" s="385"/>
      <c r="AE111" s="385"/>
      <c r="AF111" s="385"/>
      <c r="AG111" s="385"/>
      <c r="AH111" s="386"/>
      <c r="AI111" s="384"/>
      <c r="AJ111" s="385"/>
      <c r="AK111" s="385"/>
      <c r="AL111" s="385"/>
      <c r="AM111" s="385"/>
      <c r="AN111" s="385"/>
      <c r="AO111" s="385"/>
      <c r="AP111" s="385"/>
      <c r="AQ111" s="385"/>
      <c r="AR111" s="385"/>
      <c r="AS111" s="385"/>
      <c r="AT111" s="385"/>
      <c r="AU111" s="385"/>
      <c r="AV111" s="385"/>
      <c r="AW111" s="385"/>
      <c r="AX111" s="385"/>
      <c r="AY111" s="385"/>
      <c r="AZ111" s="385"/>
      <c r="BA111" s="385"/>
      <c r="BB111" s="385"/>
      <c r="BC111" s="385"/>
      <c r="BD111" s="385"/>
      <c r="BE111" s="385"/>
      <c r="BF111" s="385"/>
      <c r="BG111" s="385"/>
      <c r="BH111" s="385"/>
      <c r="BI111" s="385"/>
      <c r="BJ111" s="385"/>
      <c r="BK111" s="385"/>
      <c r="BL111" s="385"/>
      <c r="BM111" s="385"/>
      <c r="BN111" s="385"/>
      <c r="BO111" s="385"/>
      <c r="BP111" s="385"/>
      <c r="BQ111" s="385"/>
      <c r="BR111" s="385"/>
      <c r="BS111" s="385"/>
      <c r="BT111" s="385"/>
      <c r="BU111" s="386"/>
    </row>
    <row r="112" spans="1:73" ht="24.6" x14ac:dyDescent="0.7">
      <c r="A112" s="2"/>
      <c r="B112" s="2"/>
      <c r="C112" s="2"/>
      <c r="D112" s="2"/>
      <c r="E112" s="2"/>
      <c r="F112" s="2"/>
      <c r="G112" s="2"/>
      <c r="H112" s="2"/>
      <c r="I112" s="381"/>
      <c r="J112" s="382"/>
      <c r="K112" s="382"/>
      <c r="L112" s="382"/>
      <c r="M112" s="382"/>
      <c r="N112" s="382"/>
      <c r="O112" s="382"/>
      <c r="P112" s="382"/>
      <c r="Q112" s="382"/>
      <c r="R112" s="382"/>
      <c r="S112" s="382"/>
      <c r="T112" s="382"/>
      <c r="U112" s="383"/>
      <c r="V112" s="384"/>
      <c r="W112" s="385"/>
      <c r="X112" s="385"/>
      <c r="Y112" s="385"/>
      <c r="Z112" s="385"/>
      <c r="AA112" s="385"/>
      <c r="AB112" s="385"/>
      <c r="AC112" s="385"/>
      <c r="AD112" s="385"/>
      <c r="AE112" s="385"/>
      <c r="AF112" s="385"/>
      <c r="AG112" s="385"/>
      <c r="AH112" s="386"/>
      <c r="AI112" s="384"/>
      <c r="AJ112" s="385"/>
      <c r="AK112" s="385"/>
      <c r="AL112" s="385"/>
      <c r="AM112" s="385"/>
      <c r="AN112" s="385"/>
      <c r="AO112" s="385"/>
      <c r="AP112" s="385"/>
      <c r="AQ112" s="385"/>
      <c r="AR112" s="385"/>
      <c r="AS112" s="385"/>
      <c r="AT112" s="385"/>
      <c r="AU112" s="385"/>
      <c r="AV112" s="385"/>
      <c r="AW112" s="385"/>
      <c r="AX112" s="385"/>
      <c r="AY112" s="385"/>
      <c r="AZ112" s="385"/>
      <c r="BA112" s="385"/>
      <c r="BB112" s="385"/>
      <c r="BC112" s="385"/>
      <c r="BD112" s="385"/>
      <c r="BE112" s="385"/>
      <c r="BF112" s="385"/>
      <c r="BG112" s="385"/>
      <c r="BH112" s="385"/>
      <c r="BI112" s="385"/>
      <c r="BJ112" s="385"/>
      <c r="BK112" s="385"/>
      <c r="BL112" s="385"/>
      <c r="BM112" s="385"/>
      <c r="BN112" s="385"/>
      <c r="BO112" s="385"/>
      <c r="BP112" s="385"/>
      <c r="BQ112" s="385"/>
      <c r="BR112" s="385"/>
      <c r="BS112" s="385"/>
      <c r="BT112" s="385"/>
      <c r="BU112" s="386"/>
    </row>
    <row r="113" spans="1:73" ht="24.6" x14ac:dyDescent="0.7">
      <c r="A113" s="2"/>
      <c r="B113" s="2"/>
      <c r="C113" s="2"/>
      <c r="D113" s="2"/>
      <c r="E113" s="2"/>
      <c r="F113" s="2"/>
      <c r="G113" s="2"/>
      <c r="H113" s="2"/>
      <c r="I113" s="381"/>
      <c r="J113" s="382"/>
      <c r="K113" s="382"/>
      <c r="L113" s="382"/>
      <c r="M113" s="382"/>
      <c r="N113" s="382"/>
      <c r="O113" s="382"/>
      <c r="P113" s="382"/>
      <c r="Q113" s="382"/>
      <c r="R113" s="382"/>
      <c r="S113" s="382"/>
      <c r="T113" s="382"/>
      <c r="U113" s="383"/>
      <c r="V113" s="384"/>
      <c r="W113" s="385"/>
      <c r="X113" s="385"/>
      <c r="Y113" s="385"/>
      <c r="Z113" s="385"/>
      <c r="AA113" s="385"/>
      <c r="AB113" s="385"/>
      <c r="AC113" s="385"/>
      <c r="AD113" s="385"/>
      <c r="AE113" s="385"/>
      <c r="AF113" s="385"/>
      <c r="AG113" s="385"/>
      <c r="AH113" s="386"/>
      <c r="AI113" s="384"/>
      <c r="AJ113" s="385"/>
      <c r="AK113" s="385"/>
      <c r="AL113" s="385"/>
      <c r="AM113" s="385"/>
      <c r="AN113" s="385"/>
      <c r="AO113" s="385"/>
      <c r="AP113" s="385"/>
      <c r="AQ113" s="385"/>
      <c r="AR113" s="385"/>
      <c r="AS113" s="385"/>
      <c r="AT113" s="385"/>
      <c r="AU113" s="385"/>
      <c r="AV113" s="385"/>
      <c r="AW113" s="385"/>
      <c r="AX113" s="385"/>
      <c r="AY113" s="385"/>
      <c r="AZ113" s="385"/>
      <c r="BA113" s="385"/>
      <c r="BB113" s="385"/>
      <c r="BC113" s="385"/>
      <c r="BD113" s="385"/>
      <c r="BE113" s="385"/>
      <c r="BF113" s="385"/>
      <c r="BG113" s="385"/>
      <c r="BH113" s="385"/>
      <c r="BI113" s="385"/>
      <c r="BJ113" s="385"/>
      <c r="BK113" s="385"/>
      <c r="BL113" s="385"/>
      <c r="BM113" s="385"/>
      <c r="BN113" s="385"/>
      <c r="BO113" s="385"/>
      <c r="BP113" s="385"/>
      <c r="BQ113" s="385"/>
      <c r="BR113" s="385"/>
      <c r="BS113" s="385"/>
      <c r="BT113" s="385"/>
      <c r="BU113" s="386"/>
    </row>
    <row r="114" spans="1:73" ht="24.6" x14ac:dyDescent="0.7">
      <c r="A114" s="2"/>
      <c r="B114" s="2"/>
      <c r="C114" s="2"/>
      <c r="D114" s="2"/>
      <c r="E114" s="2"/>
      <c r="F114" s="2"/>
      <c r="G114" s="2"/>
      <c r="H114" s="2"/>
      <c r="I114" s="381"/>
      <c r="J114" s="382"/>
      <c r="K114" s="382"/>
      <c r="L114" s="382"/>
      <c r="M114" s="382"/>
      <c r="N114" s="382"/>
      <c r="O114" s="382"/>
      <c r="P114" s="382"/>
      <c r="Q114" s="382"/>
      <c r="R114" s="382"/>
      <c r="S114" s="382"/>
      <c r="T114" s="382"/>
      <c r="U114" s="383"/>
      <c r="V114" s="384"/>
      <c r="W114" s="385"/>
      <c r="X114" s="385"/>
      <c r="Y114" s="385"/>
      <c r="Z114" s="385"/>
      <c r="AA114" s="385"/>
      <c r="AB114" s="385"/>
      <c r="AC114" s="385"/>
      <c r="AD114" s="385"/>
      <c r="AE114" s="385"/>
      <c r="AF114" s="385"/>
      <c r="AG114" s="385"/>
      <c r="AH114" s="386"/>
      <c r="AI114" s="384"/>
      <c r="AJ114" s="385"/>
      <c r="AK114" s="385"/>
      <c r="AL114" s="385"/>
      <c r="AM114" s="385"/>
      <c r="AN114" s="385"/>
      <c r="AO114" s="385"/>
      <c r="AP114" s="385"/>
      <c r="AQ114" s="385"/>
      <c r="AR114" s="385"/>
      <c r="AS114" s="385"/>
      <c r="AT114" s="385"/>
      <c r="AU114" s="385"/>
      <c r="AV114" s="385"/>
      <c r="AW114" s="385"/>
      <c r="AX114" s="385"/>
      <c r="AY114" s="385"/>
      <c r="AZ114" s="385"/>
      <c r="BA114" s="385"/>
      <c r="BB114" s="385"/>
      <c r="BC114" s="385"/>
      <c r="BD114" s="385"/>
      <c r="BE114" s="385"/>
      <c r="BF114" s="385"/>
      <c r="BG114" s="385"/>
      <c r="BH114" s="385"/>
      <c r="BI114" s="385"/>
      <c r="BJ114" s="385"/>
      <c r="BK114" s="385"/>
      <c r="BL114" s="385"/>
      <c r="BM114" s="385"/>
      <c r="BN114" s="385"/>
      <c r="BO114" s="385"/>
      <c r="BP114" s="385"/>
      <c r="BQ114" s="385"/>
      <c r="BR114" s="385"/>
      <c r="BS114" s="385"/>
      <c r="BT114" s="385"/>
      <c r="BU114" s="386"/>
    </row>
    <row r="115" spans="1:73" ht="24.6" x14ac:dyDescent="0.7">
      <c r="A115" s="2"/>
      <c r="B115" s="2"/>
      <c r="C115" s="2"/>
      <c r="D115" s="2"/>
      <c r="E115" s="2"/>
      <c r="F115" s="2"/>
      <c r="G115" s="2"/>
      <c r="H115" s="2"/>
      <c r="I115" s="381"/>
      <c r="J115" s="382"/>
      <c r="K115" s="382"/>
      <c r="L115" s="382"/>
      <c r="M115" s="382"/>
      <c r="N115" s="382"/>
      <c r="O115" s="382"/>
      <c r="P115" s="382"/>
      <c r="Q115" s="382"/>
      <c r="R115" s="382"/>
      <c r="S115" s="382"/>
      <c r="T115" s="382"/>
      <c r="U115" s="383"/>
      <c r="V115" s="384"/>
      <c r="W115" s="385"/>
      <c r="X115" s="385"/>
      <c r="Y115" s="385"/>
      <c r="Z115" s="385"/>
      <c r="AA115" s="385"/>
      <c r="AB115" s="385"/>
      <c r="AC115" s="385"/>
      <c r="AD115" s="385"/>
      <c r="AE115" s="385"/>
      <c r="AF115" s="385"/>
      <c r="AG115" s="385"/>
      <c r="AH115" s="386"/>
      <c r="AI115" s="384"/>
      <c r="AJ115" s="385"/>
      <c r="AK115" s="385"/>
      <c r="AL115" s="385"/>
      <c r="AM115" s="385"/>
      <c r="AN115" s="385"/>
      <c r="AO115" s="385"/>
      <c r="AP115" s="385"/>
      <c r="AQ115" s="385"/>
      <c r="AR115" s="385"/>
      <c r="AS115" s="385"/>
      <c r="AT115" s="385"/>
      <c r="AU115" s="385"/>
      <c r="AV115" s="385"/>
      <c r="AW115" s="385"/>
      <c r="AX115" s="385"/>
      <c r="AY115" s="385"/>
      <c r="AZ115" s="385"/>
      <c r="BA115" s="385"/>
      <c r="BB115" s="385"/>
      <c r="BC115" s="385"/>
      <c r="BD115" s="385"/>
      <c r="BE115" s="385"/>
      <c r="BF115" s="385"/>
      <c r="BG115" s="385"/>
      <c r="BH115" s="385"/>
      <c r="BI115" s="385"/>
      <c r="BJ115" s="385"/>
      <c r="BK115" s="385"/>
      <c r="BL115" s="385"/>
      <c r="BM115" s="385"/>
      <c r="BN115" s="385"/>
      <c r="BO115" s="385"/>
      <c r="BP115" s="385"/>
      <c r="BQ115" s="385"/>
      <c r="BR115" s="385"/>
      <c r="BS115" s="385"/>
      <c r="BT115" s="385"/>
      <c r="BU115" s="386"/>
    </row>
    <row r="116" spans="1:73" ht="24.6" x14ac:dyDescent="0.7">
      <c r="A116" s="2"/>
      <c r="B116" s="2"/>
      <c r="C116" s="2"/>
      <c r="D116" s="2"/>
      <c r="E116" s="2"/>
      <c r="F116" s="2"/>
      <c r="G116" s="2"/>
      <c r="H116" s="2"/>
      <c r="I116" s="381"/>
      <c r="J116" s="382"/>
      <c r="K116" s="382"/>
      <c r="L116" s="382"/>
      <c r="M116" s="382"/>
      <c r="N116" s="382"/>
      <c r="O116" s="382"/>
      <c r="P116" s="382"/>
      <c r="Q116" s="382"/>
      <c r="R116" s="382"/>
      <c r="S116" s="382"/>
      <c r="T116" s="382"/>
      <c r="U116" s="383"/>
      <c r="V116" s="384"/>
      <c r="W116" s="385"/>
      <c r="X116" s="385"/>
      <c r="Y116" s="385"/>
      <c r="Z116" s="385"/>
      <c r="AA116" s="385"/>
      <c r="AB116" s="385"/>
      <c r="AC116" s="385"/>
      <c r="AD116" s="385"/>
      <c r="AE116" s="385"/>
      <c r="AF116" s="385"/>
      <c r="AG116" s="385"/>
      <c r="AH116" s="386"/>
      <c r="AI116" s="384"/>
      <c r="AJ116" s="385"/>
      <c r="AK116" s="385"/>
      <c r="AL116" s="385"/>
      <c r="AM116" s="385"/>
      <c r="AN116" s="385"/>
      <c r="AO116" s="385"/>
      <c r="AP116" s="385"/>
      <c r="AQ116" s="385"/>
      <c r="AR116" s="385"/>
      <c r="AS116" s="385"/>
      <c r="AT116" s="385"/>
      <c r="AU116" s="385"/>
      <c r="AV116" s="385"/>
      <c r="AW116" s="385"/>
      <c r="AX116" s="385"/>
      <c r="AY116" s="385"/>
      <c r="AZ116" s="385"/>
      <c r="BA116" s="385"/>
      <c r="BB116" s="385"/>
      <c r="BC116" s="385"/>
      <c r="BD116" s="385"/>
      <c r="BE116" s="385"/>
      <c r="BF116" s="385"/>
      <c r="BG116" s="385"/>
      <c r="BH116" s="385"/>
      <c r="BI116" s="385"/>
      <c r="BJ116" s="385"/>
      <c r="BK116" s="385"/>
      <c r="BL116" s="385"/>
      <c r="BM116" s="385"/>
      <c r="BN116" s="385"/>
      <c r="BO116" s="385"/>
      <c r="BP116" s="385"/>
      <c r="BQ116" s="385"/>
      <c r="BR116" s="385"/>
      <c r="BS116" s="385"/>
      <c r="BT116" s="385"/>
      <c r="BU116" s="386"/>
    </row>
    <row r="117" spans="1:73" ht="24.6" x14ac:dyDescent="0.7">
      <c r="A117" s="2"/>
      <c r="B117" s="2"/>
      <c r="C117" s="2"/>
      <c r="D117" s="2"/>
      <c r="E117" s="2"/>
      <c r="F117" s="2"/>
      <c r="G117" s="2"/>
      <c r="H117" s="2"/>
      <c r="I117" s="381"/>
      <c r="J117" s="382"/>
      <c r="K117" s="382"/>
      <c r="L117" s="382"/>
      <c r="M117" s="382"/>
      <c r="N117" s="382"/>
      <c r="O117" s="382"/>
      <c r="P117" s="382"/>
      <c r="Q117" s="382"/>
      <c r="R117" s="382"/>
      <c r="S117" s="382"/>
      <c r="T117" s="382"/>
      <c r="U117" s="383"/>
      <c r="V117" s="384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5"/>
      <c r="AH117" s="386"/>
      <c r="AI117" s="384"/>
      <c r="AJ117" s="385"/>
      <c r="AK117" s="385"/>
      <c r="AL117" s="385"/>
      <c r="AM117" s="385"/>
      <c r="AN117" s="385"/>
      <c r="AO117" s="385"/>
      <c r="AP117" s="385"/>
      <c r="AQ117" s="385"/>
      <c r="AR117" s="385"/>
      <c r="AS117" s="385"/>
      <c r="AT117" s="385"/>
      <c r="AU117" s="385"/>
      <c r="AV117" s="385"/>
      <c r="AW117" s="385"/>
      <c r="AX117" s="385"/>
      <c r="AY117" s="385"/>
      <c r="AZ117" s="385"/>
      <c r="BA117" s="385"/>
      <c r="BB117" s="385"/>
      <c r="BC117" s="385"/>
      <c r="BD117" s="385"/>
      <c r="BE117" s="385"/>
      <c r="BF117" s="385"/>
      <c r="BG117" s="385"/>
      <c r="BH117" s="385"/>
      <c r="BI117" s="385"/>
      <c r="BJ117" s="385"/>
      <c r="BK117" s="385"/>
      <c r="BL117" s="385"/>
      <c r="BM117" s="385"/>
      <c r="BN117" s="385"/>
      <c r="BO117" s="385"/>
      <c r="BP117" s="385"/>
      <c r="BQ117" s="385"/>
      <c r="BR117" s="385"/>
      <c r="BS117" s="385"/>
      <c r="BT117" s="385"/>
      <c r="BU117" s="386"/>
    </row>
    <row r="118" spans="1:73" ht="24.6" x14ac:dyDescent="0.7">
      <c r="A118" s="2"/>
      <c r="B118" s="2"/>
      <c r="C118" s="2"/>
      <c r="D118" s="2"/>
      <c r="E118" s="2"/>
      <c r="F118" s="2"/>
      <c r="G118" s="2"/>
      <c r="H118" s="2"/>
      <c r="I118" s="381"/>
      <c r="J118" s="382"/>
      <c r="K118" s="382"/>
      <c r="L118" s="382"/>
      <c r="M118" s="382"/>
      <c r="N118" s="382"/>
      <c r="O118" s="382"/>
      <c r="P118" s="382"/>
      <c r="Q118" s="382"/>
      <c r="R118" s="382"/>
      <c r="S118" s="382"/>
      <c r="T118" s="382"/>
      <c r="U118" s="383"/>
      <c r="V118" s="384"/>
      <c r="W118" s="385"/>
      <c r="X118" s="385"/>
      <c r="Y118" s="385"/>
      <c r="Z118" s="385"/>
      <c r="AA118" s="385"/>
      <c r="AB118" s="385"/>
      <c r="AC118" s="385"/>
      <c r="AD118" s="385"/>
      <c r="AE118" s="385"/>
      <c r="AF118" s="385"/>
      <c r="AG118" s="385"/>
      <c r="AH118" s="386"/>
      <c r="AI118" s="384"/>
      <c r="AJ118" s="385"/>
      <c r="AK118" s="385"/>
      <c r="AL118" s="385"/>
      <c r="AM118" s="385"/>
      <c r="AN118" s="385"/>
      <c r="AO118" s="385"/>
      <c r="AP118" s="385"/>
      <c r="AQ118" s="385"/>
      <c r="AR118" s="385"/>
      <c r="AS118" s="385"/>
      <c r="AT118" s="385"/>
      <c r="AU118" s="385"/>
      <c r="AV118" s="385"/>
      <c r="AW118" s="385"/>
      <c r="AX118" s="385"/>
      <c r="AY118" s="385"/>
      <c r="AZ118" s="385"/>
      <c r="BA118" s="385"/>
      <c r="BB118" s="385"/>
      <c r="BC118" s="385"/>
      <c r="BD118" s="385"/>
      <c r="BE118" s="385"/>
      <c r="BF118" s="385"/>
      <c r="BG118" s="385"/>
      <c r="BH118" s="385"/>
      <c r="BI118" s="385"/>
      <c r="BJ118" s="385"/>
      <c r="BK118" s="385"/>
      <c r="BL118" s="385"/>
      <c r="BM118" s="385"/>
      <c r="BN118" s="385"/>
      <c r="BO118" s="385"/>
      <c r="BP118" s="385"/>
      <c r="BQ118" s="385"/>
      <c r="BR118" s="385"/>
      <c r="BS118" s="385"/>
      <c r="BT118" s="385"/>
      <c r="BU118" s="386"/>
    </row>
    <row r="119" spans="1:73" ht="24.6" x14ac:dyDescent="0.7">
      <c r="A119" s="2"/>
      <c r="B119" s="2"/>
      <c r="C119" s="2"/>
      <c r="D119" s="2"/>
      <c r="E119" s="2"/>
      <c r="F119" s="2"/>
      <c r="G119" s="2"/>
      <c r="H119" s="2"/>
      <c r="I119" s="381"/>
      <c r="J119" s="382"/>
      <c r="K119" s="382"/>
      <c r="L119" s="382"/>
      <c r="M119" s="382"/>
      <c r="N119" s="382"/>
      <c r="O119" s="382"/>
      <c r="P119" s="382"/>
      <c r="Q119" s="382"/>
      <c r="R119" s="382"/>
      <c r="S119" s="382"/>
      <c r="T119" s="382"/>
      <c r="U119" s="383"/>
      <c r="V119" s="384"/>
      <c r="W119" s="385"/>
      <c r="X119" s="385"/>
      <c r="Y119" s="385"/>
      <c r="Z119" s="385"/>
      <c r="AA119" s="385"/>
      <c r="AB119" s="385"/>
      <c r="AC119" s="385"/>
      <c r="AD119" s="385"/>
      <c r="AE119" s="385"/>
      <c r="AF119" s="385"/>
      <c r="AG119" s="385"/>
      <c r="AH119" s="386"/>
      <c r="AI119" s="384"/>
      <c r="AJ119" s="385"/>
      <c r="AK119" s="385"/>
      <c r="AL119" s="385"/>
      <c r="AM119" s="385"/>
      <c r="AN119" s="385"/>
      <c r="AO119" s="385"/>
      <c r="AP119" s="385"/>
      <c r="AQ119" s="385"/>
      <c r="AR119" s="385"/>
      <c r="AS119" s="385"/>
      <c r="AT119" s="385"/>
      <c r="AU119" s="385"/>
      <c r="AV119" s="385"/>
      <c r="AW119" s="385"/>
      <c r="AX119" s="385"/>
      <c r="AY119" s="385"/>
      <c r="AZ119" s="385"/>
      <c r="BA119" s="385"/>
      <c r="BB119" s="385"/>
      <c r="BC119" s="385"/>
      <c r="BD119" s="385"/>
      <c r="BE119" s="385"/>
      <c r="BF119" s="385"/>
      <c r="BG119" s="385"/>
      <c r="BH119" s="385"/>
      <c r="BI119" s="385"/>
      <c r="BJ119" s="385"/>
      <c r="BK119" s="385"/>
      <c r="BL119" s="385"/>
      <c r="BM119" s="385"/>
      <c r="BN119" s="385"/>
      <c r="BO119" s="385"/>
      <c r="BP119" s="385"/>
      <c r="BQ119" s="385"/>
      <c r="BR119" s="385"/>
      <c r="BS119" s="385"/>
      <c r="BT119" s="385"/>
      <c r="BU119" s="386"/>
    </row>
    <row r="120" spans="1:73" ht="24.6" x14ac:dyDescent="0.7">
      <c r="A120" s="2"/>
      <c r="B120" s="2"/>
      <c r="C120" s="2"/>
      <c r="D120" s="2"/>
      <c r="E120" s="2"/>
      <c r="F120" s="2"/>
      <c r="G120" s="2"/>
      <c r="H120" s="2"/>
      <c r="I120" s="381"/>
      <c r="J120" s="382"/>
      <c r="K120" s="382"/>
      <c r="L120" s="382"/>
      <c r="M120" s="382"/>
      <c r="N120" s="382"/>
      <c r="O120" s="382"/>
      <c r="P120" s="382"/>
      <c r="Q120" s="382"/>
      <c r="R120" s="382"/>
      <c r="S120" s="382"/>
      <c r="T120" s="382"/>
      <c r="U120" s="383"/>
      <c r="V120" s="384"/>
      <c r="W120" s="385"/>
      <c r="X120" s="385"/>
      <c r="Y120" s="385"/>
      <c r="Z120" s="385"/>
      <c r="AA120" s="385"/>
      <c r="AB120" s="385"/>
      <c r="AC120" s="385"/>
      <c r="AD120" s="385"/>
      <c r="AE120" s="385"/>
      <c r="AF120" s="385"/>
      <c r="AG120" s="385"/>
      <c r="AH120" s="386"/>
      <c r="AI120" s="384"/>
      <c r="AJ120" s="385"/>
      <c r="AK120" s="385"/>
      <c r="AL120" s="385"/>
      <c r="AM120" s="385"/>
      <c r="AN120" s="385"/>
      <c r="AO120" s="385"/>
      <c r="AP120" s="385"/>
      <c r="AQ120" s="385"/>
      <c r="AR120" s="385"/>
      <c r="AS120" s="385"/>
      <c r="AT120" s="385"/>
      <c r="AU120" s="385"/>
      <c r="AV120" s="385"/>
      <c r="AW120" s="385"/>
      <c r="AX120" s="385"/>
      <c r="AY120" s="385"/>
      <c r="AZ120" s="385"/>
      <c r="BA120" s="385"/>
      <c r="BB120" s="385"/>
      <c r="BC120" s="385"/>
      <c r="BD120" s="385"/>
      <c r="BE120" s="385"/>
      <c r="BF120" s="385"/>
      <c r="BG120" s="385"/>
      <c r="BH120" s="385"/>
      <c r="BI120" s="385"/>
      <c r="BJ120" s="385"/>
      <c r="BK120" s="385"/>
      <c r="BL120" s="385"/>
      <c r="BM120" s="385"/>
      <c r="BN120" s="385"/>
      <c r="BO120" s="385"/>
      <c r="BP120" s="385"/>
      <c r="BQ120" s="385"/>
      <c r="BR120" s="385"/>
      <c r="BS120" s="385"/>
      <c r="BT120" s="385"/>
      <c r="BU120" s="386"/>
    </row>
    <row r="121" spans="1:73" ht="24.6" x14ac:dyDescent="0.7">
      <c r="A121" s="2"/>
      <c r="B121" s="2"/>
      <c r="C121" s="2"/>
      <c r="D121" s="2"/>
      <c r="E121" s="2"/>
      <c r="F121" s="2"/>
      <c r="G121" s="2"/>
      <c r="H121" s="2"/>
      <c r="I121" s="381"/>
      <c r="J121" s="382"/>
      <c r="K121" s="382"/>
      <c r="L121" s="382"/>
      <c r="M121" s="382"/>
      <c r="N121" s="382"/>
      <c r="O121" s="382"/>
      <c r="P121" s="382"/>
      <c r="Q121" s="382"/>
      <c r="R121" s="382"/>
      <c r="S121" s="382"/>
      <c r="T121" s="382"/>
      <c r="U121" s="383"/>
      <c r="V121" s="384"/>
      <c r="W121" s="385"/>
      <c r="X121" s="385"/>
      <c r="Y121" s="385"/>
      <c r="Z121" s="385"/>
      <c r="AA121" s="385"/>
      <c r="AB121" s="385"/>
      <c r="AC121" s="385"/>
      <c r="AD121" s="385"/>
      <c r="AE121" s="385"/>
      <c r="AF121" s="385"/>
      <c r="AG121" s="385"/>
      <c r="AH121" s="386"/>
      <c r="AI121" s="384"/>
      <c r="AJ121" s="385"/>
      <c r="AK121" s="385"/>
      <c r="AL121" s="385"/>
      <c r="AM121" s="385"/>
      <c r="AN121" s="385"/>
      <c r="AO121" s="385"/>
      <c r="AP121" s="385"/>
      <c r="AQ121" s="385"/>
      <c r="AR121" s="385"/>
      <c r="AS121" s="385"/>
      <c r="AT121" s="385"/>
      <c r="AU121" s="385"/>
      <c r="AV121" s="385"/>
      <c r="AW121" s="385"/>
      <c r="AX121" s="385"/>
      <c r="AY121" s="385"/>
      <c r="AZ121" s="385"/>
      <c r="BA121" s="385"/>
      <c r="BB121" s="385"/>
      <c r="BC121" s="385"/>
      <c r="BD121" s="385"/>
      <c r="BE121" s="385"/>
      <c r="BF121" s="385"/>
      <c r="BG121" s="385"/>
      <c r="BH121" s="385"/>
      <c r="BI121" s="385"/>
      <c r="BJ121" s="385"/>
      <c r="BK121" s="385"/>
      <c r="BL121" s="385"/>
      <c r="BM121" s="385"/>
      <c r="BN121" s="385"/>
      <c r="BO121" s="385"/>
      <c r="BP121" s="385"/>
      <c r="BQ121" s="385"/>
      <c r="BR121" s="385"/>
      <c r="BS121" s="385"/>
      <c r="BT121" s="385"/>
      <c r="BU121" s="386"/>
    </row>
    <row r="122" spans="1:73" ht="24.6" x14ac:dyDescent="0.7">
      <c r="A122" s="2"/>
      <c r="B122" s="2"/>
      <c r="C122" s="2"/>
      <c r="D122" s="2"/>
      <c r="E122" s="2"/>
      <c r="F122" s="2"/>
      <c r="G122" s="2"/>
      <c r="H122" s="2"/>
      <c r="I122" s="381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3"/>
      <c r="V122" s="384"/>
      <c r="W122" s="385"/>
      <c r="X122" s="385"/>
      <c r="Y122" s="385"/>
      <c r="Z122" s="385"/>
      <c r="AA122" s="385"/>
      <c r="AB122" s="385"/>
      <c r="AC122" s="385"/>
      <c r="AD122" s="385"/>
      <c r="AE122" s="385"/>
      <c r="AF122" s="385"/>
      <c r="AG122" s="385"/>
      <c r="AH122" s="386"/>
      <c r="AI122" s="384"/>
      <c r="AJ122" s="385"/>
      <c r="AK122" s="385"/>
      <c r="AL122" s="385"/>
      <c r="AM122" s="385"/>
      <c r="AN122" s="385"/>
      <c r="AO122" s="385"/>
      <c r="AP122" s="385"/>
      <c r="AQ122" s="385"/>
      <c r="AR122" s="385"/>
      <c r="AS122" s="385"/>
      <c r="AT122" s="385"/>
      <c r="AU122" s="385"/>
      <c r="AV122" s="385"/>
      <c r="AW122" s="385"/>
      <c r="AX122" s="385"/>
      <c r="AY122" s="385"/>
      <c r="AZ122" s="385"/>
      <c r="BA122" s="385"/>
      <c r="BB122" s="385"/>
      <c r="BC122" s="385"/>
      <c r="BD122" s="385"/>
      <c r="BE122" s="385"/>
      <c r="BF122" s="385"/>
      <c r="BG122" s="385"/>
      <c r="BH122" s="385"/>
      <c r="BI122" s="385"/>
      <c r="BJ122" s="385"/>
      <c r="BK122" s="385"/>
      <c r="BL122" s="385"/>
      <c r="BM122" s="385"/>
      <c r="BN122" s="385"/>
      <c r="BO122" s="385"/>
      <c r="BP122" s="385"/>
      <c r="BQ122" s="385"/>
      <c r="BR122" s="385"/>
      <c r="BS122" s="385"/>
      <c r="BT122" s="385"/>
      <c r="BU122" s="386"/>
    </row>
    <row r="123" spans="1:73" ht="24.6" x14ac:dyDescent="0.7">
      <c r="A123" s="2"/>
      <c r="B123" s="2"/>
      <c r="C123" s="2"/>
      <c r="D123" s="2"/>
      <c r="E123" s="2"/>
      <c r="F123" s="2"/>
      <c r="G123" s="2"/>
      <c r="H123" s="2"/>
      <c r="I123" s="381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2"/>
      <c r="U123" s="383"/>
      <c r="V123" s="384"/>
      <c r="W123" s="385"/>
      <c r="X123" s="385"/>
      <c r="Y123" s="385"/>
      <c r="Z123" s="385"/>
      <c r="AA123" s="385"/>
      <c r="AB123" s="385"/>
      <c r="AC123" s="385"/>
      <c r="AD123" s="385"/>
      <c r="AE123" s="385"/>
      <c r="AF123" s="385"/>
      <c r="AG123" s="385"/>
      <c r="AH123" s="386"/>
      <c r="AI123" s="384"/>
      <c r="AJ123" s="385"/>
      <c r="AK123" s="385"/>
      <c r="AL123" s="385"/>
      <c r="AM123" s="385"/>
      <c r="AN123" s="385"/>
      <c r="AO123" s="385"/>
      <c r="AP123" s="385"/>
      <c r="AQ123" s="385"/>
      <c r="AR123" s="385"/>
      <c r="AS123" s="385"/>
      <c r="AT123" s="385"/>
      <c r="AU123" s="385"/>
      <c r="AV123" s="385"/>
      <c r="AW123" s="385"/>
      <c r="AX123" s="385"/>
      <c r="AY123" s="385"/>
      <c r="AZ123" s="385"/>
      <c r="BA123" s="385"/>
      <c r="BB123" s="385"/>
      <c r="BC123" s="385"/>
      <c r="BD123" s="385"/>
      <c r="BE123" s="385"/>
      <c r="BF123" s="385"/>
      <c r="BG123" s="385"/>
      <c r="BH123" s="385"/>
      <c r="BI123" s="385"/>
      <c r="BJ123" s="385"/>
      <c r="BK123" s="385"/>
      <c r="BL123" s="385"/>
      <c r="BM123" s="385"/>
      <c r="BN123" s="385"/>
      <c r="BO123" s="385"/>
      <c r="BP123" s="385"/>
      <c r="BQ123" s="385"/>
      <c r="BR123" s="385"/>
      <c r="BS123" s="385"/>
      <c r="BT123" s="385"/>
      <c r="BU123" s="386"/>
    </row>
    <row r="124" spans="1:73" ht="24.6" x14ac:dyDescent="0.7">
      <c r="A124" s="2"/>
      <c r="B124" s="2"/>
      <c r="C124" s="2"/>
      <c r="D124" s="2"/>
      <c r="E124" s="2"/>
      <c r="F124" s="2"/>
      <c r="G124" s="2"/>
      <c r="H124" s="2"/>
      <c r="I124" s="381"/>
      <c r="J124" s="382"/>
      <c r="K124" s="382"/>
      <c r="L124" s="382"/>
      <c r="M124" s="382"/>
      <c r="N124" s="382"/>
      <c r="O124" s="382"/>
      <c r="P124" s="382"/>
      <c r="Q124" s="382"/>
      <c r="R124" s="382"/>
      <c r="S124" s="382"/>
      <c r="T124" s="382"/>
      <c r="U124" s="383"/>
      <c r="V124" s="384"/>
      <c r="W124" s="385"/>
      <c r="X124" s="385"/>
      <c r="Y124" s="385"/>
      <c r="Z124" s="385"/>
      <c r="AA124" s="385"/>
      <c r="AB124" s="385"/>
      <c r="AC124" s="385"/>
      <c r="AD124" s="385"/>
      <c r="AE124" s="385"/>
      <c r="AF124" s="385"/>
      <c r="AG124" s="385"/>
      <c r="AH124" s="386"/>
      <c r="AI124" s="384"/>
      <c r="AJ124" s="385"/>
      <c r="AK124" s="385"/>
      <c r="AL124" s="385"/>
      <c r="AM124" s="385"/>
      <c r="AN124" s="385"/>
      <c r="AO124" s="385"/>
      <c r="AP124" s="385"/>
      <c r="AQ124" s="385"/>
      <c r="AR124" s="385"/>
      <c r="AS124" s="385"/>
      <c r="AT124" s="385"/>
      <c r="AU124" s="385"/>
      <c r="AV124" s="385"/>
      <c r="AW124" s="385"/>
      <c r="AX124" s="385"/>
      <c r="AY124" s="385"/>
      <c r="AZ124" s="385"/>
      <c r="BA124" s="385"/>
      <c r="BB124" s="385"/>
      <c r="BC124" s="385"/>
      <c r="BD124" s="385"/>
      <c r="BE124" s="385"/>
      <c r="BF124" s="385"/>
      <c r="BG124" s="385"/>
      <c r="BH124" s="385"/>
      <c r="BI124" s="385"/>
      <c r="BJ124" s="385"/>
      <c r="BK124" s="385"/>
      <c r="BL124" s="385"/>
      <c r="BM124" s="385"/>
      <c r="BN124" s="385"/>
      <c r="BO124" s="385"/>
      <c r="BP124" s="385"/>
      <c r="BQ124" s="385"/>
      <c r="BR124" s="385"/>
      <c r="BS124" s="385"/>
      <c r="BT124" s="385"/>
      <c r="BU124" s="386"/>
    </row>
    <row r="125" spans="1:73" ht="24.6" x14ac:dyDescent="0.7">
      <c r="A125" s="2"/>
      <c r="B125" s="2"/>
      <c r="C125" s="2"/>
      <c r="D125" s="2"/>
      <c r="E125" s="2"/>
      <c r="F125" s="2"/>
      <c r="G125" s="2"/>
      <c r="H125" s="2"/>
      <c r="I125" s="381"/>
      <c r="J125" s="382"/>
      <c r="K125" s="382"/>
      <c r="L125" s="382"/>
      <c r="M125" s="382"/>
      <c r="N125" s="382"/>
      <c r="O125" s="382"/>
      <c r="P125" s="382"/>
      <c r="Q125" s="382"/>
      <c r="R125" s="382"/>
      <c r="S125" s="382"/>
      <c r="T125" s="382"/>
      <c r="U125" s="383"/>
      <c r="V125" s="384"/>
      <c r="W125" s="385"/>
      <c r="X125" s="385"/>
      <c r="Y125" s="385"/>
      <c r="Z125" s="385"/>
      <c r="AA125" s="385"/>
      <c r="AB125" s="385"/>
      <c r="AC125" s="385"/>
      <c r="AD125" s="385"/>
      <c r="AE125" s="385"/>
      <c r="AF125" s="385"/>
      <c r="AG125" s="385"/>
      <c r="AH125" s="386"/>
      <c r="AI125" s="384"/>
      <c r="AJ125" s="385"/>
      <c r="AK125" s="385"/>
      <c r="AL125" s="385"/>
      <c r="AM125" s="385"/>
      <c r="AN125" s="385"/>
      <c r="AO125" s="385"/>
      <c r="AP125" s="385"/>
      <c r="AQ125" s="385"/>
      <c r="AR125" s="385"/>
      <c r="AS125" s="385"/>
      <c r="AT125" s="385"/>
      <c r="AU125" s="385"/>
      <c r="AV125" s="385"/>
      <c r="AW125" s="385"/>
      <c r="AX125" s="385"/>
      <c r="AY125" s="385"/>
      <c r="AZ125" s="385"/>
      <c r="BA125" s="385"/>
      <c r="BB125" s="385"/>
      <c r="BC125" s="385"/>
      <c r="BD125" s="385"/>
      <c r="BE125" s="385"/>
      <c r="BF125" s="385"/>
      <c r="BG125" s="385"/>
      <c r="BH125" s="385"/>
      <c r="BI125" s="385"/>
      <c r="BJ125" s="385"/>
      <c r="BK125" s="385"/>
      <c r="BL125" s="385"/>
      <c r="BM125" s="385"/>
      <c r="BN125" s="385"/>
      <c r="BO125" s="385"/>
      <c r="BP125" s="385"/>
      <c r="BQ125" s="385"/>
      <c r="BR125" s="385"/>
      <c r="BS125" s="385"/>
      <c r="BT125" s="385"/>
      <c r="BU125" s="386"/>
    </row>
    <row r="126" spans="1:73" ht="24.6" x14ac:dyDescent="0.7">
      <c r="A126" s="2"/>
      <c r="B126" s="2"/>
      <c r="C126" s="2"/>
      <c r="D126" s="2"/>
      <c r="E126" s="2"/>
      <c r="F126" s="2"/>
      <c r="G126" s="2"/>
      <c r="H126" s="2"/>
      <c r="I126" s="381"/>
      <c r="J126" s="382"/>
      <c r="K126" s="382"/>
      <c r="L126" s="382"/>
      <c r="M126" s="382"/>
      <c r="N126" s="382"/>
      <c r="O126" s="382"/>
      <c r="P126" s="382"/>
      <c r="Q126" s="382"/>
      <c r="R126" s="382"/>
      <c r="S126" s="382"/>
      <c r="T126" s="382"/>
      <c r="U126" s="383"/>
      <c r="V126" s="384"/>
      <c r="W126" s="385"/>
      <c r="X126" s="385"/>
      <c r="Y126" s="385"/>
      <c r="Z126" s="385"/>
      <c r="AA126" s="385"/>
      <c r="AB126" s="385"/>
      <c r="AC126" s="385"/>
      <c r="AD126" s="385"/>
      <c r="AE126" s="385"/>
      <c r="AF126" s="385"/>
      <c r="AG126" s="385"/>
      <c r="AH126" s="386"/>
      <c r="AI126" s="384"/>
      <c r="AJ126" s="385"/>
      <c r="AK126" s="385"/>
      <c r="AL126" s="385"/>
      <c r="AM126" s="385"/>
      <c r="AN126" s="385"/>
      <c r="AO126" s="385"/>
      <c r="AP126" s="385"/>
      <c r="AQ126" s="385"/>
      <c r="AR126" s="385"/>
      <c r="AS126" s="385"/>
      <c r="AT126" s="385"/>
      <c r="AU126" s="385"/>
      <c r="AV126" s="385"/>
      <c r="AW126" s="385"/>
      <c r="AX126" s="385"/>
      <c r="AY126" s="385"/>
      <c r="AZ126" s="385"/>
      <c r="BA126" s="385"/>
      <c r="BB126" s="385"/>
      <c r="BC126" s="385"/>
      <c r="BD126" s="385"/>
      <c r="BE126" s="385"/>
      <c r="BF126" s="385"/>
      <c r="BG126" s="385"/>
      <c r="BH126" s="385"/>
      <c r="BI126" s="385"/>
      <c r="BJ126" s="385"/>
      <c r="BK126" s="385"/>
      <c r="BL126" s="385"/>
      <c r="BM126" s="385"/>
      <c r="BN126" s="385"/>
      <c r="BO126" s="385"/>
      <c r="BP126" s="385"/>
      <c r="BQ126" s="385"/>
      <c r="BR126" s="385"/>
      <c r="BS126" s="385"/>
      <c r="BT126" s="385"/>
      <c r="BU126" s="386"/>
    </row>
    <row r="127" spans="1:73" ht="24.6" x14ac:dyDescent="0.7">
      <c r="A127" s="2"/>
      <c r="B127" s="2"/>
      <c r="C127" s="2"/>
      <c r="D127" s="2"/>
      <c r="E127" s="2"/>
      <c r="F127" s="2"/>
      <c r="G127" s="2"/>
      <c r="H127" s="2"/>
      <c r="I127" s="381"/>
      <c r="J127" s="382"/>
      <c r="K127" s="382"/>
      <c r="L127" s="382"/>
      <c r="M127" s="382"/>
      <c r="N127" s="382"/>
      <c r="O127" s="382"/>
      <c r="P127" s="382"/>
      <c r="Q127" s="382"/>
      <c r="R127" s="382"/>
      <c r="S127" s="382"/>
      <c r="T127" s="382"/>
      <c r="U127" s="383"/>
      <c r="V127" s="384"/>
      <c r="W127" s="385"/>
      <c r="X127" s="385"/>
      <c r="Y127" s="385"/>
      <c r="Z127" s="385"/>
      <c r="AA127" s="385"/>
      <c r="AB127" s="385"/>
      <c r="AC127" s="385"/>
      <c r="AD127" s="385"/>
      <c r="AE127" s="385"/>
      <c r="AF127" s="385"/>
      <c r="AG127" s="385"/>
      <c r="AH127" s="386"/>
      <c r="AI127" s="384"/>
      <c r="AJ127" s="385"/>
      <c r="AK127" s="385"/>
      <c r="AL127" s="385"/>
      <c r="AM127" s="385"/>
      <c r="AN127" s="385"/>
      <c r="AO127" s="385"/>
      <c r="AP127" s="385"/>
      <c r="AQ127" s="385"/>
      <c r="AR127" s="385"/>
      <c r="AS127" s="385"/>
      <c r="AT127" s="385"/>
      <c r="AU127" s="385"/>
      <c r="AV127" s="385"/>
      <c r="AW127" s="385"/>
      <c r="AX127" s="385"/>
      <c r="AY127" s="385"/>
      <c r="AZ127" s="385"/>
      <c r="BA127" s="385"/>
      <c r="BB127" s="385"/>
      <c r="BC127" s="385"/>
      <c r="BD127" s="385"/>
      <c r="BE127" s="385"/>
      <c r="BF127" s="385"/>
      <c r="BG127" s="385"/>
      <c r="BH127" s="385"/>
      <c r="BI127" s="385"/>
      <c r="BJ127" s="385"/>
      <c r="BK127" s="385"/>
      <c r="BL127" s="385"/>
      <c r="BM127" s="385"/>
      <c r="BN127" s="385"/>
      <c r="BO127" s="385"/>
      <c r="BP127" s="385"/>
      <c r="BQ127" s="385"/>
      <c r="BR127" s="385"/>
      <c r="BS127" s="385"/>
      <c r="BT127" s="385"/>
      <c r="BU127" s="386"/>
    </row>
    <row r="128" spans="1:73" ht="24.6" x14ac:dyDescent="0.7">
      <c r="A128" s="2"/>
      <c r="B128" s="2"/>
      <c r="C128" s="2"/>
      <c r="D128" s="2"/>
      <c r="E128" s="2"/>
      <c r="F128" s="2"/>
      <c r="G128" s="2"/>
      <c r="H128" s="2"/>
      <c r="I128" s="381"/>
      <c r="J128" s="382"/>
      <c r="K128" s="382"/>
      <c r="L128" s="382"/>
      <c r="M128" s="382"/>
      <c r="N128" s="382"/>
      <c r="O128" s="382"/>
      <c r="P128" s="382"/>
      <c r="Q128" s="382"/>
      <c r="R128" s="382"/>
      <c r="S128" s="382"/>
      <c r="T128" s="382"/>
      <c r="U128" s="383"/>
      <c r="V128" s="384"/>
      <c r="W128" s="385"/>
      <c r="X128" s="385"/>
      <c r="Y128" s="385"/>
      <c r="Z128" s="385"/>
      <c r="AA128" s="385"/>
      <c r="AB128" s="385"/>
      <c r="AC128" s="385"/>
      <c r="AD128" s="385"/>
      <c r="AE128" s="385"/>
      <c r="AF128" s="385"/>
      <c r="AG128" s="385"/>
      <c r="AH128" s="386"/>
      <c r="AI128" s="384"/>
      <c r="AJ128" s="385"/>
      <c r="AK128" s="385"/>
      <c r="AL128" s="385"/>
      <c r="AM128" s="385"/>
      <c r="AN128" s="385"/>
      <c r="AO128" s="385"/>
      <c r="AP128" s="385"/>
      <c r="AQ128" s="385"/>
      <c r="AR128" s="385"/>
      <c r="AS128" s="385"/>
      <c r="AT128" s="385"/>
      <c r="AU128" s="385"/>
      <c r="AV128" s="385"/>
      <c r="AW128" s="385"/>
      <c r="AX128" s="385"/>
      <c r="AY128" s="385"/>
      <c r="AZ128" s="385"/>
      <c r="BA128" s="385"/>
      <c r="BB128" s="385"/>
      <c r="BC128" s="385"/>
      <c r="BD128" s="385"/>
      <c r="BE128" s="385"/>
      <c r="BF128" s="385"/>
      <c r="BG128" s="385"/>
      <c r="BH128" s="385"/>
      <c r="BI128" s="385"/>
      <c r="BJ128" s="385"/>
      <c r="BK128" s="385"/>
      <c r="BL128" s="385"/>
      <c r="BM128" s="385"/>
      <c r="BN128" s="385"/>
      <c r="BO128" s="385"/>
      <c r="BP128" s="385"/>
      <c r="BQ128" s="385"/>
      <c r="BR128" s="385"/>
      <c r="BS128" s="385"/>
      <c r="BT128" s="385"/>
      <c r="BU128" s="386"/>
    </row>
    <row r="129" spans="1:73" ht="24.6" x14ac:dyDescent="0.7">
      <c r="A129" s="2"/>
      <c r="B129" s="2"/>
      <c r="C129" s="2"/>
      <c r="D129" s="2"/>
      <c r="E129" s="2"/>
      <c r="F129" s="2"/>
      <c r="G129" s="2"/>
      <c r="H129" s="2"/>
      <c r="I129" s="381"/>
      <c r="J129" s="382"/>
      <c r="K129" s="382"/>
      <c r="L129" s="382"/>
      <c r="M129" s="382"/>
      <c r="N129" s="382"/>
      <c r="O129" s="382"/>
      <c r="P129" s="382"/>
      <c r="Q129" s="382"/>
      <c r="R129" s="382"/>
      <c r="S129" s="382"/>
      <c r="T129" s="382"/>
      <c r="U129" s="383"/>
      <c r="V129" s="384"/>
      <c r="W129" s="385"/>
      <c r="X129" s="385"/>
      <c r="Y129" s="385"/>
      <c r="Z129" s="385"/>
      <c r="AA129" s="385"/>
      <c r="AB129" s="385"/>
      <c r="AC129" s="385"/>
      <c r="AD129" s="385"/>
      <c r="AE129" s="385"/>
      <c r="AF129" s="385"/>
      <c r="AG129" s="385"/>
      <c r="AH129" s="386"/>
      <c r="AI129" s="384"/>
      <c r="AJ129" s="385"/>
      <c r="AK129" s="385"/>
      <c r="AL129" s="385"/>
      <c r="AM129" s="385"/>
      <c r="AN129" s="385"/>
      <c r="AO129" s="385"/>
      <c r="AP129" s="385"/>
      <c r="AQ129" s="385"/>
      <c r="AR129" s="385"/>
      <c r="AS129" s="385"/>
      <c r="AT129" s="385"/>
      <c r="AU129" s="385"/>
      <c r="AV129" s="385"/>
      <c r="AW129" s="385"/>
      <c r="AX129" s="385"/>
      <c r="AY129" s="385"/>
      <c r="AZ129" s="385"/>
      <c r="BA129" s="385"/>
      <c r="BB129" s="385"/>
      <c r="BC129" s="385"/>
      <c r="BD129" s="385"/>
      <c r="BE129" s="385"/>
      <c r="BF129" s="385"/>
      <c r="BG129" s="385"/>
      <c r="BH129" s="385"/>
      <c r="BI129" s="385"/>
      <c r="BJ129" s="385"/>
      <c r="BK129" s="385"/>
      <c r="BL129" s="385"/>
      <c r="BM129" s="385"/>
      <c r="BN129" s="385"/>
      <c r="BO129" s="385"/>
      <c r="BP129" s="385"/>
      <c r="BQ129" s="385"/>
      <c r="BR129" s="385"/>
      <c r="BS129" s="385"/>
      <c r="BT129" s="385"/>
      <c r="BU129" s="386"/>
    </row>
    <row r="130" spans="1:73" ht="24.6" x14ac:dyDescent="0.7">
      <c r="A130" s="2"/>
      <c r="B130" s="2"/>
      <c r="C130" s="2"/>
      <c r="D130" s="2"/>
      <c r="E130" s="2"/>
      <c r="F130" s="2"/>
      <c r="G130" s="2"/>
      <c r="H130" s="2"/>
      <c r="I130" s="381"/>
      <c r="J130" s="382"/>
      <c r="K130" s="382"/>
      <c r="L130" s="382"/>
      <c r="M130" s="382"/>
      <c r="N130" s="382"/>
      <c r="O130" s="382"/>
      <c r="P130" s="382"/>
      <c r="Q130" s="382"/>
      <c r="R130" s="382"/>
      <c r="S130" s="382"/>
      <c r="T130" s="382"/>
      <c r="U130" s="383"/>
      <c r="V130" s="384"/>
      <c r="W130" s="385"/>
      <c r="X130" s="385"/>
      <c r="Y130" s="385"/>
      <c r="Z130" s="385"/>
      <c r="AA130" s="385"/>
      <c r="AB130" s="385"/>
      <c r="AC130" s="385"/>
      <c r="AD130" s="385"/>
      <c r="AE130" s="385"/>
      <c r="AF130" s="385"/>
      <c r="AG130" s="385"/>
      <c r="AH130" s="386"/>
      <c r="AI130" s="384"/>
      <c r="AJ130" s="385"/>
      <c r="AK130" s="385"/>
      <c r="AL130" s="385"/>
      <c r="AM130" s="385"/>
      <c r="AN130" s="385"/>
      <c r="AO130" s="385"/>
      <c r="AP130" s="385"/>
      <c r="AQ130" s="385"/>
      <c r="AR130" s="385"/>
      <c r="AS130" s="385"/>
      <c r="AT130" s="385"/>
      <c r="AU130" s="385"/>
      <c r="AV130" s="385"/>
      <c r="AW130" s="385"/>
      <c r="AX130" s="385"/>
      <c r="AY130" s="385"/>
      <c r="AZ130" s="385"/>
      <c r="BA130" s="385"/>
      <c r="BB130" s="385"/>
      <c r="BC130" s="385"/>
      <c r="BD130" s="385"/>
      <c r="BE130" s="385"/>
      <c r="BF130" s="385"/>
      <c r="BG130" s="385"/>
      <c r="BH130" s="385"/>
      <c r="BI130" s="385"/>
      <c r="BJ130" s="385"/>
      <c r="BK130" s="385"/>
      <c r="BL130" s="385"/>
      <c r="BM130" s="385"/>
      <c r="BN130" s="385"/>
      <c r="BO130" s="385"/>
      <c r="BP130" s="385"/>
      <c r="BQ130" s="385"/>
      <c r="BR130" s="385"/>
      <c r="BS130" s="385"/>
      <c r="BT130" s="385"/>
      <c r="BU130" s="386"/>
    </row>
    <row r="131" spans="1:73" ht="24.6" x14ac:dyDescent="0.7">
      <c r="A131" s="2"/>
      <c r="B131" s="2"/>
      <c r="C131" s="2"/>
      <c r="D131" s="2"/>
      <c r="E131" s="2"/>
      <c r="F131" s="2"/>
      <c r="G131" s="2"/>
      <c r="H131" s="2"/>
      <c r="I131" s="381"/>
      <c r="J131" s="382"/>
      <c r="K131" s="382"/>
      <c r="L131" s="382"/>
      <c r="M131" s="382"/>
      <c r="N131" s="382"/>
      <c r="O131" s="382"/>
      <c r="P131" s="382"/>
      <c r="Q131" s="382"/>
      <c r="R131" s="382"/>
      <c r="S131" s="382"/>
      <c r="T131" s="382"/>
      <c r="U131" s="383"/>
      <c r="V131" s="384"/>
      <c r="W131" s="385"/>
      <c r="X131" s="385"/>
      <c r="Y131" s="385"/>
      <c r="Z131" s="385"/>
      <c r="AA131" s="385"/>
      <c r="AB131" s="385"/>
      <c r="AC131" s="385"/>
      <c r="AD131" s="385"/>
      <c r="AE131" s="385"/>
      <c r="AF131" s="385"/>
      <c r="AG131" s="385"/>
      <c r="AH131" s="386"/>
      <c r="AI131" s="384"/>
      <c r="AJ131" s="385"/>
      <c r="AK131" s="385"/>
      <c r="AL131" s="385"/>
      <c r="AM131" s="385"/>
      <c r="AN131" s="385"/>
      <c r="AO131" s="385"/>
      <c r="AP131" s="385"/>
      <c r="AQ131" s="385"/>
      <c r="AR131" s="385"/>
      <c r="AS131" s="385"/>
      <c r="AT131" s="385"/>
      <c r="AU131" s="385"/>
      <c r="AV131" s="385"/>
      <c r="AW131" s="385"/>
      <c r="AX131" s="385"/>
      <c r="AY131" s="385"/>
      <c r="AZ131" s="385"/>
      <c r="BA131" s="385"/>
      <c r="BB131" s="385"/>
      <c r="BC131" s="385"/>
      <c r="BD131" s="385"/>
      <c r="BE131" s="385"/>
      <c r="BF131" s="385"/>
      <c r="BG131" s="385"/>
      <c r="BH131" s="385"/>
      <c r="BI131" s="385"/>
      <c r="BJ131" s="385"/>
      <c r="BK131" s="385"/>
      <c r="BL131" s="385"/>
      <c r="BM131" s="385"/>
      <c r="BN131" s="385"/>
      <c r="BO131" s="385"/>
      <c r="BP131" s="385"/>
      <c r="BQ131" s="385"/>
      <c r="BR131" s="385"/>
      <c r="BS131" s="385"/>
      <c r="BT131" s="385"/>
      <c r="BU131" s="386"/>
    </row>
    <row r="132" spans="1:73" ht="24.6" x14ac:dyDescent="0.7">
      <c r="A132" s="2"/>
      <c r="B132" s="2"/>
      <c r="C132" s="2"/>
      <c r="D132" s="2"/>
      <c r="E132" s="2"/>
      <c r="F132" s="2"/>
      <c r="G132" s="2"/>
      <c r="H132" s="2"/>
      <c r="I132" s="381"/>
      <c r="J132" s="382"/>
      <c r="K132" s="382"/>
      <c r="L132" s="382"/>
      <c r="M132" s="382"/>
      <c r="N132" s="382"/>
      <c r="O132" s="382"/>
      <c r="P132" s="382"/>
      <c r="Q132" s="382"/>
      <c r="R132" s="382"/>
      <c r="S132" s="382"/>
      <c r="T132" s="382"/>
      <c r="U132" s="383"/>
      <c r="V132" s="384"/>
      <c r="W132" s="385"/>
      <c r="X132" s="385"/>
      <c r="Y132" s="385"/>
      <c r="Z132" s="385"/>
      <c r="AA132" s="385"/>
      <c r="AB132" s="385"/>
      <c r="AC132" s="385"/>
      <c r="AD132" s="385"/>
      <c r="AE132" s="385"/>
      <c r="AF132" s="385"/>
      <c r="AG132" s="385"/>
      <c r="AH132" s="386"/>
      <c r="AI132" s="384"/>
      <c r="AJ132" s="385"/>
      <c r="AK132" s="385"/>
      <c r="AL132" s="385"/>
      <c r="AM132" s="385"/>
      <c r="AN132" s="385"/>
      <c r="AO132" s="385"/>
      <c r="AP132" s="385"/>
      <c r="AQ132" s="385"/>
      <c r="AR132" s="385"/>
      <c r="AS132" s="385"/>
      <c r="AT132" s="385"/>
      <c r="AU132" s="385"/>
      <c r="AV132" s="385"/>
      <c r="AW132" s="385"/>
      <c r="AX132" s="385"/>
      <c r="AY132" s="385"/>
      <c r="AZ132" s="385"/>
      <c r="BA132" s="385"/>
      <c r="BB132" s="385"/>
      <c r="BC132" s="385"/>
      <c r="BD132" s="385"/>
      <c r="BE132" s="385"/>
      <c r="BF132" s="385"/>
      <c r="BG132" s="385"/>
      <c r="BH132" s="385"/>
      <c r="BI132" s="385"/>
      <c r="BJ132" s="385"/>
      <c r="BK132" s="385"/>
      <c r="BL132" s="385"/>
      <c r="BM132" s="385"/>
      <c r="BN132" s="385"/>
      <c r="BO132" s="385"/>
      <c r="BP132" s="385"/>
      <c r="BQ132" s="385"/>
      <c r="BR132" s="385"/>
      <c r="BS132" s="385"/>
      <c r="BT132" s="385"/>
      <c r="BU132" s="386"/>
    </row>
    <row r="133" spans="1:73" ht="24.6" x14ac:dyDescent="0.7">
      <c r="A133" s="2"/>
      <c r="B133" s="2"/>
      <c r="C133" s="2"/>
      <c r="D133" s="2"/>
      <c r="E133" s="2"/>
      <c r="F133" s="2"/>
      <c r="G133" s="2"/>
      <c r="H133" s="2"/>
      <c r="I133" s="381"/>
      <c r="J133" s="382"/>
      <c r="K133" s="382"/>
      <c r="L133" s="382"/>
      <c r="M133" s="382"/>
      <c r="N133" s="382"/>
      <c r="O133" s="382"/>
      <c r="P133" s="382"/>
      <c r="Q133" s="382"/>
      <c r="R133" s="382"/>
      <c r="S133" s="382"/>
      <c r="T133" s="382"/>
      <c r="U133" s="383"/>
      <c r="V133" s="384"/>
      <c r="W133" s="385"/>
      <c r="X133" s="385"/>
      <c r="Y133" s="385"/>
      <c r="Z133" s="385"/>
      <c r="AA133" s="385"/>
      <c r="AB133" s="385"/>
      <c r="AC133" s="385"/>
      <c r="AD133" s="385"/>
      <c r="AE133" s="385"/>
      <c r="AF133" s="385"/>
      <c r="AG133" s="385"/>
      <c r="AH133" s="386"/>
      <c r="AI133" s="384"/>
      <c r="AJ133" s="385"/>
      <c r="AK133" s="385"/>
      <c r="AL133" s="385"/>
      <c r="AM133" s="385"/>
      <c r="AN133" s="385"/>
      <c r="AO133" s="385"/>
      <c r="AP133" s="385"/>
      <c r="AQ133" s="385"/>
      <c r="AR133" s="385"/>
      <c r="AS133" s="385"/>
      <c r="AT133" s="385"/>
      <c r="AU133" s="385"/>
      <c r="AV133" s="385"/>
      <c r="AW133" s="385"/>
      <c r="AX133" s="385"/>
      <c r="AY133" s="385"/>
      <c r="AZ133" s="385"/>
      <c r="BA133" s="385"/>
      <c r="BB133" s="385"/>
      <c r="BC133" s="385"/>
      <c r="BD133" s="385"/>
      <c r="BE133" s="385"/>
      <c r="BF133" s="385"/>
      <c r="BG133" s="385"/>
      <c r="BH133" s="385"/>
      <c r="BI133" s="385"/>
      <c r="BJ133" s="385"/>
      <c r="BK133" s="385"/>
      <c r="BL133" s="385"/>
      <c r="BM133" s="385"/>
      <c r="BN133" s="385"/>
      <c r="BO133" s="385"/>
      <c r="BP133" s="385"/>
      <c r="BQ133" s="385"/>
      <c r="BR133" s="385"/>
      <c r="BS133" s="385"/>
      <c r="BT133" s="385"/>
      <c r="BU133" s="386"/>
    </row>
    <row r="134" spans="1:73" ht="24.6" x14ac:dyDescent="0.7">
      <c r="A134" s="2"/>
      <c r="B134" s="2"/>
      <c r="C134" s="2"/>
      <c r="D134" s="2"/>
      <c r="E134" s="2"/>
      <c r="F134" s="2"/>
      <c r="G134" s="2"/>
      <c r="H134" s="2"/>
      <c r="I134" s="381"/>
      <c r="J134" s="382"/>
      <c r="K134" s="382"/>
      <c r="L134" s="382"/>
      <c r="M134" s="382"/>
      <c r="N134" s="382"/>
      <c r="O134" s="382"/>
      <c r="P134" s="382"/>
      <c r="Q134" s="382"/>
      <c r="R134" s="382"/>
      <c r="S134" s="382"/>
      <c r="T134" s="382"/>
      <c r="U134" s="383"/>
      <c r="V134" s="384"/>
      <c r="W134" s="385"/>
      <c r="X134" s="385"/>
      <c r="Y134" s="385"/>
      <c r="Z134" s="385"/>
      <c r="AA134" s="385"/>
      <c r="AB134" s="385"/>
      <c r="AC134" s="385"/>
      <c r="AD134" s="385"/>
      <c r="AE134" s="385"/>
      <c r="AF134" s="385"/>
      <c r="AG134" s="385"/>
      <c r="AH134" s="386"/>
      <c r="AI134" s="384"/>
      <c r="AJ134" s="385"/>
      <c r="AK134" s="385"/>
      <c r="AL134" s="385"/>
      <c r="AM134" s="385"/>
      <c r="AN134" s="385"/>
      <c r="AO134" s="385"/>
      <c r="AP134" s="385"/>
      <c r="AQ134" s="385"/>
      <c r="AR134" s="385"/>
      <c r="AS134" s="385"/>
      <c r="AT134" s="385"/>
      <c r="AU134" s="385"/>
      <c r="AV134" s="385"/>
      <c r="AW134" s="385"/>
      <c r="AX134" s="385"/>
      <c r="AY134" s="385"/>
      <c r="AZ134" s="385"/>
      <c r="BA134" s="385"/>
      <c r="BB134" s="385"/>
      <c r="BC134" s="385"/>
      <c r="BD134" s="385"/>
      <c r="BE134" s="385"/>
      <c r="BF134" s="385"/>
      <c r="BG134" s="385"/>
      <c r="BH134" s="385"/>
      <c r="BI134" s="385"/>
      <c r="BJ134" s="385"/>
      <c r="BK134" s="385"/>
      <c r="BL134" s="385"/>
      <c r="BM134" s="385"/>
      <c r="BN134" s="385"/>
      <c r="BO134" s="385"/>
      <c r="BP134" s="385"/>
      <c r="BQ134" s="385"/>
      <c r="BR134" s="385"/>
      <c r="BS134" s="385"/>
      <c r="BT134" s="385"/>
      <c r="BU134" s="386"/>
    </row>
    <row r="135" spans="1:73" ht="24.6" x14ac:dyDescent="0.7">
      <c r="A135" s="2"/>
      <c r="B135" s="2"/>
      <c r="C135" s="2"/>
      <c r="D135" s="2"/>
      <c r="E135" s="2"/>
      <c r="F135" s="2"/>
      <c r="G135" s="2"/>
      <c r="H135" s="2"/>
      <c r="I135" s="381"/>
      <c r="J135" s="382"/>
      <c r="K135" s="382"/>
      <c r="L135" s="382"/>
      <c r="M135" s="382"/>
      <c r="N135" s="382"/>
      <c r="O135" s="382"/>
      <c r="P135" s="382"/>
      <c r="Q135" s="382"/>
      <c r="R135" s="382"/>
      <c r="S135" s="382"/>
      <c r="T135" s="382"/>
      <c r="U135" s="383"/>
      <c r="V135" s="384"/>
      <c r="W135" s="385"/>
      <c r="X135" s="385"/>
      <c r="Y135" s="385"/>
      <c r="Z135" s="385"/>
      <c r="AA135" s="385"/>
      <c r="AB135" s="385"/>
      <c r="AC135" s="385"/>
      <c r="AD135" s="385"/>
      <c r="AE135" s="385"/>
      <c r="AF135" s="385"/>
      <c r="AG135" s="385"/>
      <c r="AH135" s="386"/>
      <c r="AI135" s="384"/>
      <c r="AJ135" s="385"/>
      <c r="AK135" s="385"/>
      <c r="AL135" s="385"/>
      <c r="AM135" s="385"/>
      <c r="AN135" s="385"/>
      <c r="AO135" s="385"/>
      <c r="AP135" s="385"/>
      <c r="AQ135" s="385"/>
      <c r="AR135" s="385"/>
      <c r="AS135" s="385"/>
      <c r="AT135" s="385"/>
      <c r="AU135" s="385"/>
      <c r="AV135" s="385"/>
      <c r="AW135" s="385"/>
      <c r="AX135" s="385"/>
      <c r="AY135" s="385"/>
      <c r="AZ135" s="385"/>
      <c r="BA135" s="385"/>
      <c r="BB135" s="385"/>
      <c r="BC135" s="385"/>
      <c r="BD135" s="385"/>
      <c r="BE135" s="385"/>
      <c r="BF135" s="385"/>
      <c r="BG135" s="385"/>
      <c r="BH135" s="385"/>
      <c r="BI135" s="385"/>
      <c r="BJ135" s="385"/>
      <c r="BK135" s="385"/>
      <c r="BL135" s="385"/>
      <c r="BM135" s="385"/>
      <c r="BN135" s="385"/>
      <c r="BO135" s="385"/>
      <c r="BP135" s="385"/>
      <c r="BQ135" s="385"/>
      <c r="BR135" s="385"/>
      <c r="BS135" s="385"/>
      <c r="BT135" s="385"/>
      <c r="BU135" s="386"/>
    </row>
    <row r="136" spans="1:73" ht="24.6" x14ac:dyDescent="0.7">
      <c r="A136" s="2"/>
      <c r="B136" s="2"/>
      <c r="C136" s="2"/>
      <c r="D136" s="2"/>
      <c r="E136" s="2"/>
      <c r="F136" s="2"/>
      <c r="G136" s="2"/>
      <c r="H136" s="2"/>
      <c r="I136" s="381"/>
      <c r="J136" s="382"/>
      <c r="K136" s="382"/>
      <c r="L136" s="382"/>
      <c r="M136" s="382"/>
      <c r="N136" s="382"/>
      <c r="O136" s="382"/>
      <c r="P136" s="382"/>
      <c r="Q136" s="382"/>
      <c r="R136" s="382"/>
      <c r="S136" s="382"/>
      <c r="T136" s="382"/>
      <c r="U136" s="383"/>
      <c r="V136" s="384"/>
      <c r="W136" s="385"/>
      <c r="X136" s="385"/>
      <c r="Y136" s="385"/>
      <c r="Z136" s="385"/>
      <c r="AA136" s="385"/>
      <c r="AB136" s="385"/>
      <c r="AC136" s="385"/>
      <c r="AD136" s="385"/>
      <c r="AE136" s="385"/>
      <c r="AF136" s="385"/>
      <c r="AG136" s="385"/>
      <c r="AH136" s="386"/>
      <c r="AI136" s="384"/>
      <c r="AJ136" s="385"/>
      <c r="AK136" s="385"/>
      <c r="AL136" s="385"/>
      <c r="AM136" s="385"/>
      <c r="AN136" s="385"/>
      <c r="AO136" s="385"/>
      <c r="AP136" s="385"/>
      <c r="AQ136" s="385"/>
      <c r="AR136" s="385"/>
      <c r="AS136" s="385"/>
      <c r="AT136" s="385"/>
      <c r="AU136" s="385"/>
      <c r="AV136" s="385"/>
      <c r="AW136" s="385"/>
      <c r="AX136" s="385"/>
      <c r="AY136" s="385"/>
      <c r="AZ136" s="385"/>
      <c r="BA136" s="385"/>
      <c r="BB136" s="385"/>
      <c r="BC136" s="385"/>
      <c r="BD136" s="385"/>
      <c r="BE136" s="385"/>
      <c r="BF136" s="385"/>
      <c r="BG136" s="385"/>
      <c r="BH136" s="385"/>
      <c r="BI136" s="385"/>
      <c r="BJ136" s="385"/>
      <c r="BK136" s="385"/>
      <c r="BL136" s="385"/>
      <c r="BM136" s="385"/>
      <c r="BN136" s="385"/>
      <c r="BO136" s="385"/>
      <c r="BP136" s="385"/>
      <c r="BQ136" s="385"/>
      <c r="BR136" s="385"/>
      <c r="BS136" s="385"/>
      <c r="BT136" s="385"/>
      <c r="BU136" s="386"/>
    </row>
    <row r="137" spans="1:73" ht="24.6" x14ac:dyDescent="0.7">
      <c r="A137" s="2"/>
      <c r="B137" s="2"/>
      <c r="C137" s="2"/>
      <c r="D137" s="2"/>
      <c r="E137" s="2"/>
      <c r="F137" s="2"/>
      <c r="G137" s="2"/>
      <c r="H137" s="2"/>
      <c r="I137" s="393"/>
      <c r="J137" s="394"/>
      <c r="K137" s="394"/>
      <c r="L137" s="394"/>
      <c r="M137" s="394"/>
      <c r="N137" s="394"/>
      <c r="O137" s="394"/>
      <c r="P137" s="394"/>
      <c r="Q137" s="394"/>
      <c r="R137" s="394"/>
      <c r="S137" s="394"/>
      <c r="T137" s="394"/>
      <c r="U137" s="395"/>
      <c r="V137" s="396"/>
      <c r="W137" s="397"/>
      <c r="X137" s="397"/>
      <c r="Y137" s="397"/>
      <c r="Z137" s="397"/>
      <c r="AA137" s="397"/>
      <c r="AB137" s="397"/>
      <c r="AC137" s="397"/>
      <c r="AD137" s="397"/>
      <c r="AE137" s="397"/>
      <c r="AF137" s="397"/>
      <c r="AG137" s="397"/>
      <c r="AH137" s="398"/>
      <c r="AI137" s="396"/>
      <c r="AJ137" s="397"/>
      <c r="AK137" s="397"/>
      <c r="AL137" s="397"/>
      <c r="AM137" s="397"/>
      <c r="AN137" s="397"/>
      <c r="AO137" s="397"/>
      <c r="AP137" s="397"/>
      <c r="AQ137" s="397"/>
      <c r="AR137" s="397"/>
      <c r="AS137" s="397"/>
      <c r="AT137" s="397"/>
      <c r="AU137" s="397"/>
      <c r="AV137" s="397"/>
      <c r="AW137" s="397"/>
      <c r="AX137" s="397"/>
      <c r="AY137" s="397"/>
      <c r="AZ137" s="397"/>
      <c r="BA137" s="397"/>
      <c r="BB137" s="397"/>
      <c r="BC137" s="397"/>
      <c r="BD137" s="397"/>
      <c r="BE137" s="397"/>
      <c r="BF137" s="397"/>
      <c r="BG137" s="397"/>
      <c r="BH137" s="397"/>
      <c r="BI137" s="397"/>
      <c r="BJ137" s="397"/>
      <c r="BK137" s="397"/>
      <c r="BL137" s="397"/>
      <c r="BM137" s="397"/>
      <c r="BN137" s="397"/>
      <c r="BO137" s="397"/>
      <c r="BP137" s="397"/>
      <c r="BQ137" s="397"/>
      <c r="BR137" s="397"/>
      <c r="BS137" s="397"/>
      <c r="BT137" s="397"/>
      <c r="BU137" s="398"/>
    </row>
    <row r="138" spans="1:73" ht="24.6" x14ac:dyDescent="0.7">
      <c r="A138" s="2"/>
      <c r="B138" s="2"/>
      <c r="C138" s="2"/>
      <c r="D138" s="2"/>
      <c r="E138" s="2"/>
      <c r="F138" s="2"/>
      <c r="G138" s="2"/>
      <c r="H138" s="2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</row>
    <row r="139" spans="1:73" ht="24.6" x14ac:dyDescent="0.7">
      <c r="A139" s="2"/>
      <c r="B139" s="2"/>
      <c r="C139" s="2"/>
      <c r="D139" s="2"/>
      <c r="E139" s="2"/>
      <c r="F139" s="2"/>
      <c r="G139" s="2"/>
      <c r="H139" s="2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</row>
    <row r="140" spans="1:73" ht="24.6" x14ac:dyDescent="0.7">
      <c r="A140" s="2"/>
      <c r="B140" s="2"/>
      <c r="C140" s="2"/>
      <c r="D140" s="2"/>
      <c r="E140" s="2"/>
      <c r="F140" s="2"/>
      <c r="G140" s="2"/>
      <c r="H140" s="2"/>
      <c r="I140" s="373"/>
      <c r="J140" s="373"/>
      <c r="K140" s="373"/>
      <c r="L140" s="373"/>
      <c r="M140" s="373"/>
      <c r="N140" s="373"/>
      <c r="O140" s="373"/>
      <c r="P140" s="373"/>
      <c r="Q140" s="373"/>
      <c r="R140" s="373"/>
      <c r="S140" s="373"/>
      <c r="T140" s="373"/>
      <c r="U140" s="373"/>
      <c r="V140" s="373"/>
      <c r="W140" s="373"/>
      <c r="X140" s="373"/>
      <c r="Y140" s="373"/>
      <c r="Z140" s="373"/>
      <c r="AA140" s="373"/>
      <c r="AB140" s="373"/>
      <c r="AC140" s="373"/>
      <c r="AD140" s="373"/>
      <c r="AE140" s="373"/>
      <c r="AF140" s="373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373"/>
      <c r="AY140" s="373"/>
      <c r="AZ140" s="373"/>
      <c r="BA140" s="373"/>
      <c r="BB140" s="373"/>
      <c r="BC140" s="373"/>
      <c r="BD140" s="373"/>
      <c r="BE140" s="373"/>
      <c r="BF140" s="373"/>
      <c r="BG140" s="373"/>
      <c r="BH140" s="373"/>
      <c r="BI140" s="373"/>
      <c r="BJ140" s="373"/>
      <c r="BK140" s="373"/>
      <c r="BL140" s="373"/>
      <c r="BM140" s="373"/>
      <c r="BN140" s="373"/>
      <c r="BO140" s="373"/>
      <c r="BP140" s="373"/>
      <c r="BQ140" s="373"/>
      <c r="BR140" s="373"/>
      <c r="BS140" s="373"/>
      <c r="BT140" s="373"/>
      <c r="BU140" s="373"/>
    </row>
    <row r="141" spans="1:73" ht="27" x14ac:dyDescent="0.75">
      <c r="F141" s="3"/>
      <c r="G141" s="3"/>
      <c r="H141" s="3"/>
      <c r="I141" s="374" t="s">
        <v>252</v>
      </c>
      <c r="J141" s="374"/>
      <c r="K141" s="374"/>
      <c r="L141" s="374"/>
      <c r="M141" s="374"/>
      <c r="N141" s="374"/>
      <c r="O141" s="374"/>
      <c r="P141" s="374"/>
      <c r="Q141" s="374"/>
      <c r="R141" s="374"/>
      <c r="S141" s="374"/>
      <c r="T141" s="374"/>
      <c r="U141" s="374"/>
      <c r="V141" s="374"/>
      <c r="W141" s="374"/>
      <c r="X141" s="374"/>
      <c r="Y141" s="374"/>
      <c r="Z141" s="374"/>
      <c r="AA141" s="374"/>
      <c r="AB141" s="374"/>
      <c r="AC141" s="374"/>
      <c r="AD141" s="374"/>
      <c r="AE141" s="374"/>
      <c r="AF141" s="374"/>
      <c r="AG141" s="374"/>
      <c r="AH141" s="374"/>
      <c r="AI141" s="374"/>
      <c r="AJ141" s="374"/>
      <c r="AK141" s="374"/>
      <c r="AL141" s="374"/>
      <c r="AM141" s="374"/>
      <c r="AN141" s="374"/>
      <c r="AO141" s="374"/>
      <c r="AP141" s="374"/>
      <c r="AQ141" s="374"/>
      <c r="AR141" s="374"/>
      <c r="AS141" s="374"/>
      <c r="AT141" s="374"/>
      <c r="AU141" s="374"/>
      <c r="AV141" s="374"/>
      <c r="AW141" s="374"/>
      <c r="AX141" s="374"/>
      <c r="AY141" s="374"/>
      <c r="AZ141" s="374"/>
      <c r="BA141" s="374"/>
      <c r="BB141" s="374"/>
      <c r="BC141" s="374"/>
      <c r="BD141" s="374"/>
      <c r="BE141" s="374"/>
      <c r="BF141" s="374"/>
      <c r="BG141" s="374"/>
      <c r="BH141" s="374"/>
      <c r="BI141" s="374"/>
      <c r="BJ141" s="374"/>
      <c r="BK141" s="374"/>
      <c r="BL141" s="374"/>
      <c r="BM141" s="374"/>
      <c r="BN141" s="374"/>
      <c r="BO141" s="374"/>
      <c r="BP141" s="374"/>
      <c r="BQ141" s="374"/>
      <c r="BR141" s="374"/>
      <c r="BS141" s="374"/>
      <c r="BT141" s="374"/>
      <c r="BU141" s="374"/>
    </row>
    <row r="142" spans="1:73" ht="27" x14ac:dyDescent="0.75">
      <c r="F142" s="3"/>
      <c r="G142" s="3"/>
      <c r="H142" s="3"/>
      <c r="I142" s="374" t="e">
        <f>IF(#REF!="","Ratio Midterm : Final = ………….. : ……………..",CONCATENATE("Ratio Midterm : Final =  ",#REF!," : ",#REF!))</f>
        <v>#REF!</v>
      </c>
      <c r="J142" s="374"/>
      <c r="K142" s="374"/>
      <c r="L142" s="374"/>
      <c r="M142" s="374"/>
      <c r="N142" s="374"/>
      <c r="O142" s="374"/>
      <c r="P142" s="374"/>
      <c r="Q142" s="374"/>
      <c r="R142" s="374"/>
      <c r="S142" s="374"/>
      <c r="T142" s="374"/>
      <c r="U142" s="374"/>
      <c r="V142" s="374"/>
      <c r="W142" s="374"/>
      <c r="X142" s="374"/>
      <c r="Y142" s="374"/>
      <c r="Z142" s="374"/>
      <c r="AA142" s="374"/>
      <c r="AB142" s="374"/>
      <c r="AC142" s="374"/>
      <c r="AD142" s="374"/>
      <c r="AE142" s="374"/>
      <c r="AF142" s="374"/>
      <c r="AG142" s="374"/>
      <c r="AH142" s="374"/>
      <c r="AI142" s="374"/>
      <c r="AJ142" s="374"/>
      <c r="AK142" s="374"/>
      <c r="AL142" s="374"/>
      <c r="AM142" s="374"/>
      <c r="AN142" s="374"/>
      <c r="AO142" s="374"/>
      <c r="AP142" s="374"/>
      <c r="AQ142" s="374"/>
      <c r="AR142" s="374"/>
      <c r="AS142" s="374"/>
      <c r="AT142" s="374"/>
      <c r="AU142" s="374"/>
      <c r="AV142" s="374"/>
      <c r="AW142" s="374"/>
      <c r="AX142" s="374"/>
      <c r="AY142" s="374"/>
      <c r="AZ142" s="374"/>
      <c r="BA142" s="374"/>
      <c r="BB142" s="374"/>
      <c r="BC142" s="374"/>
      <c r="BD142" s="374"/>
      <c r="BE142" s="374"/>
      <c r="BF142" s="374"/>
      <c r="BG142" s="374"/>
      <c r="BH142" s="374"/>
      <c r="BI142" s="374"/>
      <c r="BJ142" s="374"/>
      <c r="BK142" s="374"/>
      <c r="BL142" s="374"/>
      <c r="BM142" s="374"/>
      <c r="BN142" s="374"/>
      <c r="BO142" s="374"/>
      <c r="BP142" s="374"/>
      <c r="BQ142" s="374"/>
      <c r="BR142" s="374"/>
      <c r="BS142" s="374"/>
      <c r="BT142" s="374"/>
      <c r="BU142" s="374"/>
    </row>
    <row r="144" spans="1:73" ht="27" x14ac:dyDescent="0.75">
      <c r="I144" s="375" t="s">
        <v>191</v>
      </c>
      <c r="J144" s="376"/>
      <c r="K144" s="376"/>
      <c r="L144" s="376"/>
      <c r="M144" s="376"/>
      <c r="N144" s="376"/>
      <c r="O144" s="376"/>
      <c r="P144" s="376"/>
      <c r="Q144" s="376"/>
      <c r="R144" s="376"/>
      <c r="S144" s="376"/>
      <c r="T144" s="376"/>
      <c r="U144" s="377"/>
      <c r="V144" s="378" t="s">
        <v>215</v>
      </c>
      <c r="W144" s="379"/>
      <c r="X144" s="379"/>
      <c r="Y144" s="379"/>
      <c r="Z144" s="379"/>
      <c r="AA144" s="379"/>
      <c r="AB144" s="379"/>
      <c r="AC144" s="379"/>
      <c r="AD144" s="379"/>
      <c r="AE144" s="379"/>
      <c r="AF144" s="379"/>
      <c r="AG144" s="379"/>
      <c r="AH144" s="380"/>
      <c r="AI144" s="378" t="s">
        <v>216</v>
      </c>
      <c r="AJ144" s="379"/>
      <c r="AK144" s="379"/>
      <c r="AL144" s="379"/>
      <c r="AM144" s="379"/>
      <c r="AN144" s="379"/>
      <c r="AO144" s="379"/>
      <c r="AP144" s="379"/>
      <c r="AQ144" s="379"/>
      <c r="AR144" s="379"/>
      <c r="AS144" s="379"/>
      <c r="AT144" s="379"/>
      <c r="AU144" s="379"/>
      <c r="AV144" s="379"/>
      <c r="AW144" s="379"/>
      <c r="AX144" s="379"/>
      <c r="AY144" s="379"/>
      <c r="AZ144" s="379"/>
      <c r="BA144" s="379"/>
      <c r="BB144" s="379"/>
      <c r="BC144" s="379"/>
      <c r="BD144" s="379"/>
      <c r="BE144" s="379"/>
      <c r="BF144" s="379"/>
      <c r="BG144" s="379"/>
      <c r="BH144" s="379"/>
      <c r="BI144" s="379"/>
      <c r="BJ144" s="379"/>
      <c r="BK144" s="379"/>
      <c r="BL144" s="379"/>
      <c r="BM144" s="379"/>
      <c r="BN144" s="379"/>
      <c r="BO144" s="379"/>
      <c r="BP144" s="379"/>
      <c r="BQ144" s="379"/>
      <c r="BR144" s="379"/>
      <c r="BS144" s="379"/>
      <c r="BT144" s="379"/>
      <c r="BU144" s="380"/>
    </row>
    <row r="145" spans="1:73" ht="24.6" x14ac:dyDescent="0.7">
      <c r="A145" s="2"/>
      <c r="B145" s="2"/>
      <c r="C145" s="2"/>
      <c r="D145" s="2"/>
      <c r="E145" s="2"/>
      <c r="F145" s="2"/>
      <c r="G145" s="2"/>
      <c r="H145" s="2"/>
      <c r="I145" s="381"/>
      <c r="J145" s="382"/>
      <c r="K145" s="382"/>
      <c r="L145" s="382"/>
      <c r="M145" s="382"/>
      <c r="N145" s="382"/>
      <c r="O145" s="382"/>
      <c r="P145" s="382"/>
      <c r="Q145" s="382"/>
      <c r="R145" s="382"/>
      <c r="S145" s="382"/>
      <c r="T145" s="382"/>
      <c r="U145" s="383"/>
      <c r="V145" s="384"/>
      <c r="W145" s="385"/>
      <c r="X145" s="385"/>
      <c r="Y145" s="385"/>
      <c r="Z145" s="385"/>
      <c r="AA145" s="385"/>
      <c r="AB145" s="385"/>
      <c r="AC145" s="385"/>
      <c r="AD145" s="385"/>
      <c r="AE145" s="385"/>
      <c r="AF145" s="385"/>
      <c r="AG145" s="385"/>
      <c r="AH145" s="386"/>
      <c r="AI145" s="384"/>
      <c r="AJ145" s="385"/>
      <c r="AK145" s="385"/>
      <c r="AL145" s="385"/>
      <c r="AM145" s="385"/>
      <c r="AN145" s="385"/>
      <c r="AO145" s="385"/>
      <c r="AP145" s="385"/>
      <c r="AQ145" s="385"/>
      <c r="AR145" s="385"/>
      <c r="AS145" s="385"/>
      <c r="AT145" s="385"/>
      <c r="AU145" s="385"/>
      <c r="AV145" s="385"/>
      <c r="AW145" s="385"/>
      <c r="AX145" s="385"/>
      <c r="AY145" s="385"/>
      <c r="AZ145" s="385"/>
      <c r="BA145" s="385"/>
      <c r="BB145" s="385"/>
      <c r="BC145" s="385"/>
      <c r="BD145" s="385"/>
      <c r="BE145" s="385"/>
      <c r="BF145" s="385"/>
      <c r="BG145" s="385"/>
      <c r="BH145" s="385"/>
      <c r="BI145" s="385"/>
      <c r="BJ145" s="385"/>
      <c r="BK145" s="385"/>
      <c r="BL145" s="385"/>
      <c r="BM145" s="385"/>
      <c r="BN145" s="385"/>
      <c r="BO145" s="385"/>
      <c r="BP145" s="385"/>
      <c r="BQ145" s="385"/>
      <c r="BR145" s="385"/>
      <c r="BS145" s="385"/>
      <c r="BT145" s="385"/>
      <c r="BU145" s="386"/>
    </row>
    <row r="146" spans="1:73" ht="24.6" x14ac:dyDescent="0.7">
      <c r="A146" s="2"/>
      <c r="B146" s="2"/>
      <c r="C146" s="2"/>
      <c r="D146" s="2"/>
      <c r="E146" s="2"/>
      <c r="F146" s="2"/>
      <c r="G146" s="2"/>
      <c r="H146" s="2"/>
      <c r="I146" s="381"/>
      <c r="J146" s="382"/>
      <c r="K146" s="382"/>
      <c r="L146" s="382"/>
      <c r="M146" s="382"/>
      <c r="N146" s="382"/>
      <c r="O146" s="382"/>
      <c r="P146" s="382"/>
      <c r="Q146" s="382"/>
      <c r="R146" s="382"/>
      <c r="S146" s="382"/>
      <c r="T146" s="382"/>
      <c r="U146" s="383"/>
      <c r="V146" s="384"/>
      <c r="W146" s="385"/>
      <c r="X146" s="385"/>
      <c r="Y146" s="385"/>
      <c r="Z146" s="385"/>
      <c r="AA146" s="385"/>
      <c r="AB146" s="385"/>
      <c r="AC146" s="385"/>
      <c r="AD146" s="385"/>
      <c r="AE146" s="385"/>
      <c r="AF146" s="385"/>
      <c r="AG146" s="385"/>
      <c r="AH146" s="386"/>
      <c r="AI146" s="384"/>
      <c r="AJ146" s="385"/>
      <c r="AK146" s="385"/>
      <c r="AL146" s="385"/>
      <c r="AM146" s="385"/>
      <c r="AN146" s="385"/>
      <c r="AO146" s="385"/>
      <c r="AP146" s="385"/>
      <c r="AQ146" s="385"/>
      <c r="AR146" s="385"/>
      <c r="AS146" s="385"/>
      <c r="AT146" s="385"/>
      <c r="AU146" s="385"/>
      <c r="AV146" s="385"/>
      <c r="AW146" s="385"/>
      <c r="AX146" s="385"/>
      <c r="AY146" s="385"/>
      <c r="AZ146" s="385"/>
      <c r="BA146" s="385"/>
      <c r="BB146" s="385"/>
      <c r="BC146" s="385"/>
      <c r="BD146" s="385"/>
      <c r="BE146" s="385"/>
      <c r="BF146" s="385"/>
      <c r="BG146" s="385"/>
      <c r="BH146" s="385"/>
      <c r="BI146" s="385"/>
      <c r="BJ146" s="385"/>
      <c r="BK146" s="385"/>
      <c r="BL146" s="385"/>
      <c r="BM146" s="385"/>
      <c r="BN146" s="385"/>
      <c r="BO146" s="385"/>
      <c r="BP146" s="385"/>
      <c r="BQ146" s="385"/>
      <c r="BR146" s="385"/>
      <c r="BS146" s="385"/>
      <c r="BT146" s="385"/>
      <c r="BU146" s="386"/>
    </row>
    <row r="147" spans="1:73" ht="24.6" x14ac:dyDescent="0.7">
      <c r="A147" s="2"/>
      <c r="B147" s="2"/>
      <c r="C147" s="2"/>
      <c r="D147" s="2"/>
      <c r="E147" s="2"/>
      <c r="F147" s="2"/>
      <c r="G147" s="2"/>
      <c r="H147" s="2"/>
      <c r="I147" s="381"/>
      <c r="J147" s="382"/>
      <c r="K147" s="382"/>
      <c r="L147" s="382"/>
      <c r="M147" s="382"/>
      <c r="N147" s="382"/>
      <c r="O147" s="382"/>
      <c r="P147" s="382"/>
      <c r="Q147" s="382"/>
      <c r="R147" s="382"/>
      <c r="S147" s="382"/>
      <c r="T147" s="382"/>
      <c r="U147" s="383"/>
      <c r="V147" s="384"/>
      <c r="W147" s="385"/>
      <c r="X147" s="385"/>
      <c r="Y147" s="385"/>
      <c r="Z147" s="385"/>
      <c r="AA147" s="385"/>
      <c r="AB147" s="385"/>
      <c r="AC147" s="385"/>
      <c r="AD147" s="385"/>
      <c r="AE147" s="385"/>
      <c r="AF147" s="385"/>
      <c r="AG147" s="385"/>
      <c r="AH147" s="386"/>
      <c r="AI147" s="384"/>
      <c r="AJ147" s="385"/>
      <c r="AK147" s="385"/>
      <c r="AL147" s="385"/>
      <c r="AM147" s="385"/>
      <c r="AN147" s="385"/>
      <c r="AO147" s="385"/>
      <c r="AP147" s="385"/>
      <c r="AQ147" s="385"/>
      <c r="AR147" s="385"/>
      <c r="AS147" s="385"/>
      <c r="AT147" s="385"/>
      <c r="AU147" s="385"/>
      <c r="AV147" s="385"/>
      <c r="AW147" s="385"/>
      <c r="AX147" s="385"/>
      <c r="AY147" s="385"/>
      <c r="AZ147" s="385"/>
      <c r="BA147" s="385"/>
      <c r="BB147" s="385"/>
      <c r="BC147" s="385"/>
      <c r="BD147" s="385"/>
      <c r="BE147" s="385"/>
      <c r="BF147" s="385"/>
      <c r="BG147" s="385"/>
      <c r="BH147" s="385"/>
      <c r="BI147" s="385"/>
      <c r="BJ147" s="385"/>
      <c r="BK147" s="385"/>
      <c r="BL147" s="385"/>
      <c r="BM147" s="385"/>
      <c r="BN147" s="385"/>
      <c r="BO147" s="385"/>
      <c r="BP147" s="385"/>
      <c r="BQ147" s="385"/>
      <c r="BR147" s="385"/>
      <c r="BS147" s="385"/>
      <c r="BT147" s="385"/>
      <c r="BU147" s="386"/>
    </row>
    <row r="148" spans="1:73" ht="24.6" x14ac:dyDescent="0.7">
      <c r="A148" s="2"/>
      <c r="B148" s="2"/>
      <c r="C148" s="2"/>
      <c r="D148" s="2"/>
      <c r="E148" s="2"/>
      <c r="F148" s="2"/>
      <c r="G148" s="2"/>
      <c r="H148" s="2"/>
      <c r="I148" s="381"/>
      <c r="J148" s="382"/>
      <c r="K148" s="382"/>
      <c r="L148" s="382"/>
      <c r="M148" s="382"/>
      <c r="N148" s="382"/>
      <c r="O148" s="382"/>
      <c r="P148" s="382"/>
      <c r="Q148" s="382"/>
      <c r="R148" s="382"/>
      <c r="S148" s="382"/>
      <c r="T148" s="382"/>
      <c r="U148" s="383"/>
      <c r="V148" s="384"/>
      <c r="W148" s="385"/>
      <c r="X148" s="385"/>
      <c r="Y148" s="385"/>
      <c r="Z148" s="385"/>
      <c r="AA148" s="385"/>
      <c r="AB148" s="385"/>
      <c r="AC148" s="385"/>
      <c r="AD148" s="385"/>
      <c r="AE148" s="385"/>
      <c r="AF148" s="385"/>
      <c r="AG148" s="385"/>
      <c r="AH148" s="386"/>
      <c r="AI148" s="384"/>
      <c r="AJ148" s="385"/>
      <c r="AK148" s="385"/>
      <c r="AL148" s="385"/>
      <c r="AM148" s="385"/>
      <c r="AN148" s="385"/>
      <c r="AO148" s="385"/>
      <c r="AP148" s="385"/>
      <c r="AQ148" s="385"/>
      <c r="AR148" s="385"/>
      <c r="AS148" s="385"/>
      <c r="AT148" s="385"/>
      <c r="AU148" s="385"/>
      <c r="AV148" s="385"/>
      <c r="AW148" s="385"/>
      <c r="AX148" s="385"/>
      <c r="AY148" s="385"/>
      <c r="AZ148" s="385"/>
      <c r="BA148" s="385"/>
      <c r="BB148" s="385"/>
      <c r="BC148" s="385"/>
      <c r="BD148" s="385"/>
      <c r="BE148" s="385"/>
      <c r="BF148" s="385"/>
      <c r="BG148" s="385"/>
      <c r="BH148" s="385"/>
      <c r="BI148" s="385"/>
      <c r="BJ148" s="385"/>
      <c r="BK148" s="385"/>
      <c r="BL148" s="385"/>
      <c r="BM148" s="385"/>
      <c r="BN148" s="385"/>
      <c r="BO148" s="385"/>
      <c r="BP148" s="385"/>
      <c r="BQ148" s="385"/>
      <c r="BR148" s="385"/>
      <c r="BS148" s="385"/>
      <c r="BT148" s="385"/>
      <c r="BU148" s="386"/>
    </row>
    <row r="149" spans="1:73" ht="24.6" x14ac:dyDescent="0.7">
      <c r="A149" s="2"/>
      <c r="B149" s="2"/>
      <c r="C149" s="2"/>
      <c r="D149" s="2"/>
      <c r="E149" s="2"/>
      <c r="F149" s="2"/>
      <c r="G149" s="2"/>
      <c r="H149" s="2"/>
      <c r="I149" s="381"/>
      <c r="J149" s="382"/>
      <c r="K149" s="382"/>
      <c r="L149" s="382"/>
      <c r="M149" s="382"/>
      <c r="N149" s="382"/>
      <c r="O149" s="382"/>
      <c r="P149" s="382"/>
      <c r="Q149" s="382"/>
      <c r="R149" s="382"/>
      <c r="S149" s="382"/>
      <c r="T149" s="382"/>
      <c r="U149" s="383"/>
      <c r="V149" s="384"/>
      <c r="W149" s="385"/>
      <c r="X149" s="385"/>
      <c r="Y149" s="385"/>
      <c r="Z149" s="385"/>
      <c r="AA149" s="385"/>
      <c r="AB149" s="385"/>
      <c r="AC149" s="385"/>
      <c r="AD149" s="385"/>
      <c r="AE149" s="385"/>
      <c r="AF149" s="385"/>
      <c r="AG149" s="385"/>
      <c r="AH149" s="386"/>
      <c r="AI149" s="384"/>
      <c r="AJ149" s="385"/>
      <c r="AK149" s="385"/>
      <c r="AL149" s="385"/>
      <c r="AM149" s="385"/>
      <c r="AN149" s="385"/>
      <c r="AO149" s="385"/>
      <c r="AP149" s="385"/>
      <c r="AQ149" s="385"/>
      <c r="AR149" s="385"/>
      <c r="AS149" s="385"/>
      <c r="AT149" s="385"/>
      <c r="AU149" s="385"/>
      <c r="AV149" s="385"/>
      <c r="AW149" s="385"/>
      <c r="AX149" s="385"/>
      <c r="AY149" s="385"/>
      <c r="AZ149" s="385"/>
      <c r="BA149" s="385"/>
      <c r="BB149" s="385"/>
      <c r="BC149" s="385"/>
      <c r="BD149" s="385"/>
      <c r="BE149" s="385"/>
      <c r="BF149" s="385"/>
      <c r="BG149" s="385"/>
      <c r="BH149" s="385"/>
      <c r="BI149" s="385"/>
      <c r="BJ149" s="385"/>
      <c r="BK149" s="385"/>
      <c r="BL149" s="385"/>
      <c r="BM149" s="385"/>
      <c r="BN149" s="385"/>
      <c r="BO149" s="385"/>
      <c r="BP149" s="385"/>
      <c r="BQ149" s="385"/>
      <c r="BR149" s="385"/>
      <c r="BS149" s="385"/>
      <c r="BT149" s="385"/>
      <c r="BU149" s="386"/>
    </row>
    <row r="150" spans="1:73" ht="24.6" x14ac:dyDescent="0.7">
      <c r="A150" s="2"/>
      <c r="B150" s="2"/>
      <c r="C150" s="2"/>
      <c r="D150" s="2"/>
      <c r="E150" s="2"/>
      <c r="F150" s="2"/>
      <c r="G150" s="2"/>
      <c r="H150" s="2"/>
      <c r="I150" s="381"/>
      <c r="J150" s="382"/>
      <c r="K150" s="382"/>
      <c r="L150" s="382"/>
      <c r="M150" s="382"/>
      <c r="N150" s="382"/>
      <c r="O150" s="382"/>
      <c r="P150" s="382"/>
      <c r="Q150" s="382"/>
      <c r="R150" s="382"/>
      <c r="S150" s="382"/>
      <c r="T150" s="382"/>
      <c r="U150" s="383"/>
      <c r="V150" s="384"/>
      <c r="W150" s="385"/>
      <c r="X150" s="385"/>
      <c r="Y150" s="385"/>
      <c r="Z150" s="385"/>
      <c r="AA150" s="385"/>
      <c r="AB150" s="385"/>
      <c r="AC150" s="385"/>
      <c r="AD150" s="385"/>
      <c r="AE150" s="385"/>
      <c r="AF150" s="385"/>
      <c r="AG150" s="385"/>
      <c r="AH150" s="386"/>
      <c r="AI150" s="384"/>
      <c r="AJ150" s="385"/>
      <c r="AK150" s="385"/>
      <c r="AL150" s="385"/>
      <c r="AM150" s="385"/>
      <c r="AN150" s="385"/>
      <c r="AO150" s="385"/>
      <c r="AP150" s="385"/>
      <c r="AQ150" s="385"/>
      <c r="AR150" s="385"/>
      <c r="AS150" s="385"/>
      <c r="AT150" s="385"/>
      <c r="AU150" s="385"/>
      <c r="AV150" s="385"/>
      <c r="AW150" s="385"/>
      <c r="AX150" s="385"/>
      <c r="AY150" s="385"/>
      <c r="AZ150" s="385"/>
      <c r="BA150" s="385"/>
      <c r="BB150" s="385"/>
      <c r="BC150" s="385"/>
      <c r="BD150" s="385"/>
      <c r="BE150" s="385"/>
      <c r="BF150" s="385"/>
      <c r="BG150" s="385"/>
      <c r="BH150" s="385"/>
      <c r="BI150" s="385"/>
      <c r="BJ150" s="385"/>
      <c r="BK150" s="385"/>
      <c r="BL150" s="385"/>
      <c r="BM150" s="385"/>
      <c r="BN150" s="385"/>
      <c r="BO150" s="385"/>
      <c r="BP150" s="385"/>
      <c r="BQ150" s="385"/>
      <c r="BR150" s="385"/>
      <c r="BS150" s="385"/>
      <c r="BT150" s="385"/>
      <c r="BU150" s="386"/>
    </row>
    <row r="151" spans="1:73" ht="24.6" x14ac:dyDescent="0.7">
      <c r="A151" s="2"/>
      <c r="B151" s="2"/>
      <c r="C151" s="2"/>
      <c r="D151" s="2"/>
      <c r="E151" s="2"/>
      <c r="F151" s="2"/>
      <c r="G151" s="2"/>
      <c r="H151" s="2"/>
      <c r="I151" s="381"/>
      <c r="J151" s="382"/>
      <c r="K151" s="382"/>
      <c r="L151" s="382"/>
      <c r="M151" s="382"/>
      <c r="N151" s="382"/>
      <c r="O151" s="382"/>
      <c r="P151" s="382"/>
      <c r="Q151" s="382"/>
      <c r="R151" s="382"/>
      <c r="S151" s="382"/>
      <c r="T151" s="382"/>
      <c r="U151" s="383"/>
      <c r="V151" s="384"/>
      <c r="W151" s="385"/>
      <c r="X151" s="385"/>
      <c r="Y151" s="385"/>
      <c r="Z151" s="385"/>
      <c r="AA151" s="385"/>
      <c r="AB151" s="385"/>
      <c r="AC151" s="385"/>
      <c r="AD151" s="385"/>
      <c r="AE151" s="385"/>
      <c r="AF151" s="385"/>
      <c r="AG151" s="385"/>
      <c r="AH151" s="386"/>
      <c r="AI151" s="384"/>
      <c r="AJ151" s="385"/>
      <c r="AK151" s="385"/>
      <c r="AL151" s="385"/>
      <c r="AM151" s="385"/>
      <c r="AN151" s="385"/>
      <c r="AO151" s="385"/>
      <c r="AP151" s="385"/>
      <c r="AQ151" s="385"/>
      <c r="AR151" s="385"/>
      <c r="AS151" s="385"/>
      <c r="AT151" s="385"/>
      <c r="AU151" s="385"/>
      <c r="AV151" s="385"/>
      <c r="AW151" s="385"/>
      <c r="AX151" s="385"/>
      <c r="AY151" s="385"/>
      <c r="AZ151" s="385"/>
      <c r="BA151" s="385"/>
      <c r="BB151" s="385"/>
      <c r="BC151" s="385"/>
      <c r="BD151" s="385"/>
      <c r="BE151" s="385"/>
      <c r="BF151" s="385"/>
      <c r="BG151" s="385"/>
      <c r="BH151" s="385"/>
      <c r="BI151" s="385"/>
      <c r="BJ151" s="385"/>
      <c r="BK151" s="385"/>
      <c r="BL151" s="385"/>
      <c r="BM151" s="385"/>
      <c r="BN151" s="385"/>
      <c r="BO151" s="385"/>
      <c r="BP151" s="385"/>
      <c r="BQ151" s="385"/>
      <c r="BR151" s="385"/>
      <c r="BS151" s="385"/>
      <c r="BT151" s="385"/>
      <c r="BU151" s="386"/>
    </row>
    <row r="152" spans="1:73" ht="24.6" x14ac:dyDescent="0.7">
      <c r="A152" s="2"/>
      <c r="B152" s="2"/>
      <c r="C152" s="2"/>
      <c r="D152" s="2"/>
      <c r="E152" s="2"/>
      <c r="F152" s="2"/>
      <c r="G152" s="2"/>
      <c r="H152" s="2"/>
      <c r="I152" s="381"/>
      <c r="J152" s="382"/>
      <c r="K152" s="382"/>
      <c r="L152" s="382"/>
      <c r="M152" s="382"/>
      <c r="N152" s="382"/>
      <c r="O152" s="382"/>
      <c r="P152" s="382"/>
      <c r="Q152" s="382"/>
      <c r="R152" s="382"/>
      <c r="S152" s="382"/>
      <c r="T152" s="382"/>
      <c r="U152" s="383"/>
      <c r="V152" s="384"/>
      <c r="W152" s="385"/>
      <c r="X152" s="385"/>
      <c r="Y152" s="385"/>
      <c r="Z152" s="385"/>
      <c r="AA152" s="385"/>
      <c r="AB152" s="385"/>
      <c r="AC152" s="385"/>
      <c r="AD152" s="385"/>
      <c r="AE152" s="385"/>
      <c r="AF152" s="385"/>
      <c r="AG152" s="385"/>
      <c r="AH152" s="386"/>
      <c r="AI152" s="384"/>
      <c r="AJ152" s="385"/>
      <c r="AK152" s="385"/>
      <c r="AL152" s="385"/>
      <c r="AM152" s="385"/>
      <c r="AN152" s="385"/>
      <c r="AO152" s="385"/>
      <c r="AP152" s="385"/>
      <c r="AQ152" s="385"/>
      <c r="AR152" s="385"/>
      <c r="AS152" s="385"/>
      <c r="AT152" s="385"/>
      <c r="AU152" s="385"/>
      <c r="AV152" s="385"/>
      <c r="AW152" s="385"/>
      <c r="AX152" s="385"/>
      <c r="AY152" s="385"/>
      <c r="AZ152" s="385"/>
      <c r="BA152" s="385"/>
      <c r="BB152" s="385"/>
      <c r="BC152" s="385"/>
      <c r="BD152" s="385"/>
      <c r="BE152" s="385"/>
      <c r="BF152" s="385"/>
      <c r="BG152" s="385"/>
      <c r="BH152" s="385"/>
      <c r="BI152" s="385"/>
      <c r="BJ152" s="385"/>
      <c r="BK152" s="385"/>
      <c r="BL152" s="385"/>
      <c r="BM152" s="385"/>
      <c r="BN152" s="385"/>
      <c r="BO152" s="385"/>
      <c r="BP152" s="385"/>
      <c r="BQ152" s="385"/>
      <c r="BR152" s="385"/>
      <c r="BS152" s="385"/>
      <c r="BT152" s="385"/>
      <c r="BU152" s="386"/>
    </row>
    <row r="153" spans="1:73" ht="24.6" x14ac:dyDescent="0.7">
      <c r="A153" s="2"/>
      <c r="B153" s="2"/>
      <c r="C153" s="2"/>
      <c r="D153" s="2"/>
      <c r="E153" s="2"/>
      <c r="F153" s="2"/>
      <c r="G153" s="2"/>
      <c r="H153" s="2"/>
      <c r="I153" s="381"/>
      <c r="J153" s="382"/>
      <c r="K153" s="382"/>
      <c r="L153" s="382"/>
      <c r="M153" s="382"/>
      <c r="N153" s="382"/>
      <c r="O153" s="382"/>
      <c r="P153" s="382"/>
      <c r="Q153" s="382"/>
      <c r="R153" s="382"/>
      <c r="S153" s="382"/>
      <c r="T153" s="382"/>
      <c r="U153" s="383"/>
      <c r="V153" s="384"/>
      <c r="W153" s="385"/>
      <c r="X153" s="385"/>
      <c r="Y153" s="385"/>
      <c r="Z153" s="385"/>
      <c r="AA153" s="385"/>
      <c r="AB153" s="385"/>
      <c r="AC153" s="385"/>
      <c r="AD153" s="385"/>
      <c r="AE153" s="385"/>
      <c r="AF153" s="385"/>
      <c r="AG153" s="385"/>
      <c r="AH153" s="386"/>
      <c r="AI153" s="384"/>
      <c r="AJ153" s="385"/>
      <c r="AK153" s="385"/>
      <c r="AL153" s="385"/>
      <c r="AM153" s="385"/>
      <c r="AN153" s="385"/>
      <c r="AO153" s="385"/>
      <c r="AP153" s="385"/>
      <c r="AQ153" s="385"/>
      <c r="AR153" s="385"/>
      <c r="AS153" s="385"/>
      <c r="AT153" s="385"/>
      <c r="AU153" s="385"/>
      <c r="AV153" s="385"/>
      <c r="AW153" s="385"/>
      <c r="AX153" s="385"/>
      <c r="AY153" s="385"/>
      <c r="AZ153" s="385"/>
      <c r="BA153" s="385"/>
      <c r="BB153" s="385"/>
      <c r="BC153" s="385"/>
      <c r="BD153" s="385"/>
      <c r="BE153" s="385"/>
      <c r="BF153" s="385"/>
      <c r="BG153" s="385"/>
      <c r="BH153" s="385"/>
      <c r="BI153" s="385"/>
      <c r="BJ153" s="385"/>
      <c r="BK153" s="385"/>
      <c r="BL153" s="385"/>
      <c r="BM153" s="385"/>
      <c r="BN153" s="385"/>
      <c r="BO153" s="385"/>
      <c r="BP153" s="385"/>
      <c r="BQ153" s="385"/>
      <c r="BR153" s="385"/>
      <c r="BS153" s="385"/>
      <c r="BT153" s="385"/>
      <c r="BU153" s="386"/>
    </row>
    <row r="154" spans="1:73" ht="24.6" x14ac:dyDescent="0.7">
      <c r="A154" s="2"/>
      <c r="B154" s="2"/>
      <c r="C154" s="2"/>
      <c r="D154" s="2"/>
      <c r="E154" s="2"/>
      <c r="F154" s="2"/>
      <c r="G154" s="2"/>
      <c r="H154" s="2"/>
      <c r="I154" s="381"/>
      <c r="J154" s="382"/>
      <c r="K154" s="382"/>
      <c r="L154" s="382"/>
      <c r="M154" s="382"/>
      <c r="N154" s="382"/>
      <c r="O154" s="382"/>
      <c r="P154" s="382"/>
      <c r="Q154" s="382"/>
      <c r="R154" s="382"/>
      <c r="S154" s="382"/>
      <c r="T154" s="382"/>
      <c r="U154" s="383"/>
      <c r="V154" s="384"/>
      <c r="W154" s="385"/>
      <c r="X154" s="385"/>
      <c r="Y154" s="385"/>
      <c r="Z154" s="385"/>
      <c r="AA154" s="385"/>
      <c r="AB154" s="385"/>
      <c r="AC154" s="385"/>
      <c r="AD154" s="385"/>
      <c r="AE154" s="385"/>
      <c r="AF154" s="385"/>
      <c r="AG154" s="385"/>
      <c r="AH154" s="386"/>
      <c r="AI154" s="384"/>
      <c r="AJ154" s="385"/>
      <c r="AK154" s="385"/>
      <c r="AL154" s="385"/>
      <c r="AM154" s="385"/>
      <c r="AN154" s="385"/>
      <c r="AO154" s="385"/>
      <c r="AP154" s="385"/>
      <c r="AQ154" s="385"/>
      <c r="AR154" s="385"/>
      <c r="AS154" s="385"/>
      <c r="AT154" s="385"/>
      <c r="AU154" s="385"/>
      <c r="AV154" s="385"/>
      <c r="AW154" s="385"/>
      <c r="AX154" s="385"/>
      <c r="AY154" s="385"/>
      <c r="AZ154" s="385"/>
      <c r="BA154" s="385"/>
      <c r="BB154" s="385"/>
      <c r="BC154" s="385"/>
      <c r="BD154" s="385"/>
      <c r="BE154" s="385"/>
      <c r="BF154" s="385"/>
      <c r="BG154" s="385"/>
      <c r="BH154" s="385"/>
      <c r="BI154" s="385"/>
      <c r="BJ154" s="385"/>
      <c r="BK154" s="385"/>
      <c r="BL154" s="385"/>
      <c r="BM154" s="385"/>
      <c r="BN154" s="385"/>
      <c r="BO154" s="385"/>
      <c r="BP154" s="385"/>
      <c r="BQ154" s="385"/>
      <c r="BR154" s="385"/>
      <c r="BS154" s="385"/>
      <c r="BT154" s="385"/>
      <c r="BU154" s="386"/>
    </row>
    <row r="155" spans="1:73" ht="24.6" x14ac:dyDescent="0.7">
      <c r="A155" s="2"/>
      <c r="B155" s="2"/>
      <c r="C155" s="2"/>
      <c r="D155" s="2"/>
      <c r="E155" s="2"/>
      <c r="F155" s="2"/>
      <c r="G155" s="2"/>
      <c r="H155" s="2"/>
      <c r="I155" s="381"/>
      <c r="J155" s="382"/>
      <c r="K155" s="382"/>
      <c r="L155" s="382"/>
      <c r="M155" s="382"/>
      <c r="N155" s="382"/>
      <c r="O155" s="382"/>
      <c r="P155" s="382"/>
      <c r="Q155" s="382"/>
      <c r="R155" s="382"/>
      <c r="S155" s="382"/>
      <c r="T155" s="382"/>
      <c r="U155" s="383"/>
      <c r="V155" s="384"/>
      <c r="W155" s="385"/>
      <c r="X155" s="385"/>
      <c r="Y155" s="385"/>
      <c r="Z155" s="385"/>
      <c r="AA155" s="385"/>
      <c r="AB155" s="385"/>
      <c r="AC155" s="385"/>
      <c r="AD155" s="385"/>
      <c r="AE155" s="385"/>
      <c r="AF155" s="385"/>
      <c r="AG155" s="385"/>
      <c r="AH155" s="386"/>
      <c r="AI155" s="384"/>
      <c r="AJ155" s="385"/>
      <c r="AK155" s="385"/>
      <c r="AL155" s="385"/>
      <c r="AM155" s="385"/>
      <c r="AN155" s="385"/>
      <c r="AO155" s="385"/>
      <c r="AP155" s="385"/>
      <c r="AQ155" s="385"/>
      <c r="AR155" s="385"/>
      <c r="AS155" s="385"/>
      <c r="AT155" s="385"/>
      <c r="AU155" s="385"/>
      <c r="AV155" s="385"/>
      <c r="AW155" s="385"/>
      <c r="AX155" s="385"/>
      <c r="AY155" s="385"/>
      <c r="AZ155" s="385"/>
      <c r="BA155" s="385"/>
      <c r="BB155" s="385"/>
      <c r="BC155" s="385"/>
      <c r="BD155" s="385"/>
      <c r="BE155" s="385"/>
      <c r="BF155" s="385"/>
      <c r="BG155" s="385"/>
      <c r="BH155" s="385"/>
      <c r="BI155" s="385"/>
      <c r="BJ155" s="385"/>
      <c r="BK155" s="385"/>
      <c r="BL155" s="385"/>
      <c r="BM155" s="385"/>
      <c r="BN155" s="385"/>
      <c r="BO155" s="385"/>
      <c r="BP155" s="385"/>
      <c r="BQ155" s="385"/>
      <c r="BR155" s="385"/>
      <c r="BS155" s="385"/>
      <c r="BT155" s="385"/>
      <c r="BU155" s="386"/>
    </row>
    <row r="156" spans="1:73" ht="24.6" x14ac:dyDescent="0.7">
      <c r="A156" s="2"/>
      <c r="B156" s="2"/>
      <c r="C156" s="2"/>
      <c r="D156" s="2"/>
      <c r="E156" s="2"/>
      <c r="F156" s="2"/>
      <c r="G156" s="2"/>
      <c r="H156" s="2"/>
      <c r="I156" s="381"/>
      <c r="J156" s="382"/>
      <c r="K156" s="382"/>
      <c r="L156" s="382"/>
      <c r="M156" s="382"/>
      <c r="N156" s="382"/>
      <c r="O156" s="382"/>
      <c r="P156" s="382"/>
      <c r="Q156" s="382"/>
      <c r="R156" s="382"/>
      <c r="S156" s="382"/>
      <c r="T156" s="382"/>
      <c r="U156" s="383"/>
      <c r="V156" s="384"/>
      <c r="W156" s="385"/>
      <c r="X156" s="385"/>
      <c r="Y156" s="385"/>
      <c r="Z156" s="385"/>
      <c r="AA156" s="385"/>
      <c r="AB156" s="385"/>
      <c r="AC156" s="385"/>
      <c r="AD156" s="385"/>
      <c r="AE156" s="385"/>
      <c r="AF156" s="385"/>
      <c r="AG156" s="385"/>
      <c r="AH156" s="386"/>
      <c r="AI156" s="384"/>
      <c r="AJ156" s="385"/>
      <c r="AK156" s="385"/>
      <c r="AL156" s="385"/>
      <c r="AM156" s="385"/>
      <c r="AN156" s="385"/>
      <c r="AO156" s="385"/>
      <c r="AP156" s="385"/>
      <c r="AQ156" s="385"/>
      <c r="AR156" s="385"/>
      <c r="AS156" s="385"/>
      <c r="AT156" s="385"/>
      <c r="AU156" s="385"/>
      <c r="AV156" s="385"/>
      <c r="AW156" s="385"/>
      <c r="AX156" s="385"/>
      <c r="AY156" s="385"/>
      <c r="AZ156" s="385"/>
      <c r="BA156" s="385"/>
      <c r="BB156" s="385"/>
      <c r="BC156" s="385"/>
      <c r="BD156" s="385"/>
      <c r="BE156" s="385"/>
      <c r="BF156" s="385"/>
      <c r="BG156" s="385"/>
      <c r="BH156" s="385"/>
      <c r="BI156" s="385"/>
      <c r="BJ156" s="385"/>
      <c r="BK156" s="385"/>
      <c r="BL156" s="385"/>
      <c r="BM156" s="385"/>
      <c r="BN156" s="385"/>
      <c r="BO156" s="385"/>
      <c r="BP156" s="385"/>
      <c r="BQ156" s="385"/>
      <c r="BR156" s="385"/>
      <c r="BS156" s="385"/>
      <c r="BT156" s="385"/>
      <c r="BU156" s="386"/>
    </row>
    <row r="157" spans="1:73" ht="24.6" x14ac:dyDescent="0.7">
      <c r="A157" s="2"/>
      <c r="B157" s="2"/>
      <c r="C157" s="2"/>
      <c r="D157" s="2"/>
      <c r="E157" s="2"/>
      <c r="F157" s="2"/>
      <c r="G157" s="2"/>
      <c r="H157" s="2"/>
      <c r="I157" s="381"/>
      <c r="J157" s="382"/>
      <c r="K157" s="382"/>
      <c r="L157" s="382"/>
      <c r="M157" s="382"/>
      <c r="N157" s="382"/>
      <c r="O157" s="382"/>
      <c r="P157" s="382"/>
      <c r="Q157" s="382"/>
      <c r="R157" s="382"/>
      <c r="S157" s="382"/>
      <c r="T157" s="382"/>
      <c r="U157" s="383"/>
      <c r="V157" s="384"/>
      <c r="W157" s="385"/>
      <c r="X157" s="385"/>
      <c r="Y157" s="385"/>
      <c r="Z157" s="385"/>
      <c r="AA157" s="385"/>
      <c r="AB157" s="385"/>
      <c r="AC157" s="385"/>
      <c r="AD157" s="385"/>
      <c r="AE157" s="385"/>
      <c r="AF157" s="385"/>
      <c r="AG157" s="385"/>
      <c r="AH157" s="386"/>
      <c r="AI157" s="384"/>
      <c r="AJ157" s="385"/>
      <c r="AK157" s="385"/>
      <c r="AL157" s="385"/>
      <c r="AM157" s="385"/>
      <c r="AN157" s="385"/>
      <c r="AO157" s="385"/>
      <c r="AP157" s="385"/>
      <c r="AQ157" s="385"/>
      <c r="AR157" s="385"/>
      <c r="AS157" s="385"/>
      <c r="AT157" s="385"/>
      <c r="AU157" s="385"/>
      <c r="AV157" s="385"/>
      <c r="AW157" s="385"/>
      <c r="AX157" s="385"/>
      <c r="AY157" s="385"/>
      <c r="AZ157" s="385"/>
      <c r="BA157" s="385"/>
      <c r="BB157" s="385"/>
      <c r="BC157" s="385"/>
      <c r="BD157" s="385"/>
      <c r="BE157" s="385"/>
      <c r="BF157" s="385"/>
      <c r="BG157" s="385"/>
      <c r="BH157" s="385"/>
      <c r="BI157" s="385"/>
      <c r="BJ157" s="385"/>
      <c r="BK157" s="385"/>
      <c r="BL157" s="385"/>
      <c r="BM157" s="385"/>
      <c r="BN157" s="385"/>
      <c r="BO157" s="385"/>
      <c r="BP157" s="385"/>
      <c r="BQ157" s="385"/>
      <c r="BR157" s="385"/>
      <c r="BS157" s="385"/>
      <c r="BT157" s="385"/>
      <c r="BU157" s="386"/>
    </row>
    <row r="158" spans="1:73" ht="24.6" x14ac:dyDescent="0.7">
      <c r="A158" s="2"/>
      <c r="B158" s="2"/>
      <c r="C158" s="2"/>
      <c r="D158" s="2"/>
      <c r="E158" s="2"/>
      <c r="F158" s="2"/>
      <c r="G158" s="2"/>
      <c r="H158" s="2"/>
      <c r="I158" s="381"/>
      <c r="J158" s="382"/>
      <c r="K158" s="382"/>
      <c r="L158" s="382"/>
      <c r="M158" s="382"/>
      <c r="N158" s="382"/>
      <c r="O158" s="382"/>
      <c r="P158" s="382"/>
      <c r="Q158" s="382"/>
      <c r="R158" s="382"/>
      <c r="S158" s="382"/>
      <c r="T158" s="382"/>
      <c r="U158" s="383"/>
      <c r="V158" s="384"/>
      <c r="W158" s="385"/>
      <c r="X158" s="385"/>
      <c r="Y158" s="385"/>
      <c r="Z158" s="385"/>
      <c r="AA158" s="385"/>
      <c r="AB158" s="385"/>
      <c r="AC158" s="385"/>
      <c r="AD158" s="385"/>
      <c r="AE158" s="385"/>
      <c r="AF158" s="385"/>
      <c r="AG158" s="385"/>
      <c r="AH158" s="386"/>
      <c r="AI158" s="384"/>
      <c r="AJ158" s="385"/>
      <c r="AK158" s="385"/>
      <c r="AL158" s="385"/>
      <c r="AM158" s="385"/>
      <c r="AN158" s="385"/>
      <c r="AO158" s="385"/>
      <c r="AP158" s="385"/>
      <c r="AQ158" s="385"/>
      <c r="AR158" s="385"/>
      <c r="AS158" s="385"/>
      <c r="AT158" s="385"/>
      <c r="AU158" s="385"/>
      <c r="AV158" s="385"/>
      <c r="AW158" s="385"/>
      <c r="AX158" s="385"/>
      <c r="AY158" s="385"/>
      <c r="AZ158" s="385"/>
      <c r="BA158" s="385"/>
      <c r="BB158" s="385"/>
      <c r="BC158" s="385"/>
      <c r="BD158" s="385"/>
      <c r="BE158" s="385"/>
      <c r="BF158" s="385"/>
      <c r="BG158" s="385"/>
      <c r="BH158" s="385"/>
      <c r="BI158" s="385"/>
      <c r="BJ158" s="385"/>
      <c r="BK158" s="385"/>
      <c r="BL158" s="385"/>
      <c r="BM158" s="385"/>
      <c r="BN158" s="385"/>
      <c r="BO158" s="385"/>
      <c r="BP158" s="385"/>
      <c r="BQ158" s="385"/>
      <c r="BR158" s="385"/>
      <c r="BS158" s="385"/>
      <c r="BT158" s="385"/>
      <c r="BU158" s="386"/>
    </row>
    <row r="159" spans="1:73" ht="24.6" x14ac:dyDescent="0.7">
      <c r="A159" s="2"/>
      <c r="B159" s="2"/>
      <c r="C159" s="2"/>
      <c r="D159" s="2"/>
      <c r="E159" s="2"/>
      <c r="F159" s="2"/>
      <c r="G159" s="2"/>
      <c r="H159" s="2"/>
      <c r="I159" s="381"/>
      <c r="J159" s="382"/>
      <c r="K159" s="382"/>
      <c r="L159" s="382"/>
      <c r="M159" s="382"/>
      <c r="N159" s="382"/>
      <c r="O159" s="382"/>
      <c r="P159" s="382"/>
      <c r="Q159" s="382"/>
      <c r="R159" s="382"/>
      <c r="S159" s="382"/>
      <c r="T159" s="382"/>
      <c r="U159" s="383"/>
      <c r="V159" s="384"/>
      <c r="W159" s="385"/>
      <c r="X159" s="385"/>
      <c r="Y159" s="385"/>
      <c r="Z159" s="385"/>
      <c r="AA159" s="385"/>
      <c r="AB159" s="385"/>
      <c r="AC159" s="385"/>
      <c r="AD159" s="385"/>
      <c r="AE159" s="385"/>
      <c r="AF159" s="385"/>
      <c r="AG159" s="385"/>
      <c r="AH159" s="386"/>
      <c r="AI159" s="384"/>
      <c r="AJ159" s="385"/>
      <c r="AK159" s="385"/>
      <c r="AL159" s="385"/>
      <c r="AM159" s="385"/>
      <c r="AN159" s="385"/>
      <c r="AO159" s="385"/>
      <c r="AP159" s="385"/>
      <c r="AQ159" s="385"/>
      <c r="AR159" s="385"/>
      <c r="AS159" s="385"/>
      <c r="AT159" s="385"/>
      <c r="AU159" s="385"/>
      <c r="AV159" s="385"/>
      <c r="AW159" s="385"/>
      <c r="AX159" s="385"/>
      <c r="AY159" s="385"/>
      <c r="AZ159" s="385"/>
      <c r="BA159" s="385"/>
      <c r="BB159" s="385"/>
      <c r="BC159" s="385"/>
      <c r="BD159" s="385"/>
      <c r="BE159" s="385"/>
      <c r="BF159" s="385"/>
      <c r="BG159" s="385"/>
      <c r="BH159" s="385"/>
      <c r="BI159" s="385"/>
      <c r="BJ159" s="385"/>
      <c r="BK159" s="385"/>
      <c r="BL159" s="385"/>
      <c r="BM159" s="385"/>
      <c r="BN159" s="385"/>
      <c r="BO159" s="385"/>
      <c r="BP159" s="385"/>
      <c r="BQ159" s="385"/>
      <c r="BR159" s="385"/>
      <c r="BS159" s="385"/>
      <c r="BT159" s="385"/>
      <c r="BU159" s="386"/>
    </row>
    <row r="160" spans="1:73" ht="24.6" x14ac:dyDescent="0.7">
      <c r="A160" s="2"/>
      <c r="B160" s="2"/>
      <c r="C160" s="2"/>
      <c r="D160" s="2"/>
      <c r="E160" s="2"/>
      <c r="F160" s="2"/>
      <c r="G160" s="2"/>
      <c r="H160" s="2"/>
      <c r="I160" s="381"/>
      <c r="J160" s="382"/>
      <c r="K160" s="382"/>
      <c r="L160" s="382"/>
      <c r="M160" s="382"/>
      <c r="N160" s="382"/>
      <c r="O160" s="382"/>
      <c r="P160" s="382"/>
      <c r="Q160" s="382"/>
      <c r="R160" s="382"/>
      <c r="S160" s="382"/>
      <c r="T160" s="382"/>
      <c r="U160" s="383"/>
      <c r="V160" s="384"/>
      <c r="W160" s="385"/>
      <c r="X160" s="385"/>
      <c r="Y160" s="385"/>
      <c r="Z160" s="385"/>
      <c r="AA160" s="385"/>
      <c r="AB160" s="385"/>
      <c r="AC160" s="385"/>
      <c r="AD160" s="385"/>
      <c r="AE160" s="385"/>
      <c r="AF160" s="385"/>
      <c r="AG160" s="385"/>
      <c r="AH160" s="386"/>
      <c r="AI160" s="384"/>
      <c r="AJ160" s="385"/>
      <c r="AK160" s="385"/>
      <c r="AL160" s="385"/>
      <c r="AM160" s="385"/>
      <c r="AN160" s="385"/>
      <c r="AO160" s="385"/>
      <c r="AP160" s="385"/>
      <c r="AQ160" s="385"/>
      <c r="AR160" s="385"/>
      <c r="AS160" s="385"/>
      <c r="AT160" s="385"/>
      <c r="AU160" s="385"/>
      <c r="AV160" s="385"/>
      <c r="AW160" s="385"/>
      <c r="AX160" s="385"/>
      <c r="AY160" s="385"/>
      <c r="AZ160" s="385"/>
      <c r="BA160" s="385"/>
      <c r="BB160" s="385"/>
      <c r="BC160" s="385"/>
      <c r="BD160" s="385"/>
      <c r="BE160" s="385"/>
      <c r="BF160" s="385"/>
      <c r="BG160" s="385"/>
      <c r="BH160" s="385"/>
      <c r="BI160" s="385"/>
      <c r="BJ160" s="385"/>
      <c r="BK160" s="385"/>
      <c r="BL160" s="385"/>
      <c r="BM160" s="385"/>
      <c r="BN160" s="385"/>
      <c r="BO160" s="385"/>
      <c r="BP160" s="385"/>
      <c r="BQ160" s="385"/>
      <c r="BR160" s="385"/>
      <c r="BS160" s="385"/>
      <c r="BT160" s="385"/>
      <c r="BU160" s="386"/>
    </row>
    <row r="161" spans="1:73" ht="24.6" x14ac:dyDescent="0.7">
      <c r="A161" s="2"/>
      <c r="B161" s="2"/>
      <c r="C161" s="2"/>
      <c r="D161" s="2"/>
      <c r="E161" s="2"/>
      <c r="F161" s="2"/>
      <c r="G161" s="2"/>
      <c r="H161" s="2"/>
      <c r="I161" s="381"/>
      <c r="J161" s="382"/>
      <c r="K161" s="382"/>
      <c r="L161" s="382"/>
      <c r="M161" s="382"/>
      <c r="N161" s="382"/>
      <c r="O161" s="382"/>
      <c r="P161" s="382"/>
      <c r="Q161" s="382"/>
      <c r="R161" s="382"/>
      <c r="S161" s="382"/>
      <c r="T161" s="382"/>
      <c r="U161" s="383"/>
      <c r="V161" s="384"/>
      <c r="W161" s="385"/>
      <c r="X161" s="385"/>
      <c r="Y161" s="385"/>
      <c r="Z161" s="385"/>
      <c r="AA161" s="385"/>
      <c r="AB161" s="385"/>
      <c r="AC161" s="385"/>
      <c r="AD161" s="385"/>
      <c r="AE161" s="385"/>
      <c r="AF161" s="385"/>
      <c r="AG161" s="385"/>
      <c r="AH161" s="386"/>
      <c r="AI161" s="384"/>
      <c r="AJ161" s="385"/>
      <c r="AK161" s="385"/>
      <c r="AL161" s="385"/>
      <c r="AM161" s="385"/>
      <c r="AN161" s="385"/>
      <c r="AO161" s="385"/>
      <c r="AP161" s="385"/>
      <c r="AQ161" s="385"/>
      <c r="AR161" s="385"/>
      <c r="AS161" s="385"/>
      <c r="AT161" s="385"/>
      <c r="AU161" s="385"/>
      <c r="AV161" s="385"/>
      <c r="AW161" s="385"/>
      <c r="AX161" s="385"/>
      <c r="AY161" s="385"/>
      <c r="AZ161" s="385"/>
      <c r="BA161" s="385"/>
      <c r="BB161" s="385"/>
      <c r="BC161" s="385"/>
      <c r="BD161" s="385"/>
      <c r="BE161" s="385"/>
      <c r="BF161" s="385"/>
      <c r="BG161" s="385"/>
      <c r="BH161" s="385"/>
      <c r="BI161" s="385"/>
      <c r="BJ161" s="385"/>
      <c r="BK161" s="385"/>
      <c r="BL161" s="385"/>
      <c r="BM161" s="385"/>
      <c r="BN161" s="385"/>
      <c r="BO161" s="385"/>
      <c r="BP161" s="385"/>
      <c r="BQ161" s="385"/>
      <c r="BR161" s="385"/>
      <c r="BS161" s="385"/>
      <c r="BT161" s="385"/>
      <c r="BU161" s="386"/>
    </row>
    <row r="162" spans="1:73" ht="24.6" x14ac:dyDescent="0.7">
      <c r="A162" s="2"/>
      <c r="B162" s="2"/>
      <c r="C162" s="2"/>
      <c r="D162" s="2"/>
      <c r="E162" s="2"/>
      <c r="F162" s="2"/>
      <c r="G162" s="2"/>
      <c r="H162" s="2"/>
      <c r="I162" s="381"/>
      <c r="J162" s="382"/>
      <c r="K162" s="382"/>
      <c r="L162" s="382"/>
      <c r="M162" s="382"/>
      <c r="N162" s="382"/>
      <c r="O162" s="382"/>
      <c r="P162" s="382"/>
      <c r="Q162" s="382"/>
      <c r="R162" s="382"/>
      <c r="S162" s="382"/>
      <c r="T162" s="382"/>
      <c r="U162" s="383"/>
      <c r="V162" s="384"/>
      <c r="W162" s="385"/>
      <c r="X162" s="385"/>
      <c r="Y162" s="385"/>
      <c r="Z162" s="385"/>
      <c r="AA162" s="385"/>
      <c r="AB162" s="385"/>
      <c r="AC162" s="385"/>
      <c r="AD162" s="385"/>
      <c r="AE162" s="385"/>
      <c r="AF162" s="385"/>
      <c r="AG162" s="385"/>
      <c r="AH162" s="386"/>
      <c r="AI162" s="384"/>
      <c r="AJ162" s="385"/>
      <c r="AK162" s="385"/>
      <c r="AL162" s="385"/>
      <c r="AM162" s="385"/>
      <c r="AN162" s="385"/>
      <c r="AO162" s="385"/>
      <c r="AP162" s="385"/>
      <c r="AQ162" s="385"/>
      <c r="AR162" s="385"/>
      <c r="AS162" s="385"/>
      <c r="AT162" s="385"/>
      <c r="AU162" s="385"/>
      <c r="AV162" s="385"/>
      <c r="AW162" s="385"/>
      <c r="AX162" s="385"/>
      <c r="AY162" s="385"/>
      <c r="AZ162" s="385"/>
      <c r="BA162" s="385"/>
      <c r="BB162" s="385"/>
      <c r="BC162" s="385"/>
      <c r="BD162" s="385"/>
      <c r="BE162" s="385"/>
      <c r="BF162" s="385"/>
      <c r="BG162" s="385"/>
      <c r="BH162" s="385"/>
      <c r="BI162" s="385"/>
      <c r="BJ162" s="385"/>
      <c r="BK162" s="385"/>
      <c r="BL162" s="385"/>
      <c r="BM162" s="385"/>
      <c r="BN162" s="385"/>
      <c r="BO162" s="385"/>
      <c r="BP162" s="385"/>
      <c r="BQ162" s="385"/>
      <c r="BR162" s="385"/>
      <c r="BS162" s="385"/>
      <c r="BT162" s="385"/>
      <c r="BU162" s="386"/>
    </row>
    <row r="163" spans="1:73" ht="24.6" x14ac:dyDescent="0.7">
      <c r="A163" s="2"/>
      <c r="B163" s="2"/>
      <c r="C163" s="2"/>
      <c r="D163" s="2"/>
      <c r="E163" s="2"/>
      <c r="F163" s="2"/>
      <c r="G163" s="2"/>
      <c r="H163" s="2"/>
      <c r="I163" s="381"/>
      <c r="J163" s="382"/>
      <c r="K163" s="382"/>
      <c r="L163" s="382"/>
      <c r="M163" s="382"/>
      <c r="N163" s="382"/>
      <c r="O163" s="382"/>
      <c r="P163" s="382"/>
      <c r="Q163" s="382"/>
      <c r="R163" s="382"/>
      <c r="S163" s="382"/>
      <c r="T163" s="382"/>
      <c r="U163" s="383"/>
      <c r="V163" s="384"/>
      <c r="W163" s="385"/>
      <c r="X163" s="385"/>
      <c r="Y163" s="385"/>
      <c r="Z163" s="385"/>
      <c r="AA163" s="385"/>
      <c r="AB163" s="385"/>
      <c r="AC163" s="385"/>
      <c r="AD163" s="385"/>
      <c r="AE163" s="385"/>
      <c r="AF163" s="385"/>
      <c r="AG163" s="385"/>
      <c r="AH163" s="386"/>
      <c r="AI163" s="384"/>
      <c r="AJ163" s="385"/>
      <c r="AK163" s="385"/>
      <c r="AL163" s="385"/>
      <c r="AM163" s="385"/>
      <c r="AN163" s="385"/>
      <c r="AO163" s="385"/>
      <c r="AP163" s="385"/>
      <c r="AQ163" s="385"/>
      <c r="AR163" s="385"/>
      <c r="AS163" s="385"/>
      <c r="AT163" s="385"/>
      <c r="AU163" s="385"/>
      <c r="AV163" s="385"/>
      <c r="AW163" s="385"/>
      <c r="AX163" s="385"/>
      <c r="AY163" s="385"/>
      <c r="AZ163" s="385"/>
      <c r="BA163" s="385"/>
      <c r="BB163" s="385"/>
      <c r="BC163" s="385"/>
      <c r="BD163" s="385"/>
      <c r="BE163" s="385"/>
      <c r="BF163" s="385"/>
      <c r="BG163" s="385"/>
      <c r="BH163" s="385"/>
      <c r="BI163" s="385"/>
      <c r="BJ163" s="385"/>
      <c r="BK163" s="385"/>
      <c r="BL163" s="385"/>
      <c r="BM163" s="385"/>
      <c r="BN163" s="385"/>
      <c r="BO163" s="385"/>
      <c r="BP163" s="385"/>
      <c r="BQ163" s="385"/>
      <c r="BR163" s="385"/>
      <c r="BS163" s="385"/>
      <c r="BT163" s="385"/>
      <c r="BU163" s="386"/>
    </row>
    <row r="164" spans="1:73" ht="24.6" x14ac:dyDescent="0.7">
      <c r="A164" s="2"/>
      <c r="B164" s="2"/>
      <c r="C164" s="2"/>
      <c r="D164" s="2"/>
      <c r="E164" s="2"/>
      <c r="F164" s="2"/>
      <c r="G164" s="2"/>
      <c r="H164" s="2"/>
      <c r="I164" s="381"/>
      <c r="J164" s="382"/>
      <c r="K164" s="382"/>
      <c r="L164" s="382"/>
      <c r="M164" s="382"/>
      <c r="N164" s="382"/>
      <c r="O164" s="382"/>
      <c r="P164" s="382"/>
      <c r="Q164" s="382"/>
      <c r="R164" s="382"/>
      <c r="S164" s="382"/>
      <c r="T164" s="382"/>
      <c r="U164" s="383"/>
      <c r="V164" s="384"/>
      <c r="W164" s="385"/>
      <c r="X164" s="385"/>
      <c r="Y164" s="385"/>
      <c r="Z164" s="385"/>
      <c r="AA164" s="385"/>
      <c r="AB164" s="385"/>
      <c r="AC164" s="385"/>
      <c r="AD164" s="385"/>
      <c r="AE164" s="385"/>
      <c r="AF164" s="385"/>
      <c r="AG164" s="385"/>
      <c r="AH164" s="386"/>
      <c r="AI164" s="384"/>
      <c r="AJ164" s="385"/>
      <c r="AK164" s="385"/>
      <c r="AL164" s="385"/>
      <c r="AM164" s="385"/>
      <c r="AN164" s="385"/>
      <c r="AO164" s="385"/>
      <c r="AP164" s="385"/>
      <c r="AQ164" s="385"/>
      <c r="AR164" s="385"/>
      <c r="AS164" s="385"/>
      <c r="AT164" s="385"/>
      <c r="AU164" s="385"/>
      <c r="AV164" s="385"/>
      <c r="AW164" s="385"/>
      <c r="AX164" s="385"/>
      <c r="AY164" s="385"/>
      <c r="AZ164" s="385"/>
      <c r="BA164" s="385"/>
      <c r="BB164" s="385"/>
      <c r="BC164" s="385"/>
      <c r="BD164" s="385"/>
      <c r="BE164" s="385"/>
      <c r="BF164" s="385"/>
      <c r="BG164" s="385"/>
      <c r="BH164" s="385"/>
      <c r="BI164" s="385"/>
      <c r="BJ164" s="385"/>
      <c r="BK164" s="385"/>
      <c r="BL164" s="385"/>
      <c r="BM164" s="385"/>
      <c r="BN164" s="385"/>
      <c r="BO164" s="385"/>
      <c r="BP164" s="385"/>
      <c r="BQ164" s="385"/>
      <c r="BR164" s="385"/>
      <c r="BS164" s="385"/>
      <c r="BT164" s="385"/>
      <c r="BU164" s="386"/>
    </row>
    <row r="165" spans="1:73" ht="24.6" x14ac:dyDescent="0.7">
      <c r="A165" s="2"/>
      <c r="B165" s="2"/>
      <c r="C165" s="2"/>
      <c r="D165" s="2"/>
      <c r="E165" s="2"/>
      <c r="F165" s="2"/>
      <c r="G165" s="2"/>
      <c r="H165" s="2"/>
      <c r="I165" s="381"/>
      <c r="J165" s="382"/>
      <c r="K165" s="382"/>
      <c r="L165" s="382"/>
      <c r="M165" s="382"/>
      <c r="N165" s="382"/>
      <c r="O165" s="382"/>
      <c r="P165" s="382"/>
      <c r="Q165" s="382"/>
      <c r="R165" s="382"/>
      <c r="S165" s="382"/>
      <c r="T165" s="382"/>
      <c r="U165" s="383"/>
      <c r="V165" s="384"/>
      <c r="W165" s="385"/>
      <c r="X165" s="385"/>
      <c r="Y165" s="385"/>
      <c r="Z165" s="385"/>
      <c r="AA165" s="385"/>
      <c r="AB165" s="385"/>
      <c r="AC165" s="385"/>
      <c r="AD165" s="385"/>
      <c r="AE165" s="385"/>
      <c r="AF165" s="385"/>
      <c r="AG165" s="385"/>
      <c r="AH165" s="386"/>
      <c r="AI165" s="384"/>
      <c r="AJ165" s="385"/>
      <c r="AK165" s="385"/>
      <c r="AL165" s="385"/>
      <c r="AM165" s="385"/>
      <c r="AN165" s="385"/>
      <c r="AO165" s="385"/>
      <c r="AP165" s="385"/>
      <c r="AQ165" s="385"/>
      <c r="AR165" s="385"/>
      <c r="AS165" s="385"/>
      <c r="AT165" s="385"/>
      <c r="AU165" s="385"/>
      <c r="AV165" s="385"/>
      <c r="AW165" s="385"/>
      <c r="AX165" s="385"/>
      <c r="AY165" s="385"/>
      <c r="AZ165" s="385"/>
      <c r="BA165" s="385"/>
      <c r="BB165" s="385"/>
      <c r="BC165" s="385"/>
      <c r="BD165" s="385"/>
      <c r="BE165" s="385"/>
      <c r="BF165" s="385"/>
      <c r="BG165" s="385"/>
      <c r="BH165" s="385"/>
      <c r="BI165" s="385"/>
      <c r="BJ165" s="385"/>
      <c r="BK165" s="385"/>
      <c r="BL165" s="385"/>
      <c r="BM165" s="385"/>
      <c r="BN165" s="385"/>
      <c r="BO165" s="385"/>
      <c r="BP165" s="385"/>
      <c r="BQ165" s="385"/>
      <c r="BR165" s="385"/>
      <c r="BS165" s="385"/>
      <c r="BT165" s="385"/>
      <c r="BU165" s="386"/>
    </row>
    <row r="166" spans="1:73" ht="24.6" x14ac:dyDescent="0.7">
      <c r="A166" s="2"/>
      <c r="B166" s="2"/>
      <c r="C166" s="2"/>
      <c r="D166" s="2"/>
      <c r="E166" s="2"/>
      <c r="F166" s="2"/>
      <c r="G166" s="2"/>
      <c r="H166" s="2"/>
      <c r="I166" s="381"/>
      <c r="J166" s="382"/>
      <c r="K166" s="382"/>
      <c r="L166" s="382"/>
      <c r="M166" s="382"/>
      <c r="N166" s="382"/>
      <c r="O166" s="382"/>
      <c r="P166" s="382"/>
      <c r="Q166" s="382"/>
      <c r="R166" s="382"/>
      <c r="S166" s="382"/>
      <c r="T166" s="382"/>
      <c r="U166" s="383"/>
      <c r="V166" s="384"/>
      <c r="W166" s="385"/>
      <c r="X166" s="385"/>
      <c r="Y166" s="385"/>
      <c r="Z166" s="385"/>
      <c r="AA166" s="385"/>
      <c r="AB166" s="385"/>
      <c r="AC166" s="385"/>
      <c r="AD166" s="385"/>
      <c r="AE166" s="385"/>
      <c r="AF166" s="385"/>
      <c r="AG166" s="385"/>
      <c r="AH166" s="386"/>
      <c r="AI166" s="384"/>
      <c r="AJ166" s="385"/>
      <c r="AK166" s="385"/>
      <c r="AL166" s="385"/>
      <c r="AM166" s="385"/>
      <c r="AN166" s="385"/>
      <c r="AO166" s="385"/>
      <c r="AP166" s="385"/>
      <c r="AQ166" s="385"/>
      <c r="AR166" s="385"/>
      <c r="AS166" s="385"/>
      <c r="AT166" s="385"/>
      <c r="AU166" s="385"/>
      <c r="AV166" s="385"/>
      <c r="AW166" s="385"/>
      <c r="AX166" s="385"/>
      <c r="AY166" s="385"/>
      <c r="AZ166" s="385"/>
      <c r="BA166" s="385"/>
      <c r="BB166" s="385"/>
      <c r="BC166" s="385"/>
      <c r="BD166" s="385"/>
      <c r="BE166" s="385"/>
      <c r="BF166" s="385"/>
      <c r="BG166" s="385"/>
      <c r="BH166" s="385"/>
      <c r="BI166" s="385"/>
      <c r="BJ166" s="385"/>
      <c r="BK166" s="385"/>
      <c r="BL166" s="385"/>
      <c r="BM166" s="385"/>
      <c r="BN166" s="385"/>
      <c r="BO166" s="385"/>
      <c r="BP166" s="385"/>
      <c r="BQ166" s="385"/>
      <c r="BR166" s="385"/>
      <c r="BS166" s="385"/>
      <c r="BT166" s="385"/>
      <c r="BU166" s="386"/>
    </row>
    <row r="167" spans="1:73" ht="24.6" x14ac:dyDescent="0.7">
      <c r="A167" s="2"/>
      <c r="B167" s="2"/>
      <c r="C167" s="2"/>
      <c r="D167" s="2"/>
      <c r="E167" s="2"/>
      <c r="F167" s="2"/>
      <c r="G167" s="2"/>
      <c r="H167" s="2"/>
      <c r="I167" s="381"/>
      <c r="J167" s="382"/>
      <c r="K167" s="382"/>
      <c r="L167" s="382"/>
      <c r="M167" s="382"/>
      <c r="N167" s="382"/>
      <c r="O167" s="382"/>
      <c r="P167" s="382"/>
      <c r="Q167" s="382"/>
      <c r="R167" s="382"/>
      <c r="S167" s="382"/>
      <c r="T167" s="382"/>
      <c r="U167" s="383"/>
      <c r="V167" s="384"/>
      <c r="W167" s="385"/>
      <c r="X167" s="385"/>
      <c r="Y167" s="385"/>
      <c r="Z167" s="385"/>
      <c r="AA167" s="385"/>
      <c r="AB167" s="385"/>
      <c r="AC167" s="385"/>
      <c r="AD167" s="385"/>
      <c r="AE167" s="385"/>
      <c r="AF167" s="385"/>
      <c r="AG167" s="385"/>
      <c r="AH167" s="386"/>
      <c r="AI167" s="384"/>
      <c r="AJ167" s="385"/>
      <c r="AK167" s="385"/>
      <c r="AL167" s="385"/>
      <c r="AM167" s="385"/>
      <c r="AN167" s="385"/>
      <c r="AO167" s="385"/>
      <c r="AP167" s="385"/>
      <c r="AQ167" s="385"/>
      <c r="AR167" s="385"/>
      <c r="AS167" s="385"/>
      <c r="AT167" s="385"/>
      <c r="AU167" s="385"/>
      <c r="AV167" s="385"/>
      <c r="AW167" s="385"/>
      <c r="AX167" s="385"/>
      <c r="AY167" s="385"/>
      <c r="AZ167" s="385"/>
      <c r="BA167" s="385"/>
      <c r="BB167" s="385"/>
      <c r="BC167" s="385"/>
      <c r="BD167" s="385"/>
      <c r="BE167" s="385"/>
      <c r="BF167" s="385"/>
      <c r="BG167" s="385"/>
      <c r="BH167" s="385"/>
      <c r="BI167" s="385"/>
      <c r="BJ167" s="385"/>
      <c r="BK167" s="385"/>
      <c r="BL167" s="385"/>
      <c r="BM167" s="385"/>
      <c r="BN167" s="385"/>
      <c r="BO167" s="385"/>
      <c r="BP167" s="385"/>
      <c r="BQ167" s="385"/>
      <c r="BR167" s="385"/>
      <c r="BS167" s="385"/>
      <c r="BT167" s="385"/>
      <c r="BU167" s="386"/>
    </row>
    <row r="168" spans="1:73" ht="24.6" x14ac:dyDescent="0.7">
      <c r="A168" s="2"/>
      <c r="B168" s="2"/>
      <c r="C168" s="2"/>
      <c r="D168" s="2"/>
      <c r="E168" s="2"/>
      <c r="F168" s="2"/>
      <c r="G168" s="2"/>
      <c r="H168" s="2"/>
      <c r="I168" s="381"/>
      <c r="J168" s="382"/>
      <c r="K168" s="382"/>
      <c r="L168" s="382"/>
      <c r="M168" s="382"/>
      <c r="N168" s="382"/>
      <c r="O168" s="382"/>
      <c r="P168" s="382"/>
      <c r="Q168" s="382"/>
      <c r="R168" s="382"/>
      <c r="S168" s="382"/>
      <c r="T168" s="382"/>
      <c r="U168" s="383"/>
      <c r="V168" s="384"/>
      <c r="W168" s="385"/>
      <c r="X168" s="385"/>
      <c r="Y168" s="385"/>
      <c r="Z168" s="385"/>
      <c r="AA168" s="385"/>
      <c r="AB168" s="385"/>
      <c r="AC168" s="385"/>
      <c r="AD168" s="385"/>
      <c r="AE168" s="385"/>
      <c r="AF168" s="385"/>
      <c r="AG168" s="385"/>
      <c r="AH168" s="386"/>
      <c r="AI168" s="384"/>
      <c r="AJ168" s="385"/>
      <c r="AK168" s="385"/>
      <c r="AL168" s="385"/>
      <c r="AM168" s="385"/>
      <c r="AN168" s="385"/>
      <c r="AO168" s="385"/>
      <c r="AP168" s="385"/>
      <c r="AQ168" s="385"/>
      <c r="AR168" s="385"/>
      <c r="AS168" s="385"/>
      <c r="AT168" s="385"/>
      <c r="AU168" s="385"/>
      <c r="AV168" s="385"/>
      <c r="AW168" s="385"/>
      <c r="AX168" s="385"/>
      <c r="AY168" s="385"/>
      <c r="AZ168" s="385"/>
      <c r="BA168" s="385"/>
      <c r="BB168" s="385"/>
      <c r="BC168" s="385"/>
      <c r="BD168" s="385"/>
      <c r="BE168" s="385"/>
      <c r="BF168" s="385"/>
      <c r="BG168" s="385"/>
      <c r="BH168" s="385"/>
      <c r="BI168" s="385"/>
      <c r="BJ168" s="385"/>
      <c r="BK168" s="385"/>
      <c r="BL168" s="385"/>
      <c r="BM168" s="385"/>
      <c r="BN168" s="385"/>
      <c r="BO168" s="385"/>
      <c r="BP168" s="385"/>
      <c r="BQ168" s="385"/>
      <c r="BR168" s="385"/>
      <c r="BS168" s="385"/>
      <c r="BT168" s="385"/>
      <c r="BU168" s="386"/>
    </row>
    <row r="169" spans="1:73" ht="24.6" x14ac:dyDescent="0.7">
      <c r="A169" s="2"/>
      <c r="B169" s="2"/>
      <c r="C169" s="2"/>
      <c r="D169" s="2"/>
      <c r="E169" s="2"/>
      <c r="F169" s="2"/>
      <c r="G169" s="2"/>
      <c r="H169" s="2"/>
      <c r="I169" s="381"/>
      <c r="J169" s="382"/>
      <c r="K169" s="382"/>
      <c r="L169" s="382"/>
      <c r="M169" s="382"/>
      <c r="N169" s="382"/>
      <c r="O169" s="382"/>
      <c r="P169" s="382"/>
      <c r="Q169" s="382"/>
      <c r="R169" s="382"/>
      <c r="S169" s="382"/>
      <c r="T169" s="382"/>
      <c r="U169" s="383"/>
      <c r="V169" s="384"/>
      <c r="W169" s="385"/>
      <c r="X169" s="385"/>
      <c r="Y169" s="385"/>
      <c r="Z169" s="385"/>
      <c r="AA169" s="385"/>
      <c r="AB169" s="385"/>
      <c r="AC169" s="385"/>
      <c r="AD169" s="385"/>
      <c r="AE169" s="385"/>
      <c r="AF169" s="385"/>
      <c r="AG169" s="385"/>
      <c r="AH169" s="386"/>
      <c r="AI169" s="384"/>
      <c r="AJ169" s="385"/>
      <c r="AK169" s="385"/>
      <c r="AL169" s="385"/>
      <c r="AM169" s="385"/>
      <c r="AN169" s="385"/>
      <c r="AO169" s="385"/>
      <c r="AP169" s="385"/>
      <c r="AQ169" s="385"/>
      <c r="AR169" s="385"/>
      <c r="AS169" s="385"/>
      <c r="AT169" s="385"/>
      <c r="AU169" s="385"/>
      <c r="AV169" s="385"/>
      <c r="AW169" s="385"/>
      <c r="AX169" s="385"/>
      <c r="AY169" s="385"/>
      <c r="AZ169" s="385"/>
      <c r="BA169" s="385"/>
      <c r="BB169" s="385"/>
      <c r="BC169" s="385"/>
      <c r="BD169" s="385"/>
      <c r="BE169" s="385"/>
      <c r="BF169" s="385"/>
      <c r="BG169" s="385"/>
      <c r="BH169" s="385"/>
      <c r="BI169" s="385"/>
      <c r="BJ169" s="385"/>
      <c r="BK169" s="385"/>
      <c r="BL169" s="385"/>
      <c r="BM169" s="385"/>
      <c r="BN169" s="385"/>
      <c r="BO169" s="385"/>
      <c r="BP169" s="385"/>
      <c r="BQ169" s="385"/>
      <c r="BR169" s="385"/>
      <c r="BS169" s="385"/>
      <c r="BT169" s="385"/>
      <c r="BU169" s="386"/>
    </row>
    <row r="170" spans="1:73" ht="24.6" x14ac:dyDescent="0.7">
      <c r="A170" s="2"/>
      <c r="B170" s="2"/>
      <c r="C170" s="2"/>
      <c r="D170" s="2"/>
      <c r="E170" s="2"/>
      <c r="F170" s="2"/>
      <c r="G170" s="2"/>
      <c r="H170" s="2"/>
      <c r="I170" s="381"/>
      <c r="J170" s="382"/>
      <c r="K170" s="382"/>
      <c r="L170" s="382"/>
      <c r="M170" s="382"/>
      <c r="N170" s="382"/>
      <c r="O170" s="382"/>
      <c r="P170" s="382"/>
      <c r="Q170" s="382"/>
      <c r="R170" s="382"/>
      <c r="S170" s="382"/>
      <c r="T170" s="382"/>
      <c r="U170" s="383"/>
      <c r="V170" s="384"/>
      <c r="W170" s="385"/>
      <c r="X170" s="385"/>
      <c r="Y170" s="385"/>
      <c r="Z170" s="385"/>
      <c r="AA170" s="385"/>
      <c r="AB170" s="385"/>
      <c r="AC170" s="385"/>
      <c r="AD170" s="385"/>
      <c r="AE170" s="385"/>
      <c r="AF170" s="385"/>
      <c r="AG170" s="385"/>
      <c r="AH170" s="386"/>
      <c r="AI170" s="384"/>
      <c r="AJ170" s="385"/>
      <c r="AK170" s="385"/>
      <c r="AL170" s="385"/>
      <c r="AM170" s="385"/>
      <c r="AN170" s="385"/>
      <c r="AO170" s="385"/>
      <c r="AP170" s="385"/>
      <c r="AQ170" s="385"/>
      <c r="AR170" s="385"/>
      <c r="AS170" s="385"/>
      <c r="AT170" s="385"/>
      <c r="AU170" s="385"/>
      <c r="AV170" s="385"/>
      <c r="AW170" s="385"/>
      <c r="AX170" s="385"/>
      <c r="AY170" s="385"/>
      <c r="AZ170" s="385"/>
      <c r="BA170" s="385"/>
      <c r="BB170" s="385"/>
      <c r="BC170" s="385"/>
      <c r="BD170" s="385"/>
      <c r="BE170" s="385"/>
      <c r="BF170" s="385"/>
      <c r="BG170" s="385"/>
      <c r="BH170" s="385"/>
      <c r="BI170" s="385"/>
      <c r="BJ170" s="385"/>
      <c r="BK170" s="385"/>
      <c r="BL170" s="385"/>
      <c r="BM170" s="385"/>
      <c r="BN170" s="385"/>
      <c r="BO170" s="385"/>
      <c r="BP170" s="385"/>
      <c r="BQ170" s="385"/>
      <c r="BR170" s="385"/>
      <c r="BS170" s="385"/>
      <c r="BT170" s="385"/>
      <c r="BU170" s="386"/>
    </row>
    <row r="171" spans="1:73" ht="24.6" x14ac:dyDescent="0.7">
      <c r="A171" s="2"/>
      <c r="B171" s="2"/>
      <c r="C171" s="2"/>
      <c r="D171" s="2"/>
      <c r="E171" s="2"/>
      <c r="F171" s="2"/>
      <c r="G171" s="2"/>
      <c r="H171" s="2"/>
      <c r="I171" s="381"/>
      <c r="J171" s="382"/>
      <c r="K171" s="382"/>
      <c r="L171" s="382"/>
      <c r="M171" s="382"/>
      <c r="N171" s="382"/>
      <c r="O171" s="382"/>
      <c r="P171" s="382"/>
      <c r="Q171" s="382"/>
      <c r="R171" s="382"/>
      <c r="S171" s="382"/>
      <c r="T171" s="382"/>
      <c r="U171" s="383"/>
      <c r="V171" s="384"/>
      <c r="W171" s="385"/>
      <c r="X171" s="385"/>
      <c r="Y171" s="385"/>
      <c r="Z171" s="385"/>
      <c r="AA171" s="385"/>
      <c r="AB171" s="385"/>
      <c r="AC171" s="385"/>
      <c r="AD171" s="385"/>
      <c r="AE171" s="385"/>
      <c r="AF171" s="385"/>
      <c r="AG171" s="385"/>
      <c r="AH171" s="386"/>
      <c r="AI171" s="384"/>
      <c r="AJ171" s="385"/>
      <c r="AK171" s="385"/>
      <c r="AL171" s="385"/>
      <c r="AM171" s="385"/>
      <c r="AN171" s="385"/>
      <c r="AO171" s="385"/>
      <c r="AP171" s="385"/>
      <c r="AQ171" s="385"/>
      <c r="AR171" s="385"/>
      <c r="AS171" s="385"/>
      <c r="AT171" s="385"/>
      <c r="AU171" s="385"/>
      <c r="AV171" s="385"/>
      <c r="AW171" s="385"/>
      <c r="AX171" s="385"/>
      <c r="AY171" s="385"/>
      <c r="AZ171" s="385"/>
      <c r="BA171" s="385"/>
      <c r="BB171" s="385"/>
      <c r="BC171" s="385"/>
      <c r="BD171" s="385"/>
      <c r="BE171" s="385"/>
      <c r="BF171" s="385"/>
      <c r="BG171" s="385"/>
      <c r="BH171" s="385"/>
      <c r="BI171" s="385"/>
      <c r="BJ171" s="385"/>
      <c r="BK171" s="385"/>
      <c r="BL171" s="385"/>
      <c r="BM171" s="385"/>
      <c r="BN171" s="385"/>
      <c r="BO171" s="385"/>
      <c r="BP171" s="385"/>
      <c r="BQ171" s="385"/>
      <c r="BR171" s="385"/>
      <c r="BS171" s="385"/>
      <c r="BT171" s="385"/>
      <c r="BU171" s="386"/>
    </row>
    <row r="172" spans="1:73" ht="24.6" x14ac:dyDescent="0.7">
      <c r="A172" s="2"/>
      <c r="B172" s="2"/>
      <c r="C172" s="2"/>
      <c r="D172" s="2"/>
      <c r="E172" s="2"/>
      <c r="F172" s="2"/>
      <c r="G172" s="2"/>
      <c r="H172" s="2"/>
      <c r="I172" s="381"/>
      <c r="J172" s="382"/>
      <c r="K172" s="382"/>
      <c r="L172" s="382"/>
      <c r="M172" s="382"/>
      <c r="N172" s="382"/>
      <c r="O172" s="382"/>
      <c r="P172" s="382"/>
      <c r="Q172" s="382"/>
      <c r="R172" s="382"/>
      <c r="S172" s="382"/>
      <c r="T172" s="382"/>
      <c r="U172" s="383"/>
      <c r="V172" s="384"/>
      <c r="W172" s="385"/>
      <c r="X172" s="385"/>
      <c r="Y172" s="385"/>
      <c r="Z172" s="385"/>
      <c r="AA172" s="385"/>
      <c r="AB172" s="385"/>
      <c r="AC172" s="385"/>
      <c r="AD172" s="385"/>
      <c r="AE172" s="385"/>
      <c r="AF172" s="385"/>
      <c r="AG172" s="385"/>
      <c r="AH172" s="386"/>
      <c r="AI172" s="384"/>
      <c r="AJ172" s="385"/>
      <c r="AK172" s="385"/>
      <c r="AL172" s="385"/>
      <c r="AM172" s="385"/>
      <c r="AN172" s="385"/>
      <c r="AO172" s="385"/>
      <c r="AP172" s="385"/>
      <c r="AQ172" s="385"/>
      <c r="AR172" s="385"/>
      <c r="AS172" s="385"/>
      <c r="AT172" s="385"/>
      <c r="AU172" s="385"/>
      <c r="AV172" s="385"/>
      <c r="AW172" s="385"/>
      <c r="AX172" s="385"/>
      <c r="AY172" s="385"/>
      <c r="AZ172" s="385"/>
      <c r="BA172" s="385"/>
      <c r="BB172" s="385"/>
      <c r="BC172" s="385"/>
      <c r="BD172" s="385"/>
      <c r="BE172" s="385"/>
      <c r="BF172" s="385"/>
      <c r="BG172" s="385"/>
      <c r="BH172" s="385"/>
      <c r="BI172" s="385"/>
      <c r="BJ172" s="385"/>
      <c r="BK172" s="385"/>
      <c r="BL172" s="385"/>
      <c r="BM172" s="385"/>
      <c r="BN172" s="385"/>
      <c r="BO172" s="385"/>
      <c r="BP172" s="385"/>
      <c r="BQ172" s="385"/>
      <c r="BR172" s="385"/>
      <c r="BS172" s="385"/>
      <c r="BT172" s="385"/>
      <c r="BU172" s="386"/>
    </row>
    <row r="173" spans="1:73" ht="24.6" x14ac:dyDescent="0.7">
      <c r="A173" s="2"/>
      <c r="B173" s="2"/>
      <c r="C173" s="2"/>
      <c r="D173" s="2"/>
      <c r="E173" s="2"/>
      <c r="F173" s="2"/>
      <c r="G173" s="2"/>
      <c r="H173" s="2"/>
      <c r="I173" s="381"/>
      <c r="J173" s="382"/>
      <c r="K173" s="382"/>
      <c r="L173" s="382"/>
      <c r="M173" s="382"/>
      <c r="N173" s="382"/>
      <c r="O173" s="382"/>
      <c r="P173" s="382"/>
      <c r="Q173" s="382"/>
      <c r="R173" s="382"/>
      <c r="S173" s="382"/>
      <c r="T173" s="382"/>
      <c r="U173" s="383"/>
      <c r="V173" s="384"/>
      <c r="W173" s="385"/>
      <c r="X173" s="385"/>
      <c r="Y173" s="385"/>
      <c r="Z173" s="385"/>
      <c r="AA173" s="385"/>
      <c r="AB173" s="385"/>
      <c r="AC173" s="385"/>
      <c r="AD173" s="385"/>
      <c r="AE173" s="385"/>
      <c r="AF173" s="385"/>
      <c r="AG173" s="385"/>
      <c r="AH173" s="386"/>
      <c r="AI173" s="384"/>
      <c r="AJ173" s="385"/>
      <c r="AK173" s="385"/>
      <c r="AL173" s="385"/>
      <c r="AM173" s="385"/>
      <c r="AN173" s="385"/>
      <c r="AO173" s="385"/>
      <c r="AP173" s="385"/>
      <c r="AQ173" s="385"/>
      <c r="AR173" s="385"/>
      <c r="AS173" s="385"/>
      <c r="AT173" s="385"/>
      <c r="AU173" s="385"/>
      <c r="AV173" s="385"/>
      <c r="AW173" s="385"/>
      <c r="AX173" s="385"/>
      <c r="AY173" s="385"/>
      <c r="AZ173" s="385"/>
      <c r="BA173" s="385"/>
      <c r="BB173" s="385"/>
      <c r="BC173" s="385"/>
      <c r="BD173" s="385"/>
      <c r="BE173" s="385"/>
      <c r="BF173" s="385"/>
      <c r="BG173" s="385"/>
      <c r="BH173" s="385"/>
      <c r="BI173" s="385"/>
      <c r="BJ173" s="385"/>
      <c r="BK173" s="385"/>
      <c r="BL173" s="385"/>
      <c r="BM173" s="385"/>
      <c r="BN173" s="385"/>
      <c r="BO173" s="385"/>
      <c r="BP173" s="385"/>
      <c r="BQ173" s="385"/>
      <c r="BR173" s="385"/>
      <c r="BS173" s="385"/>
      <c r="BT173" s="385"/>
      <c r="BU173" s="386"/>
    </row>
    <row r="174" spans="1:73" ht="24.6" x14ac:dyDescent="0.7">
      <c r="A174" s="2"/>
      <c r="B174" s="2"/>
      <c r="C174" s="2"/>
      <c r="D174" s="2"/>
      <c r="E174" s="2"/>
      <c r="F174" s="2"/>
      <c r="G174" s="2"/>
      <c r="H174" s="2"/>
      <c r="I174" s="381"/>
      <c r="J174" s="382"/>
      <c r="K174" s="382"/>
      <c r="L174" s="382"/>
      <c r="M174" s="382"/>
      <c r="N174" s="382"/>
      <c r="O174" s="382"/>
      <c r="P174" s="382"/>
      <c r="Q174" s="382"/>
      <c r="R174" s="382"/>
      <c r="S174" s="382"/>
      <c r="T174" s="382"/>
      <c r="U174" s="383"/>
      <c r="V174" s="384"/>
      <c r="W174" s="385"/>
      <c r="X174" s="385"/>
      <c r="Y174" s="385"/>
      <c r="Z174" s="385"/>
      <c r="AA174" s="385"/>
      <c r="AB174" s="385"/>
      <c r="AC174" s="385"/>
      <c r="AD174" s="385"/>
      <c r="AE174" s="385"/>
      <c r="AF174" s="385"/>
      <c r="AG174" s="385"/>
      <c r="AH174" s="386"/>
      <c r="AI174" s="384"/>
      <c r="AJ174" s="385"/>
      <c r="AK174" s="385"/>
      <c r="AL174" s="385"/>
      <c r="AM174" s="385"/>
      <c r="AN174" s="385"/>
      <c r="AO174" s="385"/>
      <c r="AP174" s="385"/>
      <c r="AQ174" s="385"/>
      <c r="AR174" s="385"/>
      <c r="AS174" s="385"/>
      <c r="AT174" s="385"/>
      <c r="AU174" s="385"/>
      <c r="AV174" s="385"/>
      <c r="AW174" s="385"/>
      <c r="AX174" s="385"/>
      <c r="AY174" s="385"/>
      <c r="AZ174" s="385"/>
      <c r="BA174" s="385"/>
      <c r="BB174" s="385"/>
      <c r="BC174" s="385"/>
      <c r="BD174" s="385"/>
      <c r="BE174" s="385"/>
      <c r="BF174" s="385"/>
      <c r="BG174" s="385"/>
      <c r="BH174" s="385"/>
      <c r="BI174" s="385"/>
      <c r="BJ174" s="385"/>
      <c r="BK174" s="385"/>
      <c r="BL174" s="385"/>
      <c r="BM174" s="385"/>
      <c r="BN174" s="385"/>
      <c r="BO174" s="385"/>
      <c r="BP174" s="385"/>
      <c r="BQ174" s="385"/>
      <c r="BR174" s="385"/>
      <c r="BS174" s="385"/>
      <c r="BT174" s="385"/>
      <c r="BU174" s="386"/>
    </row>
    <row r="175" spans="1:73" ht="24.6" x14ac:dyDescent="0.7">
      <c r="A175" s="2"/>
      <c r="B175" s="2"/>
      <c r="C175" s="2"/>
      <c r="D175" s="2"/>
      <c r="E175" s="2"/>
      <c r="F175" s="2"/>
      <c r="G175" s="2"/>
      <c r="H175" s="2"/>
      <c r="I175" s="381"/>
      <c r="J175" s="382"/>
      <c r="K175" s="382"/>
      <c r="L175" s="382"/>
      <c r="M175" s="382"/>
      <c r="N175" s="382"/>
      <c r="O175" s="382"/>
      <c r="P175" s="382"/>
      <c r="Q175" s="382"/>
      <c r="R175" s="382"/>
      <c r="S175" s="382"/>
      <c r="T175" s="382"/>
      <c r="U175" s="383"/>
      <c r="V175" s="384"/>
      <c r="W175" s="385"/>
      <c r="X175" s="385"/>
      <c r="Y175" s="385"/>
      <c r="Z175" s="385"/>
      <c r="AA175" s="385"/>
      <c r="AB175" s="385"/>
      <c r="AC175" s="385"/>
      <c r="AD175" s="385"/>
      <c r="AE175" s="385"/>
      <c r="AF175" s="385"/>
      <c r="AG175" s="385"/>
      <c r="AH175" s="386"/>
      <c r="AI175" s="384"/>
      <c r="AJ175" s="385"/>
      <c r="AK175" s="385"/>
      <c r="AL175" s="385"/>
      <c r="AM175" s="385"/>
      <c r="AN175" s="385"/>
      <c r="AO175" s="385"/>
      <c r="AP175" s="385"/>
      <c r="AQ175" s="385"/>
      <c r="AR175" s="385"/>
      <c r="AS175" s="385"/>
      <c r="AT175" s="385"/>
      <c r="AU175" s="385"/>
      <c r="AV175" s="385"/>
      <c r="AW175" s="385"/>
      <c r="AX175" s="385"/>
      <c r="AY175" s="385"/>
      <c r="AZ175" s="385"/>
      <c r="BA175" s="385"/>
      <c r="BB175" s="385"/>
      <c r="BC175" s="385"/>
      <c r="BD175" s="385"/>
      <c r="BE175" s="385"/>
      <c r="BF175" s="385"/>
      <c r="BG175" s="385"/>
      <c r="BH175" s="385"/>
      <c r="BI175" s="385"/>
      <c r="BJ175" s="385"/>
      <c r="BK175" s="385"/>
      <c r="BL175" s="385"/>
      <c r="BM175" s="385"/>
      <c r="BN175" s="385"/>
      <c r="BO175" s="385"/>
      <c r="BP175" s="385"/>
      <c r="BQ175" s="385"/>
      <c r="BR175" s="385"/>
      <c r="BS175" s="385"/>
      <c r="BT175" s="385"/>
      <c r="BU175" s="386"/>
    </row>
    <row r="176" spans="1:73" ht="24.6" x14ac:dyDescent="0.7">
      <c r="A176" s="2"/>
      <c r="B176" s="2"/>
      <c r="C176" s="2"/>
      <c r="D176" s="2"/>
      <c r="E176" s="2"/>
      <c r="F176" s="2"/>
      <c r="G176" s="2"/>
      <c r="H176" s="2"/>
      <c r="I176" s="381"/>
      <c r="J176" s="382"/>
      <c r="K176" s="382"/>
      <c r="L176" s="382"/>
      <c r="M176" s="382"/>
      <c r="N176" s="382"/>
      <c r="O176" s="382"/>
      <c r="P176" s="382"/>
      <c r="Q176" s="382"/>
      <c r="R176" s="382"/>
      <c r="S176" s="382"/>
      <c r="T176" s="382"/>
      <c r="U176" s="383"/>
      <c r="V176" s="384"/>
      <c r="W176" s="385"/>
      <c r="X176" s="385"/>
      <c r="Y176" s="385"/>
      <c r="Z176" s="385"/>
      <c r="AA176" s="385"/>
      <c r="AB176" s="385"/>
      <c r="AC176" s="385"/>
      <c r="AD176" s="385"/>
      <c r="AE176" s="385"/>
      <c r="AF176" s="385"/>
      <c r="AG176" s="385"/>
      <c r="AH176" s="386"/>
      <c r="AI176" s="384"/>
      <c r="AJ176" s="385"/>
      <c r="AK176" s="385"/>
      <c r="AL176" s="385"/>
      <c r="AM176" s="385"/>
      <c r="AN176" s="385"/>
      <c r="AO176" s="385"/>
      <c r="AP176" s="385"/>
      <c r="AQ176" s="385"/>
      <c r="AR176" s="385"/>
      <c r="AS176" s="385"/>
      <c r="AT176" s="385"/>
      <c r="AU176" s="385"/>
      <c r="AV176" s="385"/>
      <c r="AW176" s="385"/>
      <c r="AX176" s="385"/>
      <c r="AY176" s="385"/>
      <c r="AZ176" s="385"/>
      <c r="BA176" s="385"/>
      <c r="BB176" s="385"/>
      <c r="BC176" s="385"/>
      <c r="BD176" s="385"/>
      <c r="BE176" s="385"/>
      <c r="BF176" s="385"/>
      <c r="BG176" s="385"/>
      <c r="BH176" s="385"/>
      <c r="BI176" s="385"/>
      <c r="BJ176" s="385"/>
      <c r="BK176" s="385"/>
      <c r="BL176" s="385"/>
      <c r="BM176" s="385"/>
      <c r="BN176" s="385"/>
      <c r="BO176" s="385"/>
      <c r="BP176" s="385"/>
      <c r="BQ176" s="385"/>
      <c r="BR176" s="385"/>
      <c r="BS176" s="385"/>
      <c r="BT176" s="385"/>
      <c r="BU176" s="386"/>
    </row>
    <row r="177" spans="1:73" ht="24.6" x14ac:dyDescent="0.7">
      <c r="A177" s="2"/>
      <c r="B177" s="2"/>
      <c r="C177" s="2"/>
      <c r="D177" s="2"/>
      <c r="E177" s="2"/>
      <c r="F177" s="2"/>
      <c r="G177" s="2"/>
      <c r="H177" s="2"/>
      <c r="I177" s="381"/>
      <c r="J177" s="382"/>
      <c r="K177" s="382"/>
      <c r="L177" s="382"/>
      <c r="M177" s="382"/>
      <c r="N177" s="382"/>
      <c r="O177" s="382"/>
      <c r="P177" s="382"/>
      <c r="Q177" s="382"/>
      <c r="R177" s="382"/>
      <c r="S177" s="382"/>
      <c r="T177" s="382"/>
      <c r="U177" s="383"/>
      <c r="V177" s="384"/>
      <c r="W177" s="385"/>
      <c r="X177" s="385"/>
      <c r="Y177" s="385"/>
      <c r="Z177" s="385"/>
      <c r="AA177" s="385"/>
      <c r="AB177" s="385"/>
      <c r="AC177" s="385"/>
      <c r="AD177" s="385"/>
      <c r="AE177" s="385"/>
      <c r="AF177" s="385"/>
      <c r="AG177" s="385"/>
      <c r="AH177" s="386"/>
      <c r="AI177" s="384"/>
      <c r="AJ177" s="385"/>
      <c r="AK177" s="385"/>
      <c r="AL177" s="385"/>
      <c r="AM177" s="385"/>
      <c r="AN177" s="385"/>
      <c r="AO177" s="385"/>
      <c r="AP177" s="385"/>
      <c r="AQ177" s="385"/>
      <c r="AR177" s="385"/>
      <c r="AS177" s="385"/>
      <c r="AT177" s="385"/>
      <c r="AU177" s="385"/>
      <c r="AV177" s="385"/>
      <c r="AW177" s="385"/>
      <c r="AX177" s="385"/>
      <c r="AY177" s="385"/>
      <c r="AZ177" s="385"/>
      <c r="BA177" s="385"/>
      <c r="BB177" s="385"/>
      <c r="BC177" s="385"/>
      <c r="BD177" s="385"/>
      <c r="BE177" s="385"/>
      <c r="BF177" s="385"/>
      <c r="BG177" s="385"/>
      <c r="BH177" s="385"/>
      <c r="BI177" s="385"/>
      <c r="BJ177" s="385"/>
      <c r="BK177" s="385"/>
      <c r="BL177" s="385"/>
      <c r="BM177" s="385"/>
      <c r="BN177" s="385"/>
      <c r="BO177" s="385"/>
      <c r="BP177" s="385"/>
      <c r="BQ177" s="385"/>
      <c r="BR177" s="385"/>
      <c r="BS177" s="385"/>
      <c r="BT177" s="385"/>
      <c r="BU177" s="386"/>
    </row>
    <row r="178" spans="1:73" ht="24.6" x14ac:dyDescent="0.7">
      <c r="A178" s="2"/>
      <c r="B178" s="2"/>
      <c r="C178" s="2"/>
      <c r="D178" s="2"/>
      <c r="E178" s="2"/>
      <c r="F178" s="2"/>
      <c r="G178" s="2"/>
      <c r="H178" s="2"/>
      <c r="I178" s="381"/>
      <c r="J178" s="382"/>
      <c r="K178" s="382"/>
      <c r="L178" s="382"/>
      <c r="M178" s="382"/>
      <c r="N178" s="382"/>
      <c r="O178" s="382"/>
      <c r="P178" s="382"/>
      <c r="Q178" s="382"/>
      <c r="R178" s="382"/>
      <c r="S178" s="382"/>
      <c r="T178" s="382"/>
      <c r="U178" s="383"/>
      <c r="V178" s="384"/>
      <c r="W178" s="385"/>
      <c r="X178" s="385"/>
      <c r="Y178" s="385"/>
      <c r="Z178" s="385"/>
      <c r="AA178" s="385"/>
      <c r="AB178" s="385"/>
      <c r="AC178" s="385"/>
      <c r="AD178" s="385"/>
      <c r="AE178" s="385"/>
      <c r="AF178" s="385"/>
      <c r="AG178" s="385"/>
      <c r="AH178" s="386"/>
      <c r="AI178" s="384"/>
      <c r="AJ178" s="385"/>
      <c r="AK178" s="385"/>
      <c r="AL178" s="385"/>
      <c r="AM178" s="385"/>
      <c r="AN178" s="385"/>
      <c r="AO178" s="385"/>
      <c r="AP178" s="385"/>
      <c r="AQ178" s="385"/>
      <c r="AR178" s="385"/>
      <c r="AS178" s="385"/>
      <c r="AT178" s="385"/>
      <c r="AU178" s="385"/>
      <c r="AV178" s="385"/>
      <c r="AW178" s="385"/>
      <c r="AX178" s="385"/>
      <c r="AY178" s="385"/>
      <c r="AZ178" s="385"/>
      <c r="BA178" s="385"/>
      <c r="BB178" s="385"/>
      <c r="BC178" s="385"/>
      <c r="BD178" s="385"/>
      <c r="BE178" s="385"/>
      <c r="BF178" s="385"/>
      <c r="BG178" s="385"/>
      <c r="BH178" s="385"/>
      <c r="BI178" s="385"/>
      <c r="BJ178" s="385"/>
      <c r="BK178" s="385"/>
      <c r="BL178" s="385"/>
      <c r="BM178" s="385"/>
      <c r="BN178" s="385"/>
      <c r="BO178" s="385"/>
      <c r="BP178" s="385"/>
      <c r="BQ178" s="385"/>
      <c r="BR178" s="385"/>
      <c r="BS178" s="385"/>
      <c r="BT178" s="385"/>
      <c r="BU178" s="386"/>
    </row>
    <row r="179" spans="1:73" ht="24.6" x14ac:dyDescent="0.7">
      <c r="A179" s="2"/>
      <c r="B179" s="2"/>
      <c r="C179" s="2"/>
      <c r="D179" s="2"/>
      <c r="E179" s="2"/>
      <c r="F179" s="2"/>
      <c r="G179" s="2"/>
      <c r="H179" s="2"/>
      <c r="I179" s="381"/>
      <c r="J179" s="382"/>
      <c r="K179" s="382"/>
      <c r="L179" s="382"/>
      <c r="M179" s="382"/>
      <c r="N179" s="382"/>
      <c r="O179" s="382"/>
      <c r="P179" s="382"/>
      <c r="Q179" s="382"/>
      <c r="R179" s="382"/>
      <c r="S179" s="382"/>
      <c r="T179" s="382"/>
      <c r="U179" s="383"/>
      <c r="V179" s="384"/>
      <c r="W179" s="385"/>
      <c r="X179" s="385"/>
      <c r="Y179" s="385"/>
      <c r="Z179" s="385"/>
      <c r="AA179" s="385"/>
      <c r="AB179" s="385"/>
      <c r="AC179" s="385"/>
      <c r="AD179" s="385"/>
      <c r="AE179" s="385"/>
      <c r="AF179" s="385"/>
      <c r="AG179" s="385"/>
      <c r="AH179" s="386"/>
      <c r="AI179" s="384"/>
      <c r="AJ179" s="385"/>
      <c r="AK179" s="385"/>
      <c r="AL179" s="385"/>
      <c r="AM179" s="385"/>
      <c r="AN179" s="385"/>
      <c r="AO179" s="385"/>
      <c r="AP179" s="385"/>
      <c r="AQ179" s="385"/>
      <c r="AR179" s="385"/>
      <c r="AS179" s="385"/>
      <c r="AT179" s="385"/>
      <c r="AU179" s="385"/>
      <c r="AV179" s="385"/>
      <c r="AW179" s="385"/>
      <c r="AX179" s="385"/>
      <c r="AY179" s="385"/>
      <c r="AZ179" s="385"/>
      <c r="BA179" s="385"/>
      <c r="BB179" s="385"/>
      <c r="BC179" s="385"/>
      <c r="BD179" s="385"/>
      <c r="BE179" s="385"/>
      <c r="BF179" s="385"/>
      <c r="BG179" s="385"/>
      <c r="BH179" s="385"/>
      <c r="BI179" s="385"/>
      <c r="BJ179" s="385"/>
      <c r="BK179" s="385"/>
      <c r="BL179" s="385"/>
      <c r="BM179" s="385"/>
      <c r="BN179" s="385"/>
      <c r="BO179" s="385"/>
      <c r="BP179" s="385"/>
      <c r="BQ179" s="385"/>
      <c r="BR179" s="385"/>
      <c r="BS179" s="385"/>
      <c r="BT179" s="385"/>
      <c r="BU179" s="386"/>
    </row>
    <row r="180" spans="1:73" ht="24.6" x14ac:dyDescent="0.7">
      <c r="A180" s="2"/>
      <c r="B180" s="2"/>
      <c r="C180" s="2"/>
      <c r="D180" s="2"/>
      <c r="E180" s="2"/>
      <c r="F180" s="2"/>
      <c r="G180" s="2"/>
      <c r="H180" s="2"/>
      <c r="I180" s="381"/>
      <c r="J180" s="382"/>
      <c r="K180" s="382"/>
      <c r="L180" s="382"/>
      <c r="M180" s="382"/>
      <c r="N180" s="382"/>
      <c r="O180" s="382"/>
      <c r="P180" s="382"/>
      <c r="Q180" s="382"/>
      <c r="R180" s="382"/>
      <c r="S180" s="382"/>
      <c r="T180" s="382"/>
      <c r="U180" s="383"/>
      <c r="V180" s="384"/>
      <c r="W180" s="385"/>
      <c r="X180" s="385"/>
      <c r="Y180" s="385"/>
      <c r="Z180" s="385"/>
      <c r="AA180" s="385"/>
      <c r="AB180" s="385"/>
      <c r="AC180" s="385"/>
      <c r="AD180" s="385"/>
      <c r="AE180" s="385"/>
      <c r="AF180" s="385"/>
      <c r="AG180" s="385"/>
      <c r="AH180" s="386"/>
      <c r="AI180" s="384"/>
      <c r="AJ180" s="385"/>
      <c r="AK180" s="385"/>
      <c r="AL180" s="385"/>
      <c r="AM180" s="385"/>
      <c r="AN180" s="385"/>
      <c r="AO180" s="385"/>
      <c r="AP180" s="385"/>
      <c r="AQ180" s="385"/>
      <c r="AR180" s="385"/>
      <c r="AS180" s="385"/>
      <c r="AT180" s="385"/>
      <c r="AU180" s="385"/>
      <c r="AV180" s="385"/>
      <c r="AW180" s="385"/>
      <c r="AX180" s="385"/>
      <c r="AY180" s="385"/>
      <c r="AZ180" s="385"/>
      <c r="BA180" s="385"/>
      <c r="BB180" s="385"/>
      <c r="BC180" s="385"/>
      <c r="BD180" s="385"/>
      <c r="BE180" s="385"/>
      <c r="BF180" s="385"/>
      <c r="BG180" s="385"/>
      <c r="BH180" s="385"/>
      <c r="BI180" s="385"/>
      <c r="BJ180" s="385"/>
      <c r="BK180" s="385"/>
      <c r="BL180" s="385"/>
      <c r="BM180" s="385"/>
      <c r="BN180" s="385"/>
      <c r="BO180" s="385"/>
      <c r="BP180" s="385"/>
      <c r="BQ180" s="385"/>
      <c r="BR180" s="385"/>
      <c r="BS180" s="385"/>
      <c r="BT180" s="385"/>
      <c r="BU180" s="386"/>
    </row>
    <row r="181" spans="1:73" ht="24.6" x14ac:dyDescent="0.7">
      <c r="A181" s="2"/>
      <c r="B181" s="2"/>
      <c r="C181" s="2"/>
      <c r="D181" s="2"/>
      <c r="E181" s="2"/>
      <c r="F181" s="2"/>
      <c r="G181" s="2"/>
      <c r="H181" s="2"/>
      <c r="I181" s="381"/>
      <c r="J181" s="382"/>
      <c r="K181" s="382"/>
      <c r="L181" s="382"/>
      <c r="M181" s="382"/>
      <c r="N181" s="382"/>
      <c r="O181" s="382"/>
      <c r="P181" s="382"/>
      <c r="Q181" s="382"/>
      <c r="R181" s="382"/>
      <c r="S181" s="382"/>
      <c r="T181" s="382"/>
      <c r="U181" s="383"/>
      <c r="V181" s="384"/>
      <c r="W181" s="385"/>
      <c r="X181" s="385"/>
      <c r="Y181" s="385"/>
      <c r="Z181" s="385"/>
      <c r="AA181" s="385"/>
      <c r="AB181" s="385"/>
      <c r="AC181" s="385"/>
      <c r="AD181" s="385"/>
      <c r="AE181" s="385"/>
      <c r="AF181" s="385"/>
      <c r="AG181" s="385"/>
      <c r="AH181" s="386"/>
      <c r="AI181" s="384"/>
      <c r="AJ181" s="385"/>
      <c r="AK181" s="385"/>
      <c r="AL181" s="385"/>
      <c r="AM181" s="385"/>
      <c r="AN181" s="385"/>
      <c r="AO181" s="385"/>
      <c r="AP181" s="385"/>
      <c r="AQ181" s="385"/>
      <c r="AR181" s="385"/>
      <c r="AS181" s="385"/>
      <c r="AT181" s="385"/>
      <c r="AU181" s="385"/>
      <c r="AV181" s="385"/>
      <c r="AW181" s="385"/>
      <c r="AX181" s="385"/>
      <c r="AY181" s="385"/>
      <c r="AZ181" s="385"/>
      <c r="BA181" s="385"/>
      <c r="BB181" s="385"/>
      <c r="BC181" s="385"/>
      <c r="BD181" s="385"/>
      <c r="BE181" s="385"/>
      <c r="BF181" s="385"/>
      <c r="BG181" s="385"/>
      <c r="BH181" s="385"/>
      <c r="BI181" s="385"/>
      <c r="BJ181" s="385"/>
      <c r="BK181" s="385"/>
      <c r="BL181" s="385"/>
      <c r="BM181" s="385"/>
      <c r="BN181" s="385"/>
      <c r="BO181" s="385"/>
      <c r="BP181" s="385"/>
      <c r="BQ181" s="385"/>
      <c r="BR181" s="385"/>
      <c r="BS181" s="385"/>
      <c r="BT181" s="385"/>
      <c r="BU181" s="386"/>
    </row>
    <row r="182" spans="1:73" ht="24.6" x14ac:dyDescent="0.7">
      <c r="A182" s="2"/>
      <c r="B182" s="2"/>
      <c r="C182" s="2"/>
      <c r="D182" s="2"/>
      <c r="E182" s="2"/>
      <c r="F182" s="2"/>
      <c r="G182" s="2"/>
      <c r="H182" s="2"/>
      <c r="I182" s="381"/>
      <c r="J182" s="382"/>
      <c r="K182" s="382"/>
      <c r="L182" s="382"/>
      <c r="M182" s="382"/>
      <c r="N182" s="382"/>
      <c r="O182" s="382"/>
      <c r="P182" s="382"/>
      <c r="Q182" s="382"/>
      <c r="R182" s="382"/>
      <c r="S182" s="382"/>
      <c r="T182" s="382"/>
      <c r="U182" s="383"/>
      <c r="V182" s="384"/>
      <c r="W182" s="385"/>
      <c r="X182" s="385"/>
      <c r="Y182" s="385"/>
      <c r="Z182" s="385"/>
      <c r="AA182" s="385"/>
      <c r="AB182" s="385"/>
      <c r="AC182" s="385"/>
      <c r="AD182" s="385"/>
      <c r="AE182" s="385"/>
      <c r="AF182" s="385"/>
      <c r="AG182" s="385"/>
      <c r="AH182" s="386"/>
      <c r="AI182" s="384"/>
      <c r="AJ182" s="385"/>
      <c r="AK182" s="385"/>
      <c r="AL182" s="385"/>
      <c r="AM182" s="385"/>
      <c r="AN182" s="385"/>
      <c r="AO182" s="385"/>
      <c r="AP182" s="385"/>
      <c r="AQ182" s="385"/>
      <c r="AR182" s="385"/>
      <c r="AS182" s="385"/>
      <c r="AT182" s="385"/>
      <c r="AU182" s="385"/>
      <c r="AV182" s="385"/>
      <c r="AW182" s="385"/>
      <c r="AX182" s="385"/>
      <c r="AY182" s="385"/>
      <c r="AZ182" s="385"/>
      <c r="BA182" s="385"/>
      <c r="BB182" s="385"/>
      <c r="BC182" s="385"/>
      <c r="BD182" s="385"/>
      <c r="BE182" s="385"/>
      <c r="BF182" s="385"/>
      <c r="BG182" s="385"/>
      <c r="BH182" s="385"/>
      <c r="BI182" s="385"/>
      <c r="BJ182" s="385"/>
      <c r="BK182" s="385"/>
      <c r="BL182" s="385"/>
      <c r="BM182" s="385"/>
      <c r="BN182" s="385"/>
      <c r="BO182" s="385"/>
      <c r="BP182" s="385"/>
      <c r="BQ182" s="385"/>
      <c r="BR182" s="385"/>
      <c r="BS182" s="385"/>
      <c r="BT182" s="385"/>
      <c r="BU182" s="386"/>
    </row>
    <row r="183" spans="1:73" ht="24.6" x14ac:dyDescent="0.7">
      <c r="A183" s="2"/>
      <c r="B183" s="2"/>
      <c r="C183" s="2"/>
      <c r="D183" s="2"/>
      <c r="E183" s="2"/>
      <c r="F183" s="2"/>
      <c r="G183" s="2"/>
      <c r="H183" s="2"/>
      <c r="I183" s="381"/>
      <c r="J183" s="382"/>
      <c r="K183" s="382"/>
      <c r="L183" s="382"/>
      <c r="M183" s="382"/>
      <c r="N183" s="382"/>
      <c r="O183" s="382"/>
      <c r="P183" s="382"/>
      <c r="Q183" s="382"/>
      <c r="R183" s="382"/>
      <c r="S183" s="382"/>
      <c r="T183" s="382"/>
      <c r="U183" s="383"/>
      <c r="V183" s="384"/>
      <c r="W183" s="385"/>
      <c r="X183" s="385"/>
      <c r="Y183" s="385"/>
      <c r="Z183" s="385"/>
      <c r="AA183" s="385"/>
      <c r="AB183" s="385"/>
      <c r="AC183" s="385"/>
      <c r="AD183" s="385"/>
      <c r="AE183" s="385"/>
      <c r="AF183" s="385"/>
      <c r="AG183" s="385"/>
      <c r="AH183" s="386"/>
      <c r="AI183" s="384"/>
      <c r="AJ183" s="385"/>
      <c r="AK183" s="385"/>
      <c r="AL183" s="385"/>
      <c r="AM183" s="385"/>
      <c r="AN183" s="385"/>
      <c r="AO183" s="385"/>
      <c r="AP183" s="385"/>
      <c r="AQ183" s="385"/>
      <c r="AR183" s="385"/>
      <c r="AS183" s="385"/>
      <c r="AT183" s="385"/>
      <c r="AU183" s="385"/>
      <c r="AV183" s="385"/>
      <c r="AW183" s="385"/>
      <c r="AX183" s="385"/>
      <c r="AY183" s="385"/>
      <c r="AZ183" s="385"/>
      <c r="BA183" s="385"/>
      <c r="BB183" s="385"/>
      <c r="BC183" s="385"/>
      <c r="BD183" s="385"/>
      <c r="BE183" s="385"/>
      <c r="BF183" s="385"/>
      <c r="BG183" s="385"/>
      <c r="BH183" s="385"/>
      <c r="BI183" s="385"/>
      <c r="BJ183" s="385"/>
      <c r="BK183" s="385"/>
      <c r="BL183" s="385"/>
      <c r="BM183" s="385"/>
      <c r="BN183" s="385"/>
      <c r="BO183" s="385"/>
      <c r="BP183" s="385"/>
      <c r="BQ183" s="385"/>
      <c r="BR183" s="385"/>
      <c r="BS183" s="385"/>
      <c r="BT183" s="385"/>
      <c r="BU183" s="386"/>
    </row>
    <row r="184" spans="1:73" ht="24.6" x14ac:dyDescent="0.7">
      <c r="A184" s="2"/>
      <c r="B184" s="2"/>
      <c r="C184" s="2"/>
      <c r="D184" s="2"/>
      <c r="E184" s="2"/>
      <c r="F184" s="2"/>
      <c r="G184" s="2"/>
      <c r="H184" s="2"/>
      <c r="I184" s="393"/>
      <c r="J184" s="394"/>
      <c r="K184" s="394"/>
      <c r="L184" s="394"/>
      <c r="M184" s="394"/>
      <c r="N184" s="394"/>
      <c r="O184" s="394"/>
      <c r="P184" s="394"/>
      <c r="Q184" s="394"/>
      <c r="R184" s="394"/>
      <c r="S184" s="394"/>
      <c r="T184" s="394"/>
      <c r="U184" s="395"/>
      <c r="V184" s="396"/>
      <c r="W184" s="397"/>
      <c r="X184" s="397"/>
      <c r="Y184" s="397"/>
      <c r="Z184" s="397"/>
      <c r="AA184" s="397"/>
      <c r="AB184" s="397"/>
      <c r="AC184" s="397"/>
      <c r="AD184" s="397"/>
      <c r="AE184" s="397"/>
      <c r="AF184" s="397"/>
      <c r="AG184" s="397"/>
      <c r="AH184" s="398"/>
      <c r="AI184" s="396"/>
      <c r="AJ184" s="397"/>
      <c r="AK184" s="397"/>
      <c r="AL184" s="397"/>
      <c r="AM184" s="397"/>
      <c r="AN184" s="397"/>
      <c r="AO184" s="397"/>
      <c r="AP184" s="397"/>
      <c r="AQ184" s="397"/>
      <c r="AR184" s="397"/>
      <c r="AS184" s="397"/>
      <c r="AT184" s="397"/>
      <c r="AU184" s="397"/>
      <c r="AV184" s="397"/>
      <c r="AW184" s="397"/>
      <c r="AX184" s="397"/>
      <c r="AY184" s="397"/>
      <c r="AZ184" s="397"/>
      <c r="BA184" s="397"/>
      <c r="BB184" s="397"/>
      <c r="BC184" s="397"/>
      <c r="BD184" s="397"/>
      <c r="BE184" s="397"/>
      <c r="BF184" s="397"/>
      <c r="BG184" s="397"/>
      <c r="BH184" s="397"/>
      <c r="BI184" s="397"/>
      <c r="BJ184" s="397"/>
      <c r="BK184" s="397"/>
      <c r="BL184" s="397"/>
      <c r="BM184" s="397"/>
      <c r="BN184" s="397"/>
      <c r="BO184" s="397"/>
      <c r="BP184" s="397"/>
      <c r="BQ184" s="397"/>
      <c r="BR184" s="397"/>
      <c r="BS184" s="397"/>
      <c r="BT184" s="397"/>
      <c r="BU184" s="398"/>
    </row>
    <row r="185" spans="1:73" ht="24.6" x14ac:dyDescent="0.7">
      <c r="A185" s="2"/>
      <c r="B185" s="2"/>
      <c r="C185" s="2"/>
      <c r="D185" s="2"/>
      <c r="E185" s="2"/>
      <c r="F185" s="2"/>
      <c r="G185" s="2"/>
      <c r="H185" s="2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</row>
    <row r="186" spans="1:73" ht="24.6" x14ac:dyDescent="0.7">
      <c r="A186" s="2"/>
      <c r="B186" s="2"/>
      <c r="C186" s="2"/>
      <c r="D186" s="2"/>
      <c r="E186" s="2"/>
      <c r="F186" s="2"/>
      <c r="G186" s="2"/>
      <c r="H186" s="2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</row>
    <row r="187" spans="1:73" ht="24.6" x14ac:dyDescent="0.7">
      <c r="A187" s="2"/>
      <c r="B187" s="2"/>
      <c r="C187" s="2"/>
      <c r="D187" s="2"/>
      <c r="E187" s="2"/>
      <c r="F187" s="2"/>
      <c r="G187" s="2"/>
      <c r="H187" s="2"/>
      <c r="I187" s="373"/>
      <c r="J187" s="373"/>
      <c r="K187" s="373"/>
      <c r="L187" s="373"/>
      <c r="M187" s="373"/>
      <c r="N187" s="373"/>
      <c r="O187" s="373"/>
      <c r="P187" s="373"/>
      <c r="Q187" s="373"/>
      <c r="R187" s="373"/>
      <c r="S187" s="373"/>
      <c r="T187" s="373"/>
      <c r="U187" s="373"/>
      <c r="V187" s="373"/>
      <c r="W187" s="373"/>
      <c r="X187" s="373"/>
      <c r="Y187" s="373"/>
      <c r="Z187" s="373"/>
      <c r="AA187" s="373"/>
      <c r="AB187" s="373"/>
      <c r="AC187" s="373"/>
      <c r="AD187" s="373"/>
      <c r="AE187" s="373"/>
      <c r="AF187" s="373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373"/>
      <c r="AY187" s="373"/>
      <c r="AZ187" s="373"/>
      <c r="BA187" s="373"/>
      <c r="BB187" s="373"/>
      <c r="BC187" s="373"/>
      <c r="BD187" s="373"/>
      <c r="BE187" s="373"/>
      <c r="BF187" s="373"/>
      <c r="BG187" s="373"/>
      <c r="BH187" s="373"/>
      <c r="BI187" s="373"/>
      <c r="BJ187" s="373"/>
      <c r="BK187" s="373"/>
      <c r="BL187" s="373"/>
      <c r="BM187" s="373"/>
      <c r="BN187" s="373"/>
      <c r="BO187" s="373"/>
      <c r="BP187" s="373"/>
      <c r="BQ187" s="373"/>
      <c r="BR187" s="373"/>
      <c r="BS187" s="373"/>
      <c r="BT187" s="373"/>
      <c r="BU187" s="373"/>
    </row>
    <row r="188" spans="1:73" ht="27" x14ac:dyDescent="0.75">
      <c r="F188" s="3"/>
      <c r="G188" s="3"/>
      <c r="H188" s="3"/>
      <c r="I188" s="374" t="s">
        <v>252</v>
      </c>
      <c r="J188" s="374"/>
      <c r="K188" s="374"/>
      <c r="L188" s="374"/>
      <c r="M188" s="374"/>
      <c r="N188" s="374"/>
      <c r="O188" s="374"/>
      <c r="P188" s="374"/>
      <c r="Q188" s="374"/>
      <c r="R188" s="374"/>
      <c r="S188" s="374"/>
      <c r="T188" s="374"/>
      <c r="U188" s="374"/>
      <c r="V188" s="374"/>
      <c r="W188" s="374"/>
      <c r="X188" s="374"/>
      <c r="Y188" s="374"/>
      <c r="Z188" s="374"/>
      <c r="AA188" s="374"/>
      <c r="AB188" s="374"/>
      <c r="AC188" s="374"/>
      <c r="AD188" s="374"/>
      <c r="AE188" s="374"/>
      <c r="AF188" s="374"/>
      <c r="AG188" s="374"/>
      <c r="AH188" s="374"/>
      <c r="AI188" s="374"/>
      <c r="AJ188" s="374"/>
      <c r="AK188" s="374"/>
      <c r="AL188" s="374"/>
      <c r="AM188" s="374"/>
      <c r="AN188" s="374"/>
      <c r="AO188" s="374"/>
      <c r="AP188" s="374"/>
      <c r="AQ188" s="374"/>
      <c r="AR188" s="374"/>
      <c r="AS188" s="374"/>
      <c r="AT188" s="374"/>
      <c r="AU188" s="374"/>
      <c r="AV188" s="374"/>
      <c r="AW188" s="374"/>
      <c r="AX188" s="374"/>
      <c r="AY188" s="374"/>
      <c r="AZ188" s="374"/>
      <c r="BA188" s="374"/>
      <c r="BB188" s="374"/>
      <c r="BC188" s="374"/>
      <c r="BD188" s="374"/>
      <c r="BE188" s="374"/>
      <c r="BF188" s="374"/>
      <c r="BG188" s="374"/>
      <c r="BH188" s="374"/>
      <c r="BI188" s="374"/>
      <c r="BJ188" s="374"/>
      <c r="BK188" s="374"/>
      <c r="BL188" s="374"/>
      <c r="BM188" s="374"/>
      <c r="BN188" s="374"/>
      <c r="BO188" s="374"/>
      <c r="BP188" s="374"/>
      <c r="BQ188" s="374"/>
      <c r="BR188" s="374"/>
      <c r="BS188" s="374"/>
      <c r="BT188" s="374"/>
      <c r="BU188" s="374"/>
    </row>
    <row r="189" spans="1:73" ht="27" x14ac:dyDescent="0.75">
      <c r="F189" s="3"/>
      <c r="G189" s="3"/>
      <c r="H189" s="3"/>
      <c r="I189" s="374" t="e">
        <f>IF(#REF!="","Ratio Midterm : Final = ………….. : ……………..",CONCATENATE("Ratio Midterm : Final =  ",#REF!," : ",#REF!))</f>
        <v>#REF!</v>
      </c>
      <c r="J189" s="374"/>
      <c r="K189" s="374"/>
      <c r="L189" s="374"/>
      <c r="M189" s="374"/>
      <c r="N189" s="374"/>
      <c r="O189" s="374"/>
      <c r="P189" s="374"/>
      <c r="Q189" s="374"/>
      <c r="R189" s="374"/>
      <c r="S189" s="374"/>
      <c r="T189" s="374"/>
      <c r="U189" s="374"/>
      <c r="V189" s="374"/>
      <c r="W189" s="374"/>
      <c r="X189" s="374"/>
      <c r="Y189" s="374"/>
      <c r="Z189" s="374"/>
      <c r="AA189" s="374"/>
      <c r="AB189" s="374"/>
      <c r="AC189" s="374"/>
      <c r="AD189" s="374"/>
      <c r="AE189" s="374"/>
      <c r="AF189" s="374"/>
      <c r="AG189" s="374"/>
      <c r="AH189" s="374"/>
      <c r="AI189" s="374"/>
      <c r="AJ189" s="374"/>
      <c r="AK189" s="374"/>
      <c r="AL189" s="374"/>
      <c r="AM189" s="374"/>
      <c r="AN189" s="374"/>
      <c r="AO189" s="374"/>
      <c r="AP189" s="374"/>
      <c r="AQ189" s="374"/>
      <c r="AR189" s="374"/>
      <c r="AS189" s="374"/>
      <c r="AT189" s="374"/>
      <c r="AU189" s="374"/>
      <c r="AV189" s="374"/>
      <c r="AW189" s="374"/>
      <c r="AX189" s="374"/>
      <c r="AY189" s="374"/>
      <c r="AZ189" s="374"/>
      <c r="BA189" s="374"/>
      <c r="BB189" s="374"/>
      <c r="BC189" s="374"/>
      <c r="BD189" s="374"/>
      <c r="BE189" s="374"/>
      <c r="BF189" s="374"/>
      <c r="BG189" s="374"/>
      <c r="BH189" s="374"/>
      <c r="BI189" s="374"/>
      <c r="BJ189" s="374"/>
      <c r="BK189" s="374"/>
      <c r="BL189" s="374"/>
      <c r="BM189" s="374"/>
      <c r="BN189" s="374"/>
      <c r="BO189" s="374"/>
      <c r="BP189" s="374"/>
      <c r="BQ189" s="374"/>
      <c r="BR189" s="374"/>
      <c r="BS189" s="374"/>
      <c r="BT189" s="374"/>
      <c r="BU189" s="374"/>
    </row>
    <row r="191" spans="1:73" ht="27" x14ac:dyDescent="0.75">
      <c r="I191" s="375" t="s">
        <v>191</v>
      </c>
      <c r="J191" s="376"/>
      <c r="K191" s="376"/>
      <c r="L191" s="376"/>
      <c r="M191" s="376"/>
      <c r="N191" s="376"/>
      <c r="O191" s="376"/>
      <c r="P191" s="376"/>
      <c r="Q191" s="376"/>
      <c r="R191" s="376"/>
      <c r="S191" s="376"/>
      <c r="T191" s="376"/>
      <c r="U191" s="377"/>
      <c r="V191" s="378" t="s">
        <v>215</v>
      </c>
      <c r="W191" s="379"/>
      <c r="X191" s="379"/>
      <c r="Y191" s="379"/>
      <c r="Z191" s="379"/>
      <c r="AA191" s="379"/>
      <c r="AB191" s="379"/>
      <c r="AC191" s="379"/>
      <c r="AD191" s="379"/>
      <c r="AE191" s="379"/>
      <c r="AF191" s="379"/>
      <c r="AG191" s="379"/>
      <c r="AH191" s="380"/>
      <c r="AI191" s="378" t="s">
        <v>216</v>
      </c>
      <c r="AJ191" s="379"/>
      <c r="AK191" s="379"/>
      <c r="AL191" s="379"/>
      <c r="AM191" s="379"/>
      <c r="AN191" s="379"/>
      <c r="AO191" s="379"/>
      <c r="AP191" s="379"/>
      <c r="AQ191" s="379"/>
      <c r="AR191" s="379"/>
      <c r="AS191" s="379"/>
      <c r="AT191" s="379"/>
      <c r="AU191" s="379"/>
      <c r="AV191" s="379"/>
      <c r="AW191" s="379"/>
      <c r="AX191" s="379"/>
      <c r="AY191" s="379"/>
      <c r="AZ191" s="379"/>
      <c r="BA191" s="379"/>
      <c r="BB191" s="379"/>
      <c r="BC191" s="379"/>
      <c r="BD191" s="379"/>
      <c r="BE191" s="379"/>
      <c r="BF191" s="379"/>
      <c r="BG191" s="379"/>
      <c r="BH191" s="379"/>
      <c r="BI191" s="379"/>
      <c r="BJ191" s="379"/>
      <c r="BK191" s="379"/>
      <c r="BL191" s="379"/>
      <c r="BM191" s="379"/>
      <c r="BN191" s="379"/>
      <c r="BO191" s="379"/>
      <c r="BP191" s="379"/>
      <c r="BQ191" s="379"/>
      <c r="BR191" s="379"/>
      <c r="BS191" s="379"/>
      <c r="BT191" s="379"/>
      <c r="BU191" s="380"/>
    </row>
    <row r="192" spans="1:73" ht="24.6" x14ac:dyDescent="0.7">
      <c r="A192" s="2"/>
      <c r="B192" s="2"/>
      <c r="C192" s="2"/>
      <c r="D192" s="2"/>
      <c r="E192" s="2"/>
      <c r="F192" s="2"/>
      <c r="G192" s="2"/>
      <c r="H192" s="2"/>
      <c r="I192" s="381"/>
      <c r="J192" s="382"/>
      <c r="K192" s="382"/>
      <c r="L192" s="382"/>
      <c r="M192" s="382"/>
      <c r="N192" s="382"/>
      <c r="O192" s="382"/>
      <c r="P192" s="382"/>
      <c r="Q192" s="382"/>
      <c r="R192" s="382"/>
      <c r="S192" s="382"/>
      <c r="T192" s="382"/>
      <c r="U192" s="383"/>
      <c r="V192" s="384"/>
      <c r="W192" s="385"/>
      <c r="X192" s="385"/>
      <c r="Y192" s="385"/>
      <c r="Z192" s="385"/>
      <c r="AA192" s="385"/>
      <c r="AB192" s="385"/>
      <c r="AC192" s="385"/>
      <c r="AD192" s="385"/>
      <c r="AE192" s="385"/>
      <c r="AF192" s="385"/>
      <c r="AG192" s="385"/>
      <c r="AH192" s="386"/>
      <c r="AI192" s="384"/>
      <c r="AJ192" s="385"/>
      <c r="AK192" s="385"/>
      <c r="AL192" s="385"/>
      <c r="AM192" s="385"/>
      <c r="AN192" s="385"/>
      <c r="AO192" s="385"/>
      <c r="AP192" s="385"/>
      <c r="AQ192" s="385"/>
      <c r="AR192" s="385"/>
      <c r="AS192" s="385"/>
      <c r="AT192" s="385"/>
      <c r="AU192" s="385"/>
      <c r="AV192" s="385"/>
      <c r="AW192" s="385"/>
      <c r="AX192" s="385"/>
      <c r="AY192" s="385"/>
      <c r="AZ192" s="385"/>
      <c r="BA192" s="385"/>
      <c r="BB192" s="385"/>
      <c r="BC192" s="385"/>
      <c r="BD192" s="385"/>
      <c r="BE192" s="385"/>
      <c r="BF192" s="385"/>
      <c r="BG192" s="385"/>
      <c r="BH192" s="385"/>
      <c r="BI192" s="385"/>
      <c r="BJ192" s="385"/>
      <c r="BK192" s="385"/>
      <c r="BL192" s="385"/>
      <c r="BM192" s="385"/>
      <c r="BN192" s="385"/>
      <c r="BO192" s="385"/>
      <c r="BP192" s="385"/>
      <c r="BQ192" s="385"/>
      <c r="BR192" s="385"/>
      <c r="BS192" s="385"/>
      <c r="BT192" s="385"/>
      <c r="BU192" s="386"/>
    </row>
    <row r="193" spans="1:73" ht="24.6" x14ac:dyDescent="0.7">
      <c r="A193" s="2"/>
      <c r="B193" s="2"/>
      <c r="C193" s="2"/>
      <c r="D193" s="2"/>
      <c r="E193" s="2"/>
      <c r="F193" s="2"/>
      <c r="G193" s="2"/>
      <c r="H193" s="2"/>
      <c r="I193" s="381"/>
      <c r="J193" s="382"/>
      <c r="K193" s="382"/>
      <c r="L193" s="382"/>
      <c r="M193" s="382"/>
      <c r="N193" s="382"/>
      <c r="O193" s="382"/>
      <c r="P193" s="382"/>
      <c r="Q193" s="382"/>
      <c r="R193" s="382"/>
      <c r="S193" s="382"/>
      <c r="T193" s="382"/>
      <c r="U193" s="383"/>
      <c r="V193" s="384"/>
      <c r="W193" s="385"/>
      <c r="X193" s="385"/>
      <c r="Y193" s="385"/>
      <c r="Z193" s="385"/>
      <c r="AA193" s="385"/>
      <c r="AB193" s="385"/>
      <c r="AC193" s="385"/>
      <c r="AD193" s="385"/>
      <c r="AE193" s="385"/>
      <c r="AF193" s="385"/>
      <c r="AG193" s="385"/>
      <c r="AH193" s="386"/>
      <c r="AI193" s="384"/>
      <c r="AJ193" s="385"/>
      <c r="AK193" s="385"/>
      <c r="AL193" s="385"/>
      <c r="AM193" s="385"/>
      <c r="AN193" s="385"/>
      <c r="AO193" s="385"/>
      <c r="AP193" s="385"/>
      <c r="AQ193" s="385"/>
      <c r="AR193" s="385"/>
      <c r="AS193" s="385"/>
      <c r="AT193" s="385"/>
      <c r="AU193" s="385"/>
      <c r="AV193" s="385"/>
      <c r="AW193" s="385"/>
      <c r="AX193" s="385"/>
      <c r="AY193" s="385"/>
      <c r="AZ193" s="385"/>
      <c r="BA193" s="385"/>
      <c r="BB193" s="385"/>
      <c r="BC193" s="385"/>
      <c r="BD193" s="385"/>
      <c r="BE193" s="385"/>
      <c r="BF193" s="385"/>
      <c r="BG193" s="385"/>
      <c r="BH193" s="385"/>
      <c r="BI193" s="385"/>
      <c r="BJ193" s="385"/>
      <c r="BK193" s="385"/>
      <c r="BL193" s="385"/>
      <c r="BM193" s="385"/>
      <c r="BN193" s="385"/>
      <c r="BO193" s="385"/>
      <c r="BP193" s="385"/>
      <c r="BQ193" s="385"/>
      <c r="BR193" s="385"/>
      <c r="BS193" s="385"/>
      <c r="BT193" s="385"/>
      <c r="BU193" s="386"/>
    </row>
    <row r="194" spans="1:73" ht="24.6" x14ac:dyDescent="0.7">
      <c r="A194" s="2"/>
      <c r="B194" s="2"/>
      <c r="C194" s="2"/>
      <c r="D194" s="2"/>
      <c r="E194" s="2"/>
      <c r="F194" s="2"/>
      <c r="G194" s="2"/>
      <c r="H194" s="2"/>
      <c r="I194" s="381"/>
      <c r="J194" s="382"/>
      <c r="K194" s="382"/>
      <c r="L194" s="382"/>
      <c r="M194" s="382"/>
      <c r="N194" s="382"/>
      <c r="O194" s="382"/>
      <c r="P194" s="382"/>
      <c r="Q194" s="382"/>
      <c r="R194" s="382"/>
      <c r="S194" s="382"/>
      <c r="T194" s="382"/>
      <c r="U194" s="383"/>
      <c r="V194" s="384"/>
      <c r="W194" s="385"/>
      <c r="X194" s="385"/>
      <c r="Y194" s="385"/>
      <c r="Z194" s="385"/>
      <c r="AA194" s="385"/>
      <c r="AB194" s="385"/>
      <c r="AC194" s="385"/>
      <c r="AD194" s="385"/>
      <c r="AE194" s="385"/>
      <c r="AF194" s="385"/>
      <c r="AG194" s="385"/>
      <c r="AH194" s="386"/>
      <c r="AI194" s="384"/>
      <c r="AJ194" s="385"/>
      <c r="AK194" s="385"/>
      <c r="AL194" s="385"/>
      <c r="AM194" s="385"/>
      <c r="AN194" s="385"/>
      <c r="AO194" s="385"/>
      <c r="AP194" s="385"/>
      <c r="AQ194" s="385"/>
      <c r="AR194" s="385"/>
      <c r="AS194" s="385"/>
      <c r="AT194" s="385"/>
      <c r="AU194" s="385"/>
      <c r="AV194" s="385"/>
      <c r="AW194" s="385"/>
      <c r="AX194" s="385"/>
      <c r="AY194" s="385"/>
      <c r="AZ194" s="385"/>
      <c r="BA194" s="385"/>
      <c r="BB194" s="385"/>
      <c r="BC194" s="385"/>
      <c r="BD194" s="385"/>
      <c r="BE194" s="385"/>
      <c r="BF194" s="385"/>
      <c r="BG194" s="385"/>
      <c r="BH194" s="385"/>
      <c r="BI194" s="385"/>
      <c r="BJ194" s="385"/>
      <c r="BK194" s="385"/>
      <c r="BL194" s="385"/>
      <c r="BM194" s="385"/>
      <c r="BN194" s="385"/>
      <c r="BO194" s="385"/>
      <c r="BP194" s="385"/>
      <c r="BQ194" s="385"/>
      <c r="BR194" s="385"/>
      <c r="BS194" s="385"/>
      <c r="BT194" s="385"/>
      <c r="BU194" s="386"/>
    </row>
    <row r="195" spans="1:73" ht="24.6" x14ac:dyDescent="0.7">
      <c r="A195" s="2"/>
      <c r="B195" s="2"/>
      <c r="C195" s="2"/>
      <c r="D195" s="2"/>
      <c r="E195" s="2"/>
      <c r="F195" s="2"/>
      <c r="G195" s="2"/>
      <c r="H195" s="2"/>
      <c r="I195" s="381"/>
      <c r="J195" s="382"/>
      <c r="K195" s="382"/>
      <c r="L195" s="382"/>
      <c r="M195" s="382"/>
      <c r="N195" s="382"/>
      <c r="O195" s="382"/>
      <c r="P195" s="382"/>
      <c r="Q195" s="382"/>
      <c r="R195" s="382"/>
      <c r="S195" s="382"/>
      <c r="T195" s="382"/>
      <c r="U195" s="383"/>
      <c r="V195" s="384"/>
      <c r="W195" s="385"/>
      <c r="X195" s="385"/>
      <c r="Y195" s="385"/>
      <c r="Z195" s="385"/>
      <c r="AA195" s="385"/>
      <c r="AB195" s="385"/>
      <c r="AC195" s="385"/>
      <c r="AD195" s="385"/>
      <c r="AE195" s="385"/>
      <c r="AF195" s="385"/>
      <c r="AG195" s="385"/>
      <c r="AH195" s="386"/>
      <c r="AI195" s="384"/>
      <c r="AJ195" s="385"/>
      <c r="AK195" s="385"/>
      <c r="AL195" s="385"/>
      <c r="AM195" s="385"/>
      <c r="AN195" s="385"/>
      <c r="AO195" s="385"/>
      <c r="AP195" s="385"/>
      <c r="AQ195" s="385"/>
      <c r="AR195" s="385"/>
      <c r="AS195" s="385"/>
      <c r="AT195" s="385"/>
      <c r="AU195" s="385"/>
      <c r="AV195" s="385"/>
      <c r="AW195" s="385"/>
      <c r="AX195" s="385"/>
      <c r="AY195" s="385"/>
      <c r="AZ195" s="385"/>
      <c r="BA195" s="385"/>
      <c r="BB195" s="385"/>
      <c r="BC195" s="385"/>
      <c r="BD195" s="385"/>
      <c r="BE195" s="385"/>
      <c r="BF195" s="385"/>
      <c r="BG195" s="385"/>
      <c r="BH195" s="385"/>
      <c r="BI195" s="385"/>
      <c r="BJ195" s="385"/>
      <c r="BK195" s="385"/>
      <c r="BL195" s="385"/>
      <c r="BM195" s="385"/>
      <c r="BN195" s="385"/>
      <c r="BO195" s="385"/>
      <c r="BP195" s="385"/>
      <c r="BQ195" s="385"/>
      <c r="BR195" s="385"/>
      <c r="BS195" s="385"/>
      <c r="BT195" s="385"/>
      <c r="BU195" s="386"/>
    </row>
    <row r="196" spans="1:73" ht="24.6" x14ac:dyDescent="0.7">
      <c r="A196" s="2"/>
      <c r="B196" s="2"/>
      <c r="C196" s="2"/>
      <c r="D196" s="2"/>
      <c r="E196" s="2"/>
      <c r="F196" s="2"/>
      <c r="G196" s="2"/>
      <c r="H196" s="2"/>
      <c r="I196" s="381"/>
      <c r="J196" s="382"/>
      <c r="K196" s="382"/>
      <c r="L196" s="382"/>
      <c r="M196" s="382"/>
      <c r="N196" s="382"/>
      <c r="O196" s="382"/>
      <c r="P196" s="382"/>
      <c r="Q196" s="382"/>
      <c r="R196" s="382"/>
      <c r="S196" s="382"/>
      <c r="T196" s="382"/>
      <c r="U196" s="383"/>
      <c r="V196" s="384"/>
      <c r="W196" s="385"/>
      <c r="X196" s="385"/>
      <c r="Y196" s="385"/>
      <c r="Z196" s="385"/>
      <c r="AA196" s="385"/>
      <c r="AB196" s="385"/>
      <c r="AC196" s="385"/>
      <c r="AD196" s="385"/>
      <c r="AE196" s="385"/>
      <c r="AF196" s="385"/>
      <c r="AG196" s="385"/>
      <c r="AH196" s="386"/>
      <c r="AI196" s="384"/>
      <c r="AJ196" s="385"/>
      <c r="AK196" s="385"/>
      <c r="AL196" s="385"/>
      <c r="AM196" s="385"/>
      <c r="AN196" s="385"/>
      <c r="AO196" s="385"/>
      <c r="AP196" s="385"/>
      <c r="AQ196" s="385"/>
      <c r="AR196" s="385"/>
      <c r="AS196" s="385"/>
      <c r="AT196" s="385"/>
      <c r="AU196" s="385"/>
      <c r="AV196" s="385"/>
      <c r="AW196" s="385"/>
      <c r="AX196" s="385"/>
      <c r="AY196" s="385"/>
      <c r="AZ196" s="385"/>
      <c r="BA196" s="385"/>
      <c r="BB196" s="385"/>
      <c r="BC196" s="385"/>
      <c r="BD196" s="385"/>
      <c r="BE196" s="385"/>
      <c r="BF196" s="385"/>
      <c r="BG196" s="385"/>
      <c r="BH196" s="385"/>
      <c r="BI196" s="385"/>
      <c r="BJ196" s="385"/>
      <c r="BK196" s="385"/>
      <c r="BL196" s="385"/>
      <c r="BM196" s="385"/>
      <c r="BN196" s="385"/>
      <c r="BO196" s="385"/>
      <c r="BP196" s="385"/>
      <c r="BQ196" s="385"/>
      <c r="BR196" s="385"/>
      <c r="BS196" s="385"/>
      <c r="BT196" s="385"/>
      <c r="BU196" s="386"/>
    </row>
    <row r="197" spans="1:73" ht="24.6" x14ac:dyDescent="0.7">
      <c r="A197" s="2"/>
      <c r="B197" s="2"/>
      <c r="C197" s="2"/>
      <c r="D197" s="2"/>
      <c r="E197" s="2"/>
      <c r="F197" s="2"/>
      <c r="G197" s="2"/>
      <c r="H197" s="2"/>
      <c r="I197" s="381"/>
      <c r="J197" s="382"/>
      <c r="K197" s="382"/>
      <c r="L197" s="382"/>
      <c r="M197" s="382"/>
      <c r="N197" s="382"/>
      <c r="O197" s="382"/>
      <c r="P197" s="382"/>
      <c r="Q197" s="382"/>
      <c r="R197" s="382"/>
      <c r="S197" s="382"/>
      <c r="T197" s="382"/>
      <c r="U197" s="383"/>
      <c r="V197" s="384"/>
      <c r="W197" s="385"/>
      <c r="X197" s="385"/>
      <c r="Y197" s="385"/>
      <c r="Z197" s="385"/>
      <c r="AA197" s="385"/>
      <c r="AB197" s="385"/>
      <c r="AC197" s="385"/>
      <c r="AD197" s="385"/>
      <c r="AE197" s="385"/>
      <c r="AF197" s="385"/>
      <c r="AG197" s="385"/>
      <c r="AH197" s="386"/>
      <c r="AI197" s="384"/>
      <c r="AJ197" s="385"/>
      <c r="AK197" s="385"/>
      <c r="AL197" s="385"/>
      <c r="AM197" s="385"/>
      <c r="AN197" s="385"/>
      <c r="AO197" s="385"/>
      <c r="AP197" s="385"/>
      <c r="AQ197" s="385"/>
      <c r="AR197" s="385"/>
      <c r="AS197" s="385"/>
      <c r="AT197" s="385"/>
      <c r="AU197" s="385"/>
      <c r="AV197" s="385"/>
      <c r="AW197" s="385"/>
      <c r="AX197" s="385"/>
      <c r="AY197" s="385"/>
      <c r="AZ197" s="385"/>
      <c r="BA197" s="385"/>
      <c r="BB197" s="385"/>
      <c r="BC197" s="385"/>
      <c r="BD197" s="385"/>
      <c r="BE197" s="385"/>
      <c r="BF197" s="385"/>
      <c r="BG197" s="385"/>
      <c r="BH197" s="385"/>
      <c r="BI197" s="385"/>
      <c r="BJ197" s="385"/>
      <c r="BK197" s="385"/>
      <c r="BL197" s="385"/>
      <c r="BM197" s="385"/>
      <c r="BN197" s="385"/>
      <c r="BO197" s="385"/>
      <c r="BP197" s="385"/>
      <c r="BQ197" s="385"/>
      <c r="BR197" s="385"/>
      <c r="BS197" s="385"/>
      <c r="BT197" s="385"/>
      <c r="BU197" s="386"/>
    </row>
    <row r="198" spans="1:73" ht="24.6" x14ac:dyDescent="0.7">
      <c r="A198" s="2"/>
      <c r="B198" s="2"/>
      <c r="C198" s="2"/>
      <c r="D198" s="2"/>
      <c r="E198" s="2"/>
      <c r="F198" s="2"/>
      <c r="G198" s="2"/>
      <c r="H198" s="2"/>
      <c r="I198" s="381"/>
      <c r="J198" s="382"/>
      <c r="K198" s="382"/>
      <c r="L198" s="382"/>
      <c r="M198" s="382"/>
      <c r="N198" s="382"/>
      <c r="O198" s="382"/>
      <c r="P198" s="382"/>
      <c r="Q198" s="382"/>
      <c r="R198" s="382"/>
      <c r="S198" s="382"/>
      <c r="T198" s="382"/>
      <c r="U198" s="383"/>
      <c r="V198" s="384"/>
      <c r="W198" s="385"/>
      <c r="X198" s="385"/>
      <c r="Y198" s="385"/>
      <c r="Z198" s="385"/>
      <c r="AA198" s="385"/>
      <c r="AB198" s="385"/>
      <c r="AC198" s="385"/>
      <c r="AD198" s="385"/>
      <c r="AE198" s="385"/>
      <c r="AF198" s="385"/>
      <c r="AG198" s="385"/>
      <c r="AH198" s="386"/>
      <c r="AI198" s="384"/>
      <c r="AJ198" s="385"/>
      <c r="AK198" s="385"/>
      <c r="AL198" s="385"/>
      <c r="AM198" s="385"/>
      <c r="AN198" s="385"/>
      <c r="AO198" s="385"/>
      <c r="AP198" s="385"/>
      <c r="AQ198" s="385"/>
      <c r="AR198" s="385"/>
      <c r="AS198" s="385"/>
      <c r="AT198" s="385"/>
      <c r="AU198" s="385"/>
      <c r="AV198" s="385"/>
      <c r="AW198" s="385"/>
      <c r="AX198" s="385"/>
      <c r="AY198" s="385"/>
      <c r="AZ198" s="385"/>
      <c r="BA198" s="385"/>
      <c r="BB198" s="385"/>
      <c r="BC198" s="385"/>
      <c r="BD198" s="385"/>
      <c r="BE198" s="385"/>
      <c r="BF198" s="385"/>
      <c r="BG198" s="385"/>
      <c r="BH198" s="385"/>
      <c r="BI198" s="385"/>
      <c r="BJ198" s="385"/>
      <c r="BK198" s="385"/>
      <c r="BL198" s="385"/>
      <c r="BM198" s="385"/>
      <c r="BN198" s="385"/>
      <c r="BO198" s="385"/>
      <c r="BP198" s="385"/>
      <c r="BQ198" s="385"/>
      <c r="BR198" s="385"/>
      <c r="BS198" s="385"/>
      <c r="BT198" s="385"/>
      <c r="BU198" s="386"/>
    </row>
    <row r="199" spans="1:73" ht="24.6" x14ac:dyDescent="0.7">
      <c r="A199" s="2"/>
      <c r="B199" s="2"/>
      <c r="C199" s="2"/>
      <c r="D199" s="2"/>
      <c r="E199" s="2"/>
      <c r="F199" s="2"/>
      <c r="G199" s="2"/>
      <c r="H199" s="2"/>
      <c r="I199" s="381"/>
      <c r="J199" s="382"/>
      <c r="K199" s="382"/>
      <c r="L199" s="382"/>
      <c r="M199" s="382"/>
      <c r="N199" s="382"/>
      <c r="O199" s="382"/>
      <c r="P199" s="382"/>
      <c r="Q199" s="382"/>
      <c r="R199" s="382"/>
      <c r="S199" s="382"/>
      <c r="T199" s="382"/>
      <c r="U199" s="383"/>
      <c r="V199" s="384"/>
      <c r="W199" s="385"/>
      <c r="X199" s="385"/>
      <c r="Y199" s="385"/>
      <c r="Z199" s="385"/>
      <c r="AA199" s="385"/>
      <c r="AB199" s="385"/>
      <c r="AC199" s="385"/>
      <c r="AD199" s="385"/>
      <c r="AE199" s="385"/>
      <c r="AF199" s="385"/>
      <c r="AG199" s="385"/>
      <c r="AH199" s="386"/>
      <c r="AI199" s="384"/>
      <c r="AJ199" s="385"/>
      <c r="AK199" s="385"/>
      <c r="AL199" s="385"/>
      <c r="AM199" s="385"/>
      <c r="AN199" s="385"/>
      <c r="AO199" s="385"/>
      <c r="AP199" s="385"/>
      <c r="AQ199" s="385"/>
      <c r="AR199" s="385"/>
      <c r="AS199" s="385"/>
      <c r="AT199" s="385"/>
      <c r="AU199" s="385"/>
      <c r="AV199" s="385"/>
      <c r="AW199" s="385"/>
      <c r="AX199" s="385"/>
      <c r="AY199" s="385"/>
      <c r="AZ199" s="385"/>
      <c r="BA199" s="385"/>
      <c r="BB199" s="385"/>
      <c r="BC199" s="385"/>
      <c r="BD199" s="385"/>
      <c r="BE199" s="385"/>
      <c r="BF199" s="385"/>
      <c r="BG199" s="385"/>
      <c r="BH199" s="385"/>
      <c r="BI199" s="385"/>
      <c r="BJ199" s="385"/>
      <c r="BK199" s="385"/>
      <c r="BL199" s="385"/>
      <c r="BM199" s="385"/>
      <c r="BN199" s="385"/>
      <c r="BO199" s="385"/>
      <c r="BP199" s="385"/>
      <c r="BQ199" s="385"/>
      <c r="BR199" s="385"/>
      <c r="BS199" s="385"/>
      <c r="BT199" s="385"/>
      <c r="BU199" s="386"/>
    </row>
    <row r="200" spans="1:73" ht="24.6" x14ac:dyDescent="0.7">
      <c r="A200" s="2"/>
      <c r="B200" s="2"/>
      <c r="C200" s="2"/>
      <c r="D200" s="2"/>
      <c r="E200" s="2"/>
      <c r="F200" s="2"/>
      <c r="G200" s="2"/>
      <c r="H200" s="2"/>
      <c r="I200" s="381"/>
      <c r="J200" s="382"/>
      <c r="K200" s="382"/>
      <c r="L200" s="382"/>
      <c r="M200" s="382"/>
      <c r="N200" s="382"/>
      <c r="O200" s="382"/>
      <c r="P200" s="382"/>
      <c r="Q200" s="382"/>
      <c r="R200" s="382"/>
      <c r="S200" s="382"/>
      <c r="T200" s="382"/>
      <c r="U200" s="383"/>
      <c r="V200" s="384"/>
      <c r="W200" s="385"/>
      <c r="X200" s="385"/>
      <c r="Y200" s="385"/>
      <c r="Z200" s="385"/>
      <c r="AA200" s="385"/>
      <c r="AB200" s="385"/>
      <c r="AC200" s="385"/>
      <c r="AD200" s="385"/>
      <c r="AE200" s="385"/>
      <c r="AF200" s="385"/>
      <c r="AG200" s="385"/>
      <c r="AH200" s="386"/>
      <c r="AI200" s="384"/>
      <c r="AJ200" s="385"/>
      <c r="AK200" s="385"/>
      <c r="AL200" s="385"/>
      <c r="AM200" s="385"/>
      <c r="AN200" s="385"/>
      <c r="AO200" s="385"/>
      <c r="AP200" s="385"/>
      <c r="AQ200" s="385"/>
      <c r="AR200" s="385"/>
      <c r="AS200" s="385"/>
      <c r="AT200" s="385"/>
      <c r="AU200" s="385"/>
      <c r="AV200" s="385"/>
      <c r="AW200" s="385"/>
      <c r="AX200" s="385"/>
      <c r="AY200" s="385"/>
      <c r="AZ200" s="385"/>
      <c r="BA200" s="385"/>
      <c r="BB200" s="385"/>
      <c r="BC200" s="385"/>
      <c r="BD200" s="385"/>
      <c r="BE200" s="385"/>
      <c r="BF200" s="385"/>
      <c r="BG200" s="385"/>
      <c r="BH200" s="385"/>
      <c r="BI200" s="385"/>
      <c r="BJ200" s="385"/>
      <c r="BK200" s="385"/>
      <c r="BL200" s="385"/>
      <c r="BM200" s="385"/>
      <c r="BN200" s="385"/>
      <c r="BO200" s="385"/>
      <c r="BP200" s="385"/>
      <c r="BQ200" s="385"/>
      <c r="BR200" s="385"/>
      <c r="BS200" s="385"/>
      <c r="BT200" s="385"/>
      <c r="BU200" s="386"/>
    </row>
    <row r="201" spans="1:73" ht="24.6" x14ac:dyDescent="0.7">
      <c r="A201" s="2"/>
      <c r="B201" s="2"/>
      <c r="C201" s="2"/>
      <c r="D201" s="2"/>
      <c r="E201" s="2"/>
      <c r="F201" s="2"/>
      <c r="G201" s="2"/>
      <c r="H201" s="2"/>
      <c r="I201" s="381"/>
      <c r="J201" s="382"/>
      <c r="K201" s="382"/>
      <c r="L201" s="382"/>
      <c r="M201" s="382"/>
      <c r="N201" s="382"/>
      <c r="O201" s="382"/>
      <c r="P201" s="382"/>
      <c r="Q201" s="382"/>
      <c r="R201" s="382"/>
      <c r="S201" s="382"/>
      <c r="T201" s="382"/>
      <c r="U201" s="383"/>
      <c r="V201" s="384"/>
      <c r="W201" s="385"/>
      <c r="X201" s="385"/>
      <c r="Y201" s="385"/>
      <c r="Z201" s="385"/>
      <c r="AA201" s="385"/>
      <c r="AB201" s="385"/>
      <c r="AC201" s="385"/>
      <c r="AD201" s="385"/>
      <c r="AE201" s="385"/>
      <c r="AF201" s="385"/>
      <c r="AG201" s="385"/>
      <c r="AH201" s="386"/>
      <c r="AI201" s="384"/>
      <c r="AJ201" s="385"/>
      <c r="AK201" s="385"/>
      <c r="AL201" s="385"/>
      <c r="AM201" s="385"/>
      <c r="AN201" s="385"/>
      <c r="AO201" s="385"/>
      <c r="AP201" s="385"/>
      <c r="AQ201" s="385"/>
      <c r="AR201" s="385"/>
      <c r="AS201" s="385"/>
      <c r="AT201" s="385"/>
      <c r="AU201" s="385"/>
      <c r="AV201" s="385"/>
      <c r="AW201" s="385"/>
      <c r="AX201" s="385"/>
      <c r="AY201" s="385"/>
      <c r="AZ201" s="385"/>
      <c r="BA201" s="385"/>
      <c r="BB201" s="385"/>
      <c r="BC201" s="385"/>
      <c r="BD201" s="385"/>
      <c r="BE201" s="385"/>
      <c r="BF201" s="385"/>
      <c r="BG201" s="385"/>
      <c r="BH201" s="385"/>
      <c r="BI201" s="385"/>
      <c r="BJ201" s="385"/>
      <c r="BK201" s="385"/>
      <c r="BL201" s="385"/>
      <c r="BM201" s="385"/>
      <c r="BN201" s="385"/>
      <c r="BO201" s="385"/>
      <c r="BP201" s="385"/>
      <c r="BQ201" s="385"/>
      <c r="BR201" s="385"/>
      <c r="BS201" s="385"/>
      <c r="BT201" s="385"/>
      <c r="BU201" s="386"/>
    </row>
    <row r="202" spans="1:73" ht="24.6" x14ac:dyDescent="0.7">
      <c r="A202" s="2"/>
      <c r="B202" s="2"/>
      <c r="C202" s="2"/>
      <c r="D202" s="2"/>
      <c r="E202" s="2"/>
      <c r="F202" s="2"/>
      <c r="G202" s="2"/>
      <c r="H202" s="2"/>
      <c r="I202" s="381"/>
      <c r="J202" s="382"/>
      <c r="K202" s="382"/>
      <c r="L202" s="382"/>
      <c r="M202" s="382"/>
      <c r="N202" s="382"/>
      <c r="O202" s="382"/>
      <c r="P202" s="382"/>
      <c r="Q202" s="382"/>
      <c r="R202" s="382"/>
      <c r="S202" s="382"/>
      <c r="T202" s="382"/>
      <c r="U202" s="383"/>
      <c r="V202" s="384"/>
      <c r="W202" s="385"/>
      <c r="X202" s="385"/>
      <c r="Y202" s="385"/>
      <c r="Z202" s="385"/>
      <c r="AA202" s="385"/>
      <c r="AB202" s="385"/>
      <c r="AC202" s="385"/>
      <c r="AD202" s="385"/>
      <c r="AE202" s="385"/>
      <c r="AF202" s="385"/>
      <c r="AG202" s="385"/>
      <c r="AH202" s="386"/>
      <c r="AI202" s="384"/>
      <c r="AJ202" s="385"/>
      <c r="AK202" s="385"/>
      <c r="AL202" s="385"/>
      <c r="AM202" s="385"/>
      <c r="AN202" s="385"/>
      <c r="AO202" s="385"/>
      <c r="AP202" s="385"/>
      <c r="AQ202" s="385"/>
      <c r="AR202" s="385"/>
      <c r="AS202" s="385"/>
      <c r="AT202" s="385"/>
      <c r="AU202" s="385"/>
      <c r="AV202" s="385"/>
      <c r="AW202" s="385"/>
      <c r="AX202" s="385"/>
      <c r="AY202" s="385"/>
      <c r="AZ202" s="385"/>
      <c r="BA202" s="385"/>
      <c r="BB202" s="385"/>
      <c r="BC202" s="385"/>
      <c r="BD202" s="385"/>
      <c r="BE202" s="385"/>
      <c r="BF202" s="385"/>
      <c r="BG202" s="385"/>
      <c r="BH202" s="385"/>
      <c r="BI202" s="385"/>
      <c r="BJ202" s="385"/>
      <c r="BK202" s="385"/>
      <c r="BL202" s="385"/>
      <c r="BM202" s="385"/>
      <c r="BN202" s="385"/>
      <c r="BO202" s="385"/>
      <c r="BP202" s="385"/>
      <c r="BQ202" s="385"/>
      <c r="BR202" s="385"/>
      <c r="BS202" s="385"/>
      <c r="BT202" s="385"/>
      <c r="BU202" s="386"/>
    </row>
    <row r="203" spans="1:73" ht="24.6" x14ac:dyDescent="0.7">
      <c r="A203" s="2"/>
      <c r="B203" s="2"/>
      <c r="C203" s="2"/>
      <c r="D203" s="2"/>
      <c r="E203" s="2"/>
      <c r="F203" s="2"/>
      <c r="G203" s="2"/>
      <c r="H203" s="2"/>
      <c r="I203" s="381"/>
      <c r="J203" s="382"/>
      <c r="K203" s="382"/>
      <c r="L203" s="382"/>
      <c r="M203" s="382"/>
      <c r="N203" s="382"/>
      <c r="O203" s="382"/>
      <c r="P203" s="382"/>
      <c r="Q203" s="382"/>
      <c r="R203" s="382"/>
      <c r="S203" s="382"/>
      <c r="T203" s="382"/>
      <c r="U203" s="383"/>
      <c r="V203" s="384"/>
      <c r="W203" s="385"/>
      <c r="X203" s="385"/>
      <c r="Y203" s="385"/>
      <c r="Z203" s="385"/>
      <c r="AA203" s="385"/>
      <c r="AB203" s="385"/>
      <c r="AC203" s="385"/>
      <c r="AD203" s="385"/>
      <c r="AE203" s="385"/>
      <c r="AF203" s="385"/>
      <c r="AG203" s="385"/>
      <c r="AH203" s="386"/>
      <c r="AI203" s="384"/>
      <c r="AJ203" s="385"/>
      <c r="AK203" s="385"/>
      <c r="AL203" s="385"/>
      <c r="AM203" s="385"/>
      <c r="AN203" s="385"/>
      <c r="AO203" s="385"/>
      <c r="AP203" s="385"/>
      <c r="AQ203" s="385"/>
      <c r="AR203" s="385"/>
      <c r="AS203" s="385"/>
      <c r="AT203" s="385"/>
      <c r="AU203" s="385"/>
      <c r="AV203" s="385"/>
      <c r="AW203" s="385"/>
      <c r="AX203" s="385"/>
      <c r="AY203" s="385"/>
      <c r="AZ203" s="385"/>
      <c r="BA203" s="385"/>
      <c r="BB203" s="385"/>
      <c r="BC203" s="385"/>
      <c r="BD203" s="385"/>
      <c r="BE203" s="385"/>
      <c r="BF203" s="385"/>
      <c r="BG203" s="385"/>
      <c r="BH203" s="385"/>
      <c r="BI203" s="385"/>
      <c r="BJ203" s="385"/>
      <c r="BK203" s="385"/>
      <c r="BL203" s="385"/>
      <c r="BM203" s="385"/>
      <c r="BN203" s="385"/>
      <c r="BO203" s="385"/>
      <c r="BP203" s="385"/>
      <c r="BQ203" s="385"/>
      <c r="BR203" s="385"/>
      <c r="BS203" s="385"/>
      <c r="BT203" s="385"/>
      <c r="BU203" s="386"/>
    </row>
    <row r="204" spans="1:73" ht="24.6" x14ac:dyDescent="0.7">
      <c r="A204" s="2"/>
      <c r="B204" s="2"/>
      <c r="C204" s="2"/>
      <c r="D204" s="2"/>
      <c r="E204" s="2"/>
      <c r="F204" s="2"/>
      <c r="G204" s="2"/>
      <c r="H204" s="2"/>
      <c r="I204" s="381"/>
      <c r="J204" s="382"/>
      <c r="K204" s="382"/>
      <c r="L204" s="382"/>
      <c r="M204" s="382"/>
      <c r="N204" s="382"/>
      <c r="O204" s="382"/>
      <c r="P204" s="382"/>
      <c r="Q204" s="382"/>
      <c r="R204" s="382"/>
      <c r="S204" s="382"/>
      <c r="T204" s="382"/>
      <c r="U204" s="383"/>
      <c r="V204" s="384"/>
      <c r="W204" s="385"/>
      <c r="X204" s="385"/>
      <c r="Y204" s="385"/>
      <c r="Z204" s="385"/>
      <c r="AA204" s="385"/>
      <c r="AB204" s="385"/>
      <c r="AC204" s="385"/>
      <c r="AD204" s="385"/>
      <c r="AE204" s="385"/>
      <c r="AF204" s="385"/>
      <c r="AG204" s="385"/>
      <c r="AH204" s="386"/>
      <c r="AI204" s="384"/>
      <c r="AJ204" s="385"/>
      <c r="AK204" s="385"/>
      <c r="AL204" s="385"/>
      <c r="AM204" s="385"/>
      <c r="AN204" s="385"/>
      <c r="AO204" s="385"/>
      <c r="AP204" s="385"/>
      <c r="AQ204" s="385"/>
      <c r="AR204" s="385"/>
      <c r="AS204" s="385"/>
      <c r="AT204" s="385"/>
      <c r="AU204" s="385"/>
      <c r="AV204" s="385"/>
      <c r="AW204" s="385"/>
      <c r="AX204" s="385"/>
      <c r="AY204" s="385"/>
      <c r="AZ204" s="385"/>
      <c r="BA204" s="385"/>
      <c r="BB204" s="385"/>
      <c r="BC204" s="385"/>
      <c r="BD204" s="385"/>
      <c r="BE204" s="385"/>
      <c r="BF204" s="385"/>
      <c r="BG204" s="385"/>
      <c r="BH204" s="385"/>
      <c r="BI204" s="385"/>
      <c r="BJ204" s="385"/>
      <c r="BK204" s="385"/>
      <c r="BL204" s="385"/>
      <c r="BM204" s="385"/>
      <c r="BN204" s="385"/>
      <c r="BO204" s="385"/>
      <c r="BP204" s="385"/>
      <c r="BQ204" s="385"/>
      <c r="BR204" s="385"/>
      <c r="BS204" s="385"/>
      <c r="BT204" s="385"/>
      <c r="BU204" s="386"/>
    </row>
    <row r="205" spans="1:73" ht="24.6" x14ac:dyDescent="0.7">
      <c r="A205" s="2"/>
      <c r="B205" s="2"/>
      <c r="C205" s="2"/>
      <c r="D205" s="2"/>
      <c r="E205" s="2"/>
      <c r="F205" s="2"/>
      <c r="G205" s="2"/>
      <c r="H205" s="2"/>
      <c r="I205" s="381"/>
      <c r="J205" s="382"/>
      <c r="K205" s="382"/>
      <c r="L205" s="382"/>
      <c r="M205" s="382"/>
      <c r="N205" s="382"/>
      <c r="O205" s="382"/>
      <c r="P205" s="382"/>
      <c r="Q205" s="382"/>
      <c r="R205" s="382"/>
      <c r="S205" s="382"/>
      <c r="T205" s="382"/>
      <c r="U205" s="383"/>
      <c r="V205" s="384"/>
      <c r="W205" s="385"/>
      <c r="X205" s="385"/>
      <c r="Y205" s="385"/>
      <c r="Z205" s="385"/>
      <c r="AA205" s="385"/>
      <c r="AB205" s="385"/>
      <c r="AC205" s="385"/>
      <c r="AD205" s="385"/>
      <c r="AE205" s="385"/>
      <c r="AF205" s="385"/>
      <c r="AG205" s="385"/>
      <c r="AH205" s="386"/>
      <c r="AI205" s="384"/>
      <c r="AJ205" s="385"/>
      <c r="AK205" s="385"/>
      <c r="AL205" s="385"/>
      <c r="AM205" s="385"/>
      <c r="AN205" s="385"/>
      <c r="AO205" s="385"/>
      <c r="AP205" s="385"/>
      <c r="AQ205" s="385"/>
      <c r="AR205" s="385"/>
      <c r="AS205" s="385"/>
      <c r="AT205" s="385"/>
      <c r="AU205" s="385"/>
      <c r="AV205" s="385"/>
      <c r="AW205" s="385"/>
      <c r="AX205" s="385"/>
      <c r="AY205" s="385"/>
      <c r="AZ205" s="385"/>
      <c r="BA205" s="385"/>
      <c r="BB205" s="385"/>
      <c r="BC205" s="385"/>
      <c r="BD205" s="385"/>
      <c r="BE205" s="385"/>
      <c r="BF205" s="385"/>
      <c r="BG205" s="385"/>
      <c r="BH205" s="385"/>
      <c r="BI205" s="385"/>
      <c r="BJ205" s="385"/>
      <c r="BK205" s="385"/>
      <c r="BL205" s="385"/>
      <c r="BM205" s="385"/>
      <c r="BN205" s="385"/>
      <c r="BO205" s="385"/>
      <c r="BP205" s="385"/>
      <c r="BQ205" s="385"/>
      <c r="BR205" s="385"/>
      <c r="BS205" s="385"/>
      <c r="BT205" s="385"/>
      <c r="BU205" s="386"/>
    </row>
    <row r="206" spans="1:73" ht="24.6" x14ac:dyDescent="0.7">
      <c r="A206" s="2"/>
      <c r="B206" s="2"/>
      <c r="C206" s="2"/>
      <c r="D206" s="2"/>
      <c r="E206" s="2"/>
      <c r="F206" s="2"/>
      <c r="G206" s="2"/>
      <c r="H206" s="2"/>
      <c r="I206" s="381"/>
      <c r="J206" s="382"/>
      <c r="K206" s="382"/>
      <c r="L206" s="382"/>
      <c r="M206" s="382"/>
      <c r="N206" s="382"/>
      <c r="O206" s="382"/>
      <c r="P206" s="382"/>
      <c r="Q206" s="382"/>
      <c r="R206" s="382"/>
      <c r="S206" s="382"/>
      <c r="T206" s="382"/>
      <c r="U206" s="383"/>
      <c r="V206" s="384"/>
      <c r="W206" s="385"/>
      <c r="X206" s="385"/>
      <c r="Y206" s="385"/>
      <c r="Z206" s="385"/>
      <c r="AA206" s="385"/>
      <c r="AB206" s="385"/>
      <c r="AC206" s="385"/>
      <c r="AD206" s="385"/>
      <c r="AE206" s="385"/>
      <c r="AF206" s="385"/>
      <c r="AG206" s="385"/>
      <c r="AH206" s="386"/>
      <c r="AI206" s="384"/>
      <c r="AJ206" s="385"/>
      <c r="AK206" s="385"/>
      <c r="AL206" s="385"/>
      <c r="AM206" s="385"/>
      <c r="AN206" s="385"/>
      <c r="AO206" s="385"/>
      <c r="AP206" s="385"/>
      <c r="AQ206" s="385"/>
      <c r="AR206" s="385"/>
      <c r="AS206" s="385"/>
      <c r="AT206" s="385"/>
      <c r="AU206" s="385"/>
      <c r="AV206" s="385"/>
      <c r="AW206" s="385"/>
      <c r="AX206" s="385"/>
      <c r="AY206" s="385"/>
      <c r="AZ206" s="385"/>
      <c r="BA206" s="385"/>
      <c r="BB206" s="385"/>
      <c r="BC206" s="385"/>
      <c r="BD206" s="385"/>
      <c r="BE206" s="385"/>
      <c r="BF206" s="385"/>
      <c r="BG206" s="385"/>
      <c r="BH206" s="385"/>
      <c r="BI206" s="385"/>
      <c r="BJ206" s="385"/>
      <c r="BK206" s="385"/>
      <c r="BL206" s="385"/>
      <c r="BM206" s="385"/>
      <c r="BN206" s="385"/>
      <c r="BO206" s="385"/>
      <c r="BP206" s="385"/>
      <c r="BQ206" s="385"/>
      <c r="BR206" s="385"/>
      <c r="BS206" s="385"/>
      <c r="BT206" s="385"/>
      <c r="BU206" s="386"/>
    </row>
    <row r="207" spans="1:73" ht="24.6" x14ac:dyDescent="0.7">
      <c r="A207" s="2"/>
      <c r="B207" s="2"/>
      <c r="C207" s="2"/>
      <c r="D207" s="2"/>
      <c r="E207" s="2"/>
      <c r="F207" s="2"/>
      <c r="G207" s="2"/>
      <c r="H207" s="2"/>
      <c r="I207" s="381"/>
      <c r="J207" s="382"/>
      <c r="K207" s="382"/>
      <c r="L207" s="382"/>
      <c r="M207" s="382"/>
      <c r="N207" s="382"/>
      <c r="O207" s="382"/>
      <c r="P207" s="382"/>
      <c r="Q207" s="382"/>
      <c r="R207" s="382"/>
      <c r="S207" s="382"/>
      <c r="T207" s="382"/>
      <c r="U207" s="383"/>
      <c r="V207" s="384"/>
      <c r="W207" s="385"/>
      <c r="X207" s="385"/>
      <c r="Y207" s="385"/>
      <c r="Z207" s="385"/>
      <c r="AA207" s="385"/>
      <c r="AB207" s="385"/>
      <c r="AC207" s="385"/>
      <c r="AD207" s="385"/>
      <c r="AE207" s="385"/>
      <c r="AF207" s="385"/>
      <c r="AG207" s="385"/>
      <c r="AH207" s="386"/>
      <c r="AI207" s="384"/>
      <c r="AJ207" s="385"/>
      <c r="AK207" s="385"/>
      <c r="AL207" s="385"/>
      <c r="AM207" s="385"/>
      <c r="AN207" s="385"/>
      <c r="AO207" s="385"/>
      <c r="AP207" s="385"/>
      <c r="AQ207" s="385"/>
      <c r="AR207" s="385"/>
      <c r="AS207" s="385"/>
      <c r="AT207" s="385"/>
      <c r="AU207" s="385"/>
      <c r="AV207" s="385"/>
      <c r="AW207" s="385"/>
      <c r="AX207" s="385"/>
      <c r="AY207" s="385"/>
      <c r="AZ207" s="385"/>
      <c r="BA207" s="385"/>
      <c r="BB207" s="385"/>
      <c r="BC207" s="385"/>
      <c r="BD207" s="385"/>
      <c r="BE207" s="385"/>
      <c r="BF207" s="385"/>
      <c r="BG207" s="385"/>
      <c r="BH207" s="385"/>
      <c r="BI207" s="385"/>
      <c r="BJ207" s="385"/>
      <c r="BK207" s="385"/>
      <c r="BL207" s="385"/>
      <c r="BM207" s="385"/>
      <c r="BN207" s="385"/>
      <c r="BO207" s="385"/>
      <c r="BP207" s="385"/>
      <c r="BQ207" s="385"/>
      <c r="BR207" s="385"/>
      <c r="BS207" s="385"/>
      <c r="BT207" s="385"/>
      <c r="BU207" s="386"/>
    </row>
    <row r="208" spans="1:73" ht="24.6" x14ac:dyDescent="0.7">
      <c r="A208" s="2"/>
      <c r="B208" s="2"/>
      <c r="C208" s="2"/>
      <c r="D208" s="2"/>
      <c r="E208" s="2"/>
      <c r="F208" s="2"/>
      <c r="G208" s="2"/>
      <c r="H208" s="2"/>
      <c r="I208" s="381"/>
      <c r="J208" s="382"/>
      <c r="K208" s="382"/>
      <c r="L208" s="382"/>
      <c r="M208" s="382"/>
      <c r="N208" s="382"/>
      <c r="O208" s="382"/>
      <c r="P208" s="382"/>
      <c r="Q208" s="382"/>
      <c r="R208" s="382"/>
      <c r="S208" s="382"/>
      <c r="T208" s="382"/>
      <c r="U208" s="383"/>
      <c r="V208" s="384"/>
      <c r="W208" s="385"/>
      <c r="X208" s="385"/>
      <c r="Y208" s="385"/>
      <c r="Z208" s="385"/>
      <c r="AA208" s="385"/>
      <c r="AB208" s="385"/>
      <c r="AC208" s="385"/>
      <c r="AD208" s="385"/>
      <c r="AE208" s="385"/>
      <c r="AF208" s="385"/>
      <c r="AG208" s="385"/>
      <c r="AH208" s="386"/>
      <c r="AI208" s="384"/>
      <c r="AJ208" s="385"/>
      <c r="AK208" s="385"/>
      <c r="AL208" s="385"/>
      <c r="AM208" s="385"/>
      <c r="AN208" s="385"/>
      <c r="AO208" s="385"/>
      <c r="AP208" s="385"/>
      <c r="AQ208" s="385"/>
      <c r="AR208" s="385"/>
      <c r="AS208" s="385"/>
      <c r="AT208" s="385"/>
      <c r="AU208" s="385"/>
      <c r="AV208" s="385"/>
      <c r="AW208" s="385"/>
      <c r="AX208" s="385"/>
      <c r="AY208" s="385"/>
      <c r="AZ208" s="385"/>
      <c r="BA208" s="385"/>
      <c r="BB208" s="385"/>
      <c r="BC208" s="385"/>
      <c r="BD208" s="385"/>
      <c r="BE208" s="385"/>
      <c r="BF208" s="385"/>
      <c r="BG208" s="385"/>
      <c r="BH208" s="385"/>
      <c r="BI208" s="385"/>
      <c r="BJ208" s="385"/>
      <c r="BK208" s="385"/>
      <c r="BL208" s="385"/>
      <c r="BM208" s="385"/>
      <c r="BN208" s="385"/>
      <c r="BO208" s="385"/>
      <c r="BP208" s="385"/>
      <c r="BQ208" s="385"/>
      <c r="BR208" s="385"/>
      <c r="BS208" s="385"/>
      <c r="BT208" s="385"/>
      <c r="BU208" s="386"/>
    </row>
    <row r="209" spans="1:73" ht="24.6" x14ac:dyDescent="0.7">
      <c r="A209" s="2"/>
      <c r="B209" s="2"/>
      <c r="C209" s="2"/>
      <c r="D209" s="2"/>
      <c r="E209" s="2"/>
      <c r="F209" s="2"/>
      <c r="G209" s="2"/>
      <c r="H209" s="2"/>
      <c r="I209" s="381"/>
      <c r="J209" s="382"/>
      <c r="K209" s="382"/>
      <c r="L209" s="382"/>
      <c r="M209" s="382"/>
      <c r="N209" s="382"/>
      <c r="O209" s="382"/>
      <c r="P209" s="382"/>
      <c r="Q209" s="382"/>
      <c r="R209" s="382"/>
      <c r="S209" s="382"/>
      <c r="T209" s="382"/>
      <c r="U209" s="383"/>
      <c r="V209" s="384"/>
      <c r="W209" s="385"/>
      <c r="X209" s="385"/>
      <c r="Y209" s="385"/>
      <c r="Z209" s="385"/>
      <c r="AA209" s="385"/>
      <c r="AB209" s="385"/>
      <c r="AC209" s="385"/>
      <c r="AD209" s="385"/>
      <c r="AE209" s="385"/>
      <c r="AF209" s="385"/>
      <c r="AG209" s="385"/>
      <c r="AH209" s="386"/>
      <c r="AI209" s="384"/>
      <c r="AJ209" s="385"/>
      <c r="AK209" s="385"/>
      <c r="AL209" s="385"/>
      <c r="AM209" s="385"/>
      <c r="AN209" s="385"/>
      <c r="AO209" s="385"/>
      <c r="AP209" s="385"/>
      <c r="AQ209" s="385"/>
      <c r="AR209" s="385"/>
      <c r="AS209" s="385"/>
      <c r="AT209" s="385"/>
      <c r="AU209" s="385"/>
      <c r="AV209" s="385"/>
      <c r="AW209" s="385"/>
      <c r="AX209" s="385"/>
      <c r="AY209" s="385"/>
      <c r="AZ209" s="385"/>
      <c r="BA209" s="385"/>
      <c r="BB209" s="385"/>
      <c r="BC209" s="385"/>
      <c r="BD209" s="385"/>
      <c r="BE209" s="385"/>
      <c r="BF209" s="385"/>
      <c r="BG209" s="385"/>
      <c r="BH209" s="385"/>
      <c r="BI209" s="385"/>
      <c r="BJ209" s="385"/>
      <c r="BK209" s="385"/>
      <c r="BL209" s="385"/>
      <c r="BM209" s="385"/>
      <c r="BN209" s="385"/>
      <c r="BO209" s="385"/>
      <c r="BP209" s="385"/>
      <c r="BQ209" s="385"/>
      <c r="BR209" s="385"/>
      <c r="BS209" s="385"/>
      <c r="BT209" s="385"/>
      <c r="BU209" s="386"/>
    </row>
    <row r="210" spans="1:73" ht="24.6" x14ac:dyDescent="0.7">
      <c r="A210" s="2"/>
      <c r="B210" s="2"/>
      <c r="C210" s="2"/>
      <c r="D210" s="2"/>
      <c r="E210" s="2"/>
      <c r="F210" s="2"/>
      <c r="G210" s="2"/>
      <c r="H210" s="2"/>
      <c r="I210" s="381"/>
      <c r="J210" s="382"/>
      <c r="K210" s="382"/>
      <c r="L210" s="382"/>
      <c r="M210" s="382"/>
      <c r="N210" s="382"/>
      <c r="O210" s="382"/>
      <c r="P210" s="382"/>
      <c r="Q210" s="382"/>
      <c r="R210" s="382"/>
      <c r="S210" s="382"/>
      <c r="T210" s="382"/>
      <c r="U210" s="383"/>
      <c r="V210" s="384"/>
      <c r="W210" s="385"/>
      <c r="X210" s="385"/>
      <c r="Y210" s="385"/>
      <c r="Z210" s="385"/>
      <c r="AA210" s="385"/>
      <c r="AB210" s="385"/>
      <c r="AC210" s="385"/>
      <c r="AD210" s="385"/>
      <c r="AE210" s="385"/>
      <c r="AF210" s="385"/>
      <c r="AG210" s="385"/>
      <c r="AH210" s="386"/>
      <c r="AI210" s="384"/>
      <c r="AJ210" s="385"/>
      <c r="AK210" s="385"/>
      <c r="AL210" s="385"/>
      <c r="AM210" s="385"/>
      <c r="AN210" s="385"/>
      <c r="AO210" s="385"/>
      <c r="AP210" s="385"/>
      <c r="AQ210" s="385"/>
      <c r="AR210" s="385"/>
      <c r="AS210" s="385"/>
      <c r="AT210" s="385"/>
      <c r="AU210" s="385"/>
      <c r="AV210" s="385"/>
      <c r="AW210" s="385"/>
      <c r="AX210" s="385"/>
      <c r="AY210" s="385"/>
      <c r="AZ210" s="385"/>
      <c r="BA210" s="385"/>
      <c r="BB210" s="385"/>
      <c r="BC210" s="385"/>
      <c r="BD210" s="385"/>
      <c r="BE210" s="385"/>
      <c r="BF210" s="385"/>
      <c r="BG210" s="385"/>
      <c r="BH210" s="385"/>
      <c r="BI210" s="385"/>
      <c r="BJ210" s="385"/>
      <c r="BK210" s="385"/>
      <c r="BL210" s="385"/>
      <c r="BM210" s="385"/>
      <c r="BN210" s="385"/>
      <c r="BO210" s="385"/>
      <c r="BP210" s="385"/>
      <c r="BQ210" s="385"/>
      <c r="BR210" s="385"/>
      <c r="BS210" s="385"/>
      <c r="BT210" s="385"/>
      <c r="BU210" s="386"/>
    </row>
    <row r="211" spans="1:73" ht="24.6" x14ac:dyDescent="0.7">
      <c r="A211" s="2"/>
      <c r="B211" s="2"/>
      <c r="C211" s="2"/>
      <c r="D211" s="2"/>
      <c r="E211" s="2"/>
      <c r="F211" s="2"/>
      <c r="G211" s="2"/>
      <c r="H211" s="2"/>
      <c r="I211" s="381"/>
      <c r="J211" s="382"/>
      <c r="K211" s="382"/>
      <c r="L211" s="382"/>
      <c r="M211" s="382"/>
      <c r="N211" s="382"/>
      <c r="O211" s="382"/>
      <c r="P211" s="382"/>
      <c r="Q211" s="382"/>
      <c r="R211" s="382"/>
      <c r="S211" s="382"/>
      <c r="T211" s="382"/>
      <c r="U211" s="383"/>
      <c r="V211" s="384"/>
      <c r="W211" s="385"/>
      <c r="X211" s="385"/>
      <c r="Y211" s="385"/>
      <c r="Z211" s="385"/>
      <c r="AA211" s="385"/>
      <c r="AB211" s="385"/>
      <c r="AC211" s="385"/>
      <c r="AD211" s="385"/>
      <c r="AE211" s="385"/>
      <c r="AF211" s="385"/>
      <c r="AG211" s="385"/>
      <c r="AH211" s="386"/>
      <c r="AI211" s="384"/>
      <c r="AJ211" s="385"/>
      <c r="AK211" s="385"/>
      <c r="AL211" s="385"/>
      <c r="AM211" s="385"/>
      <c r="AN211" s="385"/>
      <c r="AO211" s="385"/>
      <c r="AP211" s="385"/>
      <c r="AQ211" s="385"/>
      <c r="AR211" s="385"/>
      <c r="AS211" s="385"/>
      <c r="AT211" s="385"/>
      <c r="AU211" s="385"/>
      <c r="AV211" s="385"/>
      <c r="AW211" s="385"/>
      <c r="AX211" s="385"/>
      <c r="AY211" s="385"/>
      <c r="AZ211" s="385"/>
      <c r="BA211" s="385"/>
      <c r="BB211" s="385"/>
      <c r="BC211" s="385"/>
      <c r="BD211" s="385"/>
      <c r="BE211" s="385"/>
      <c r="BF211" s="385"/>
      <c r="BG211" s="385"/>
      <c r="BH211" s="385"/>
      <c r="BI211" s="385"/>
      <c r="BJ211" s="385"/>
      <c r="BK211" s="385"/>
      <c r="BL211" s="385"/>
      <c r="BM211" s="385"/>
      <c r="BN211" s="385"/>
      <c r="BO211" s="385"/>
      <c r="BP211" s="385"/>
      <c r="BQ211" s="385"/>
      <c r="BR211" s="385"/>
      <c r="BS211" s="385"/>
      <c r="BT211" s="385"/>
      <c r="BU211" s="386"/>
    </row>
    <row r="212" spans="1:73" ht="24.6" x14ac:dyDescent="0.7">
      <c r="A212" s="2"/>
      <c r="B212" s="2"/>
      <c r="C212" s="2"/>
      <c r="D212" s="2"/>
      <c r="E212" s="2"/>
      <c r="F212" s="2"/>
      <c r="G212" s="2"/>
      <c r="H212" s="2"/>
      <c r="I212" s="381"/>
      <c r="J212" s="382"/>
      <c r="K212" s="382"/>
      <c r="L212" s="382"/>
      <c r="M212" s="382"/>
      <c r="N212" s="382"/>
      <c r="O212" s="382"/>
      <c r="P212" s="382"/>
      <c r="Q212" s="382"/>
      <c r="R212" s="382"/>
      <c r="S212" s="382"/>
      <c r="T212" s="382"/>
      <c r="U212" s="383"/>
      <c r="V212" s="384"/>
      <c r="W212" s="385"/>
      <c r="X212" s="385"/>
      <c r="Y212" s="385"/>
      <c r="Z212" s="385"/>
      <c r="AA212" s="385"/>
      <c r="AB212" s="385"/>
      <c r="AC212" s="385"/>
      <c r="AD212" s="385"/>
      <c r="AE212" s="385"/>
      <c r="AF212" s="385"/>
      <c r="AG212" s="385"/>
      <c r="AH212" s="386"/>
      <c r="AI212" s="384"/>
      <c r="AJ212" s="385"/>
      <c r="AK212" s="385"/>
      <c r="AL212" s="385"/>
      <c r="AM212" s="385"/>
      <c r="AN212" s="385"/>
      <c r="AO212" s="385"/>
      <c r="AP212" s="385"/>
      <c r="AQ212" s="385"/>
      <c r="AR212" s="385"/>
      <c r="AS212" s="385"/>
      <c r="AT212" s="385"/>
      <c r="AU212" s="385"/>
      <c r="AV212" s="385"/>
      <c r="AW212" s="385"/>
      <c r="AX212" s="385"/>
      <c r="AY212" s="385"/>
      <c r="AZ212" s="385"/>
      <c r="BA212" s="385"/>
      <c r="BB212" s="385"/>
      <c r="BC212" s="385"/>
      <c r="BD212" s="385"/>
      <c r="BE212" s="385"/>
      <c r="BF212" s="385"/>
      <c r="BG212" s="385"/>
      <c r="BH212" s="385"/>
      <c r="BI212" s="385"/>
      <c r="BJ212" s="385"/>
      <c r="BK212" s="385"/>
      <c r="BL212" s="385"/>
      <c r="BM212" s="385"/>
      <c r="BN212" s="385"/>
      <c r="BO212" s="385"/>
      <c r="BP212" s="385"/>
      <c r="BQ212" s="385"/>
      <c r="BR212" s="385"/>
      <c r="BS212" s="385"/>
      <c r="BT212" s="385"/>
      <c r="BU212" s="386"/>
    </row>
    <row r="213" spans="1:73" ht="24.6" x14ac:dyDescent="0.7">
      <c r="A213" s="2"/>
      <c r="B213" s="2"/>
      <c r="C213" s="2"/>
      <c r="D213" s="2"/>
      <c r="E213" s="2"/>
      <c r="F213" s="2"/>
      <c r="G213" s="2"/>
      <c r="H213" s="2"/>
      <c r="I213" s="381"/>
      <c r="J213" s="382"/>
      <c r="K213" s="382"/>
      <c r="L213" s="382"/>
      <c r="M213" s="382"/>
      <c r="N213" s="382"/>
      <c r="O213" s="382"/>
      <c r="P213" s="382"/>
      <c r="Q213" s="382"/>
      <c r="R213" s="382"/>
      <c r="S213" s="382"/>
      <c r="T213" s="382"/>
      <c r="U213" s="383"/>
      <c r="V213" s="384"/>
      <c r="W213" s="385"/>
      <c r="X213" s="385"/>
      <c r="Y213" s="385"/>
      <c r="Z213" s="385"/>
      <c r="AA213" s="385"/>
      <c r="AB213" s="385"/>
      <c r="AC213" s="385"/>
      <c r="AD213" s="385"/>
      <c r="AE213" s="385"/>
      <c r="AF213" s="385"/>
      <c r="AG213" s="385"/>
      <c r="AH213" s="386"/>
      <c r="AI213" s="384"/>
      <c r="AJ213" s="385"/>
      <c r="AK213" s="385"/>
      <c r="AL213" s="385"/>
      <c r="AM213" s="385"/>
      <c r="AN213" s="385"/>
      <c r="AO213" s="385"/>
      <c r="AP213" s="385"/>
      <c r="AQ213" s="385"/>
      <c r="AR213" s="385"/>
      <c r="AS213" s="385"/>
      <c r="AT213" s="385"/>
      <c r="AU213" s="385"/>
      <c r="AV213" s="385"/>
      <c r="AW213" s="385"/>
      <c r="AX213" s="385"/>
      <c r="AY213" s="385"/>
      <c r="AZ213" s="385"/>
      <c r="BA213" s="385"/>
      <c r="BB213" s="385"/>
      <c r="BC213" s="385"/>
      <c r="BD213" s="385"/>
      <c r="BE213" s="385"/>
      <c r="BF213" s="385"/>
      <c r="BG213" s="385"/>
      <c r="BH213" s="385"/>
      <c r="BI213" s="385"/>
      <c r="BJ213" s="385"/>
      <c r="BK213" s="385"/>
      <c r="BL213" s="385"/>
      <c r="BM213" s="385"/>
      <c r="BN213" s="385"/>
      <c r="BO213" s="385"/>
      <c r="BP213" s="385"/>
      <c r="BQ213" s="385"/>
      <c r="BR213" s="385"/>
      <c r="BS213" s="385"/>
      <c r="BT213" s="385"/>
      <c r="BU213" s="386"/>
    </row>
    <row r="214" spans="1:73" ht="24.6" x14ac:dyDescent="0.7">
      <c r="A214" s="2"/>
      <c r="B214" s="2"/>
      <c r="C214" s="2"/>
      <c r="D214" s="2"/>
      <c r="E214" s="2"/>
      <c r="F214" s="2"/>
      <c r="G214" s="2"/>
      <c r="H214" s="2"/>
      <c r="I214" s="381"/>
      <c r="J214" s="382"/>
      <c r="K214" s="382"/>
      <c r="L214" s="382"/>
      <c r="M214" s="382"/>
      <c r="N214" s="382"/>
      <c r="O214" s="382"/>
      <c r="P214" s="382"/>
      <c r="Q214" s="382"/>
      <c r="R214" s="382"/>
      <c r="S214" s="382"/>
      <c r="T214" s="382"/>
      <c r="U214" s="383"/>
      <c r="V214" s="384"/>
      <c r="W214" s="385"/>
      <c r="X214" s="385"/>
      <c r="Y214" s="385"/>
      <c r="Z214" s="385"/>
      <c r="AA214" s="385"/>
      <c r="AB214" s="385"/>
      <c r="AC214" s="385"/>
      <c r="AD214" s="385"/>
      <c r="AE214" s="385"/>
      <c r="AF214" s="385"/>
      <c r="AG214" s="385"/>
      <c r="AH214" s="386"/>
      <c r="AI214" s="384"/>
      <c r="AJ214" s="385"/>
      <c r="AK214" s="385"/>
      <c r="AL214" s="385"/>
      <c r="AM214" s="385"/>
      <c r="AN214" s="385"/>
      <c r="AO214" s="385"/>
      <c r="AP214" s="385"/>
      <c r="AQ214" s="385"/>
      <c r="AR214" s="385"/>
      <c r="AS214" s="385"/>
      <c r="AT214" s="385"/>
      <c r="AU214" s="385"/>
      <c r="AV214" s="385"/>
      <c r="AW214" s="385"/>
      <c r="AX214" s="385"/>
      <c r="AY214" s="385"/>
      <c r="AZ214" s="385"/>
      <c r="BA214" s="385"/>
      <c r="BB214" s="385"/>
      <c r="BC214" s="385"/>
      <c r="BD214" s="385"/>
      <c r="BE214" s="385"/>
      <c r="BF214" s="385"/>
      <c r="BG214" s="385"/>
      <c r="BH214" s="385"/>
      <c r="BI214" s="385"/>
      <c r="BJ214" s="385"/>
      <c r="BK214" s="385"/>
      <c r="BL214" s="385"/>
      <c r="BM214" s="385"/>
      <c r="BN214" s="385"/>
      <c r="BO214" s="385"/>
      <c r="BP214" s="385"/>
      <c r="BQ214" s="385"/>
      <c r="BR214" s="385"/>
      <c r="BS214" s="385"/>
      <c r="BT214" s="385"/>
      <c r="BU214" s="386"/>
    </row>
    <row r="215" spans="1:73" ht="24.6" x14ac:dyDescent="0.7">
      <c r="A215" s="2"/>
      <c r="B215" s="2"/>
      <c r="C215" s="2"/>
      <c r="D215" s="2"/>
      <c r="E215" s="2"/>
      <c r="F215" s="2"/>
      <c r="G215" s="2"/>
      <c r="H215" s="2"/>
      <c r="I215" s="381"/>
      <c r="J215" s="382"/>
      <c r="K215" s="382"/>
      <c r="L215" s="382"/>
      <c r="M215" s="382"/>
      <c r="N215" s="382"/>
      <c r="O215" s="382"/>
      <c r="P215" s="382"/>
      <c r="Q215" s="382"/>
      <c r="R215" s="382"/>
      <c r="S215" s="382"/>
      <c r="T215" s="382"/>
      <c r="U215" s="383"/>
      <c r="V215" s="384"/>
      <c r="W215" s="385"/>
      <c r="X215" s="385"/>
      <c r="Y215" s="385"/>
      <c r="Z215" s="385"/>
      <c r="AA215" s="385"/>
      <c r="AB215" s="385"/>
      <c r="AC215" s="385"/>
      <c r="AD215" s="385"/>
      <c r="AE215" s="385"/>
      <c r="AF215" s="385"/>
      <c r="AG215" s="385"/>
      <c r="AH215" s="386"/>
      <c r="AI215" s="384"/>
      <c r="AJ215" s="385"/>
      <c r="AK215" s="385"/>
      <c r="AL215" s="385"/>
      <c r="AM215" s="385"/>
      <c r="AN215" s="385"/>
      <c r="AO215" s="385"/>
      <c r="AP215" s="385"/>
      <c r="AQ215" s="385"/>
      <c r="AR215" s="385"/>
      <c r="AS215" s="385"/>
      <c r="AT215" s="385"/>
      <c r="AU215" s="385"/>
      <c r="AV215" s="385"/>
      <c r="AW215" s="385"/>
      <c r="AX215" s="385"/>
      <c r="AY215" s="385"/>
      <c r="AZ215" s="385"/>
      <c r="BA215" s="385"/>
      <c r="BB215" s="385"/>
      <c r="BC215" s="385"/>
      <c r="BD215" s="385"/>
      <c r="BE215" s="385"/>
      <c r="BF215" s="385"/>
      <c r="BG215" s="385"/>
      <c r="BH215" s="385"/>
      <c r="BI215" s="385"/>
      <c r="BJ215" s="385"/>
      <c r="BK215" s="385"/>
      <c r="BL215" s="385"/>
      <c r="BM215" s="385"/>
      <c r="BN215" s="385"/>
      <c r="BO215" s="385"/>
      <c r="BP215" s="385"/>
      <c r="BQ215" s="385"/>
      <c r="BR215" s="385"/>
      <c r="BS215" s="385"/>
      <c r="BT215" s="385"/>
      <c r="BU215" s="386"/>
    </row>
    <row r="216" spans="1:73" ht="24.6" x14ac:dyDescent="0.7">
      <c r="A216" s="2"/>
      <c r="B216" s="2"/>
      <c r="C216" s="2"/>
      <c r="D216" s="2"/>
      <c r="E216" s="2"/>
      <c r="F216" s="2"/>
      <c r="G216" s="2"/>
      <c r="H216" s="2"/>
      <c r="I216" s="381"/>
      <c r="J216" s="382"/>
      <c r="K216" s="382"/>
      <c r="L216" s="382"/>
      <c r="M216" s="382"/>
      <c r="N216" s="382"/>
      <c r="O216" s="382"/>
      <c r="P216" s="382"/>
      <c r="Q216" s="382"/>
      <c r="R216" s="382"/>
      <c r="S216" s="382"/>
      <c r="T216" s="382"/>
      <c r="U216" s="383"/>
      <c r="V216" s="384"/>
      <c r="W216" s="385"/>
      <c r="X216" s="385"/>
      <c r="Y216" s="385"/>
      <c r="Z216" s="385"/>
      <c r="AA216" s="385"/>
      <c r="AB216" s="385"/>
      <c r="AC216" s="385"/>
      <c r="AD216" s="385"/>
      <c r="AE216" s="385"/>
      <c r="AF216" s="385"/>
      <c r="AG216" s="385"/>
      <c r="AH216" s="386"/>
      <c r="AI216" s="384"/>
      <c r="AJ216" s="385"/>
      <c r="AK216" s="385"/>
      <c r="AL216" s="385"/>
      <c r="AM216" s="385"/>
      <c r="AN216" s="385"/>
      <c r="AO216" s="385"/>
      <c r="AP216" s="385"/>
      <c r="AQ216" s="385"/>
      <c r="AR216" s="385"/>
      <c r="AS216" s="385"/>
      <c r="AT216" s="385"/>
      <c r="AU216" s="385"/>
      <c r="AV216" s="385"/>
      <c r="AW216" s="385"/>
      <c r="AX216" s="385"/>
      <c r="AY216" s="385"/>
      <c r="AZ216" s="385"/>
      <c r="BA216" s="385"/>
      <c r="BB216" s="385"/>
      <c r="BC216" s="385"/>
      <c r="BD216" s="385"/>
      <c r="BE216" s="385"/>
      <c r="BF216" s="385"/>
      <c r="BG216" s="385"/>
      <c r="BH216" s="385"/>
      <c r="BI216" s="385"/>
      <c r="BJ216" s="385"/>
      <c r="BK216" s="385"/>
      <c r="BL216" s="385"/>
      <c r="BM216" s="385"/>
      <c r="BN216" s="385"/>
      <c r="BO216" s="385"/>
      <c r="BP216" s="385"/>
      <c r="BQ216" s="385"/>
      <c r="BR216" s="385"/>
      <c r="BS216" s="385"/>
      <c r="BT216" s="385"/>
      <c r="BU216" s="386"/>
    </row>
    <row r="217" spans="1:73" ht="24.6" x14ac:dyDescent="0.7">
      <c r="A217" s="2"/>
      <c r="B217" s="2"/>
      <c r="C217" s="2"/>
      <c r="D217" s="2"/>
      <c r="E217" s="2"/>
      <c r="F217" s="2"/>
      <c r="G217" s="2"/>
      <c r="H217" s="2"/>
      <c r="I217" s="381"/>
      <c r="J217" s="382"/>
      <c r="K217" s="382"/>
      <c r="L217" s="382"/>
      <c r="M217" s="382"/>
      <c r="N217" s="382"/>
      <c r="O217" s="382"/>
      <c r="P217" s="382"/>
      <c r="Q217" s="382"/>
      <c r="R217" s="382"/>
      <c r="S217" s="382"/>
      <c r="T217" s="382"/>
      <c r="U217" s="383"/>
      <c r="V217" s="384"/>
      <c r="W217" s="385"/>
      <c r="X217" s="385"/>
      <c r="Y217" s="385"/>
      <c r="Z217" s="385"/>
      <c r="AA217" s="385"/>
      <c r="AB217" s="385"/>
      <c r="AC217" s="385"/>
      <c r="AD217" s="385"/>
      <c r="AE217" s="385"/>
      <c r="AF217" s="385"/>
      <c r="AG217" s="385"/>
      <c r="AH217" s="386"/>
      <c r="AI217" s="384"/>
      <c r="AJ217" s="385"/>
      <c r="AK217" s="385"/>
      <c r="AL217" s="385"/>
      <c r="AM217" s="385"/>
      <c r="AN217" s="385"/>
      <c r="AO217" s="385"/>
      <c r="AP217" s="385"/>
      <c r="AQ217" s="385"/>
      <c r="AR217" s="385"/>
      <c r="AS217" s="385"/>
      <c r="AT217" s="385"/>
      <c r="AU217" s="385"/>
      <c r="AV217" s="385"/>
      <c r="AW217" s="385"/>
      <c r="AX217" s="385"/>
      <c r="AY217" s="385"/>
      <c r="AZ217" s="385"/>
      <c r="BA217" s="385"/>
      <c r="BB217" s="385"/>
      <c r="BC217" s="385"/>
      <c r="BD217" s="385"/>
      <c r="BE217" s="385"/>
      <c r="BF217" s="385"/>
      <c r="BG217" s="385"/>
      <c r="BH217" s="385"/>
      <c r="BI217" s="385"/>
      <c r="BJ217" s="385"/>
      <c r="BK217" s="385"/>
      <c r="BL217" s="385"/>
      <c r="BM217" s="385"/>
      <c r="BN217" s="385"/>
      <c r="BO217" s="385"/>
      <c r="BP217" s="385"/>
      <c r="BQ217" s="385"/>
      <c r="BR217" s="385"/>
      <c r="BS217" s="385"/>
      <c r="BT217" s="385"/>
      <c r="BU217" s="386"/>
    </row>
    <row r="218" spans="1:73" ht="24.6" x14ac:dyDescent="0.7">
      <c r="A218" s="2"/>
      <c r="B218" s="2"/>
      <c r="C218" s="2"/>
      <c r="D218" s="2"/>
      <c r="E218" s="2"/>
      <c r="F218" s="2"/>
      <c r="G218" s="2"/>
      <c r="H218" s="2"/>
      <c r="I218" s="381"/>
      <c r="J218" s="382"/>
      <c r="K218" s="382"/>
      <c r="L218" s="382"/>
      <c r="M218" s="382"/>
      <c r="N218" s="382"/>
      <c r="O218" s="382"/>
      <c r="P218" s="382"/>
      <c r="Q218" s="382"/>
      <c r="R218" s="382"/>
      <c r="S218" s="382"/>
      <c r="T218" s="382"/>
      <c r="U218" s="383"/>
      <c r="V218" s="384"/>
      <c r="W218" s="385"/>
      <c r="X218" s="385"/>
      <c r="Y218" s="385"/>
      <c r="Z218" s="385"/>
      <c r="AA218" s="385"/>
      <c r="AB218" s="385"/>
      <c r="AC218" s="385"/>
      <c r="AD218" s="385"/>
      <c r="AE218" s="385"/>
      <c r="AF218" s="385"/>
      <c r="AG218" s="385"/>
      <c r="AH218" s="386"/>
      <c r="AI218" s="384"/>
      <c r="AJ218" s="385"/>
      <c r="AK218" s="385"/>
      <c r="AL218" s="385"/>
      <c r="AM218" s="385"/>
      <c r="AN218" s="385"/>
      <c r="AO218" s="385"/>
      <c r="AP218" s="385"/>
      <c r="AQ218" s="385"/>
      <c r="AR218" s="385"/>
      <c r="AS218" s="385"/>
      <c r="AT218" s="385"/>
      <c r="AU218" s="385"/>
      <c r="AV218" s="385"/>
      <c r="AW218" s="385"/>
      <c r="AX218" s="385"/>
      <c r="AY218" s="385"/>
      <c r="AZ218" s="385"/>
      <c r="BA218" s="385"/>
      <c r="BB218" s="385"/>
      <c r="BC218" s="385"/>
      <c r="BD218" s="385"/>
      <c r="BE218" s="385"/>
      <c r="BF218" s="385"/>
      <c r="BG218" s="385"/>
      <c r="BH218" s="385"/>
      <c r="BI218" s="385"/>
      <c r="BJ218" s="385"/>
      <c r="BK218" s="385"/>
      <c r="BL218" s="385"/>
      <c r="BM218" s="385"/>
      <c r="BN218" s="385"/>
      <c r="BO218" s="385"/>
      <c r="BP218" s="385"/>
      <c r="BQ218" s="385"/>
      <c r="BR218" s="385"/>
      <c r="BS218" s="385"/>
      <c r="BT218" s="385"/>
      <c r="BU218" s="386"/>
    </row>
    <row r="219" spans="1:73" ht="24.6" x14ac:dyDescent="0.7">
      <c r="A219" s="2"/>
      <c r="B219" s="2"/>
      <c r="C219" s="2"/>
      <c r="D219" s="2"/>
      <c r="E219" s="2"/>
      <c r="F219" s="2"/>
      <c r="G219" s="2"/>
      <c r="H219" s="2"/>
      <c r="I219" s="381"/>
      <c r="J219" s="382"/>
      <c r="K219" s="382"/>
      <c r="L219" s="382"/>
      <c r="M219" s="382"/>
      <c r="N219" s="382"/>
      <c r="O219" s="382"/>
      <c r="P219" s="382"/>
      <c r="Q219" s="382"/>
      <c r="R219" s="382"/>
      <c r="S219" s="382"/>
      <c r="T219" s="382"/>
      <c r="U219" s="383"/>
      <c r="V219" s="384"/>
      <c r="W219" s="385"/>
      <c r="X219" s="385"/>
      <c r="Y219" s="385"/>
      <c r="Z219" s="385"/>
      <c r="AA219" s="385"/>
      <c r="AB219" s="385"/>
      <c r="AC219" s="385"/>
      <c r="AD219" s="385"/>
      <c r="AE219" s="385"/>
      <c r="AF219" s="385"/>
      <c r="AG219" s="385"/>
      <c r="AH219" s="386"/>
      <c r="AI219" s="384"/>
      <c r="AJ219" s="385"/>
      <c r="AK219" s="385"/>
      <c r="AL219" s="385"/>
      <c r="AM219" s="385"/>
      <c r="AN219" s="385"/>
      <c r="AO219" s="385"/>
      <c r="AP219" s="385"/>
      <c r="AQ219" s="385"/>
      <c r="AR219" s="385"/>
      <c r="AS219" s="385"/>
      <c r="AT219" s="385"/>
      <c r="AU219" s="385"/>
      <c r="AV219" s="385"/>
      <c r="AW219" s="385"/>
      <c r="AX219" s="385"/>
      <c r="AY219" s="385"/>
      <c r="AZ219" s="385"/>
      <c r="BA219" s="385"/>
      <c r="BB219" s="385"/>
      <c r="BC219" s="385"/>
      <c r="BD219" s="385"/>
      <c r="BE219" s="385"/>
      <c r="BF219" s="385"/>
      <c r="BG219" s="385"/>
      <c r="BH219" s="385"/>
      <c r="BI219" s="385"/>
      <c r="BJ219" s="385"/>
      <c r="BK219" s="385"/>
      <c r="BL219" s="385"/>
      <c r="BM219" s="385"/>
      <c r="BN219" s="385"/>
      <c r="BO219" s="385"/>
      <c r="BP219" s="385"/>
      <c r="BQ219" s="385"/>
      <c r="BR219" s="385"/>
      <c r="BS219" s="385"/>
      <c r="BT219" s="385"/>
      <c r="BU219" s="386"/>
    </row>
    <row r="220" spans="1:73" ht="24.6" x14ac:dyDescent="0.7">
      <c r="A220" s="2"/>
      <c r="B220" s="2"/>
      <c r="C220" s="2"/>
      <c r="D220" s="2"/>
      <c r="E220" s="2"/>
      <c r="F220" s="2"/>
      <c r="G220" s="2"/>
      <c r="H220" s="2"/>
      <c r="I220" s="381"/>
      <c r="J220" s="382"/>
      <c r="K220" s="382"/>
      <c r="L220" s="382"/>
      <c r="M220" s="382"/>
      <c r="N220" s="382"/>
      <c r="O220" s="382"/>
      <c r="P220" s="382"/>
      <c r="Q220" s="382"/>
      <c r="R220" s="382"/>
      <c r="S220" s="382"/>
      <c r="T220" s="382"/>
      <c r="U220" s="383"/>
      <c r="V220" s="384"/>
      <c r="W220" s="385"/>
      <c r="X220" s="385"/>
      <c r="Y220" s="385"/>
      <c r="Z220" s="385"/>
      <c r="AA220" s="385"/>
      <c r="AB220" s="385"/>
      <c r="AC220" s="385"/>
      <c r="AD220" s="385"/>
      <c r="AE220" s="385"/>
      <c r="AF220" s="385"/>
      <c r="AG220" s="385"/>
      <c r="AH220" s="386"/>
      <c r="AI220" s="384"/>
      <c r="AJ220" s="385"/>
      <c r="AK220" s="385"/>
      <c r="AL220" s="385"/>
      <c r="AM220" s="385"/>
      <c r="AN220" s="385"/>
      <c r="AO220" s="385"/>
      <c r="AP220" s="385"/>
      <c r="AQ220" s="385"/>
      <c r="AR220" s="385"/>
      <c r="AS220" s="385"/>
      <c r="AT220" s="385"/>
      <c r="AU220" s="385"/>
      <c r="AV220" s="385"/>
      <c r="AW220" s="385"/>
      <c r="AX220" s="385"/>
      <c r="AY220" s="385"/>
      <c r="AZ220" s="385"/>
      <c r="BA220" s="385"/>
      <c r="BB220" s="385"/>
      <c r="BC220" s="385"/>
      <c r="BD220" s="385"/>
      <c r="BE220" s="385"/>
      <c r="BF220" s="385"/>
      <c r="BG220" s="385"/>
      <c r="BH220" s="385"/>
      <c r="BI220" s="385"/>
      <c r="BJ220" s="385"/>
      <c r="BK220" s="385"/>
      <c r="BL220" s="385"/>
      <c r="BM220" s="385"/>
      <c r="BN220" s="385"/>
      <c r="BO220" s="385"/>
      <c r="BP220" s="385"/>
      <c r="BQ220" s="385"/>
      <c r="BR220" s="385"/>
      <c r="BS220" s="385"/>
      <c r="BT220" s="385"/>
      <c r="BU220" s="386"/>
    </row>
    <row r="221" spans="1:73" ht="24.6" x14ac:dyDescent="0.7">
      <c r="A221" s="2"/>
      <c r="B221" s="2"/>
      <c r="C221" s="2"/>
      <c r="D221" s="2"/>
      <c r="E221" s="2"/>
      <c r="F221" s="2"/>
      <c r="G221" s="2"/>
      <c r="H221" s="2"/>
      <c r="I221" s="381"/>
      <c r="J221" s="382"/>
      <c r="K221" s="382"/>
      <c r="L221" s="382"/>
      <c r="M221" s="382"/>
      <c r="N221" s="382"/>
      <c r="O221" s="382"/>
      <c r="P221" s="382"/>
      <c r="Q221" s="382"/>
      <c r="R221" s="382"/>
      <c r="S221" s="382"/>
      <c r="T221" s="382"/>
      <c r="U221" s="383"/>
      <c r="V221" s="384"/>
      <c r="W221" s="385"/>
      <c r="X221" s="385"/>
      <c r="Y221" s="385"/>
      <c r="Z221" s="385"/>
      <c r="AA221" s="385"/>
      <c r="AB221" s="385"/>
      <c r="AC221" s="385"/>
      <c r="AD221" s="385"/>
      <c r="AE221" s="385"/>
      <c r="AF221" s="385"/>
      <c r="AG221" s="385"/>
      <c r="AH221" s="386"/>
      <c r="AI221" s="384"/>
      <c r="AJ221" s="385"/>
      <c r="AK221" s="385"/>
      <c r="AL221" s="385"/>
      <c r="AM221" s="385"/>
      <c r="AN221" s="385"/>
      <c r="AO221" s="385"/>
      <c r="AP221" s="385"/>
      <c r="AQ221" s="385"/>
      <c r="AR221" s="385"/>
      <c r="AS221" s="385"/>
      <c r="AT221" s="385"/>
      <c r="AU221" s="385"/>
      <c r="AV221" s="385"/>
      <c r="AW221" s="385"/>
      <c r="AX221" s="385"/>
      <c r="AY221" s="385"/>
      <c r="AZ221" s="385"/>
      <c r="BA221" s="385"/>
      <c r="BB221" s="385"/>
      <c r="BC221" s="385"/>
      <c r="BD221" s="385"/>
      <c r="BE221" s="385"/>
      <c r="BF221" s="385"/>
      <c r="BG221" s="385"/>
      <c r="BH221" s="385"/>
      <c r="BI221" s="385"/>
      <c r="BJ221" s="385"/>
      <c r="BK221" s="385"/>
      <c r="BL221" s="385"/>
      <c r="BM221" s="385"/>
      <c r="BN221" s="385"/>
      <c r="BO221" s="385"/>
      <c r="BP221" s="385"/>
      <c r="BQ221" s="385"/>
      <c r="BR221" s="385"/>
      <c r="BS221" s="385"/>
      <c r="BT221" s="385"/>
      <c r="BU221" s="386"/>
    </row>
    <row r="222" spans="1:73" ht="24.6" x14ac:dyDescent="0.7">
      <c r="A222" s="2"/>
      <c r="B222" s="2"/>
      <c r="C222" s="2"/>
      <c r="D222" s="2"/>
      <c r="E222" s="2"/>
      <c r="F222" s="2"/>
      <c r="G222" s="2"/>
      <c r="H222" s="2"/>
      <c r="I222" s="381"/>
      <c r="J222" s="382"/>
      <c r="K222" s="382"/>
      <c r="L222" s="382"/>
      <c r="M222" s="382"/>
      <c r="N222" s="382"/>
      <c r="O222" s="382"/>
      <c r="P222" s="382"/>
      <c r="Q222" s="382"/>
      <c r="R222" s="382"/>
      <c r="S222" s="382"/>
      <c r="T222" s="382"/>
      <c r="U222" s="383"/>
      <c r="V222" s="384"/>
      <c r="W222" s="385"/>
      <c r="X222" s="385"/>
      <c r="Y222" s="385"/>
      <c r="Z222" s="385"/>
      <c r="AA222" s="385"/>
      <c r="AB222" s="385"/>
      <c r="AC222" s="385"/>
      <c r="AD222" s="385"/>
      <c r="AE222" s="385"/>
      <c r="AF222" s="385"/>
      <c r="AG222" s="385"/>
      <c r="AH222" s="386"/>
      <c r="AI222" s="384"/>
      <c r="AJ222" s="385"/>
      <c r="AK222" s="385"/>
      <c r="AL222" s="385"/>
      <c r="AM222" s="385"/>
      <c r="AN222" s="385"/>
      <c r="AO222" s="385"/>
      <c r="AP222" s="385"/>
      <c r="AQ222" s="385"/>
      <c r="AR222" s="385"/>
      <c r="AS222" s="385"/>
      <c r="AT222" s="385"/>
      <c r="AU222" s="385"/>
      <c r="AV222" s="385"/>
      <c r="AW222" s="385"/>
      <c r="AX222" s="385"/>
      <c r="AY222" s="385"/>
      <c r="AZ222" s="385"/>
      <c r="BA222" s="385"/>
      <c r="BB222" s="385"/>
      <c r="BC222" s="385"/>
      <c r="BD222" s="385"/>
      <c r="BE222" s="385"/>
      <c r="BF222" s="385"/>
      <c r="BG222" s="385"/>
      <c r="BH222" s="385"/>
      <c r="BI222" s="385"/>
      <c r="BJ222" s="385"/>
      <c r="BK222" s="385"/>
      <c r="BL222" s="385"/>
      <c r="BM222" s="385"/>
      <c r="BN222" s="385"/>
      <c r="BO222" s="385"/>
      <c r="BP222" s="385"/>
      <c r="BQ222" s="385"/>
      <c r="BR222" s="385"/>
      <c r="BS222" s="385"/>
      <c r="BT222" s="385"/>
      <c r="BU222" s="386"/>
    </row>
    <row r="223" spans="1:73" ht="24.6" x14ac:dyDescent="0.7">
      <c r="A223" s="2"/>
      <c r="B223" s="2"/>
      <c r="C223" s="2"/>
      <c r="D223" s="2"/>
      <c r="E223" s="2"/>
      <c r="F223" s="2"/>
      <c r="G223" s="2"/>
      <c r="H223" s="2"/>
      <c r="I223" s="381"/>
      <c r="J223" s="382"/>
      <c r="K223" s="382"/>
      <c r="L223" s="382"/>
      <c r="M223" s="382"/>
      <c r="N223" s="382"/>
      <c r="O223" s="382"/>
      <c r="P223" s="382"/>
      <c r="Q223" s="382"/>
      <c r="R223" s="382"/>
      <c r="S223" s="382"/>
      <c r="T223" s="382"/>
      <c r="U223" s="383"/>
      <c r="V223" s="384"/>
      <c r="W223" s="385"/>
      <c r="X223" s="385"/>
      <c r="Y223" s="385"/>
      <c r="Z223" s="385"/>
      <c r="AA223" s="385"/>
      <c r="AB223" s="385"/>
      <c r="AC223" s="385"/>
      <c r="AD223" s="385"/>
      <c r="AE223" s="385"/>
      <c r="AF223" s="385"/>
      <c r="AG223" s="385"/>
      <c r="AH223" s="386"/>
      <c r="AI223" s="384"/>
      <c r="AJ223" s="385"/>
      <c r="AK223" s="385"/>
      <c r="AL223" s="385"/>
      <c r="AM223" s="385"/>
      <c r="AN223" s="385"/>
      <c r="AO223" s="385"/>
      <c r="AP223" s="385"/>
      <c r="AQ223" s="385"/>
      <c r="AR223" s="385"/>
      <c r="AS223" s="385"/>
      <c r="AT223" s="385"/>
      <c r="AU223" s="385"/>
      <c r="AV223" s="385"/>
      <c r="AW223" s="385"/>
      <c r="AX223" s="385"/>
      <c r="AY223" s="385"/>
      <c r="AZ223" s="385"/>
      <c r="BA223" s="385"/>
      <c r="BB223" s="385"/>
      <c r="BC223" s="385"/>
      <c r="BD223" s="385"/>
      <c r="BE223" s="385"/>
      <c r="BF223" s="385"/>
      <c r="BG223" s="385"/>
      <c r="BH223" s="385"/>
      <c r="BI223" s="385"/>
      <c r="BJ223" s="385"/>
      <c r="BK223" s="385"/>
      <c r="BL223" s="385"/>
      <c r="BM223" s="385"/>
      <c r="BN223" s="385"/>
      <c r="BO223" s="385"/>
      <c r="BP223" s="385"/>
      <c r="BQ223" s="385"/>
      <c r="BR223" s="385"/>
      <c r="BS223" s="385"/>
      <c r="BT223" s="385"/>
      <c r="BU223" s="386"/>
    </row>
    <row r="224" spans="1:73" ht="24.6" x14ac:dyDescent="0.7">
      <c r="A224" s="2"/>
      <c r="B224" s="2"/>
      <c r="C224" s="2"/>
      <c r="D224" s="2"/>
      <c r="E224" s="2"/>
      <c r="F224" s="2"/>
      <c r="G224" s="2"/>
      <c r="H224" s="2"/>
      <c r="I224" s="381"/>
      <c r="J224" s="382"/>
      <c r="K224" s="382"/>
      <c r="L224" s="382"/>
      <c r="M224" s="382"/>
      <c r="N224" s="382"/>
      <c r="O224" s="382"/>
      <c r="P224" s="382"/>
      <c r="Q224" s="382"/>
      <c r="R224" s="382"/>
      <c r="S224" s="382"/>
      <c r="T224" s="382"/>
      <c r="U224" s="383"/>
      <c r="V224" s="384"/>
      <c r="W224" s="385"/>
      <c r="X224" s="385"/>
      <c r="Y224" s="385"/>
      <c r="Z224" s="385"/>
      <c r="AA224" s="385"/>
      <c r="AB224" s="385"/>
      <c r="AC224" s="385"/>
      <c r="AD224" s="385"/>
      <c r="AE224" s="385"/>
      <c r="AF224" s="385"/>
      <c r="AG224" s="385"/>
      <c r="AH224" s="386"/>
      <c r="AI224" s="384"/>
      <c r="AJ224" s="385"/>
      <c r="AK224" s="385"/>
      <c r="AL224" s="385"/>
      <c r="AM224" s="385"/>
      <c r="AN224" s="385"/>
      <c r="AO224" s="385"/>
      <c r="AP224" s="385"/>
      <c r="AQ224" s="385"/>
      <c r="AR224" s="385"/>
      <c r="AS224" s="385"/>
      <c r="AT224" s="385"/>
      <c r="AU224" s="385"/>
      <c r="AV224" s="385"/>
      <c r="AW224" s="385"/>
      <c r="AX224" s="385"/>
      <c r="AY224" s="385"/>
      <c r="AZ224" s="385"/>
      <c r="BA224" s="385"/>
      <c r="BB224" s="385"/>
      <c r="BC224" s="385"/>
      <c r="BD224" s="385"/>
      <c r="BE224" s="385"/>
      <c r="BF224" s="385"/>
      <c r="BG224" s="385"/>
      <c r="BH224" s="385"/>
      <c r="BI224" s="385"/>
      <c r="BJ224" s="385"/>
      <c r="BK224" s="385"/>
      <c r="BL224" s="385"/>
      <c r="BM224" s="385"/>
      <c r="BN224" s="385"/>
      <c r="BO224" s="385"/>
      <c r="BP224" s="385"/>
      <c r="BQ224" s="385"/>
      <c r="BR224" s="385"/>
      <c r="BS224" s="385"/>
      <c r="BT224" s="385"/>
      <c r="BU224" s="386"/>
    </row>
    <row r="225" spans="1:73" ht="24.6" x14ac:dyDescent="0.7">
      <c r="A225" s="2"/>
      <c r="B225" s="2"/>
      <c r="C225" s="2"/>
      <c r="D225" s="2"/>
      <c r="E225" s="2"/>
      <c r="F225" s="2"/>
      <c r="G225" s="2"/>
      <c r="H225" s="2"/>
      <c r="I225" s="381"/>
      <c r="J225" s="382"/>
      <c r="K225" s="382"/>
      <c r="L225" s="382"/>
      <c r="M225" s="382"/>
      <c r="N225" s="382"/>
      <c r="O225" s="382"/>
      <c r="P225" s="382"/>
      <c r="Q225" s="382"/>
      <c r="R225" s="382"/>
      <c r="S225" s="382"/>
      <c r="T225" s="382"/>
      <c r="U225" s="383"/>
      <c r="V225" s="384"/>
      <c r="W225" s="385"/>
      <c r="X225" s="385"/>
      <c r="Y225" s="385"/>
      <c r="Z225" s="385"/>
      <c r="AA225" s="385"/>
      <c r="AB225" s="385"/>
      <c r="AC225" s="385"/>
      <c r="AD225" s="385"/>
      <c r="AE225" s="385"/>
      <c r="AF225" s="385"/>
      <c r="AG225" s="385"/>
      <c r="AH225" s="386"/>
      <c r="AI225" s="384"/>
      <c r="AJ225" s="385"/>
      <c r="AK225" s="385"/>
      <c r="AL225" s="385"/>
      <c r="AM225" s="385"/>
      <c r="AN225" s="385"/>
      <c r="AO225" s="385"/>
      <c r="AP225" s="385"/>
      <c r="AQ225" s="385"/>
      <c r="AR225" s="385"/>
      <c r="AS225" s="385"/>
      <c r="AT225" s="385"/>
      <c r="AU225" s="385"/>
      <c r="AV225" s="385"/>
      <c r="AW225" s="385"/>
      <c r="AX225" s="385"/>
      <c r="AY225" s="385"/>
      <c r="AZ225" s="385"/>
      <c r="BA225" s="385"/>
      <c r="BB225" s="385"/>
      <c r="BC225" s="385"/>
      <c r="BD225" s="385"/>
      <c r="BE225" s="385"/>
      <c r="BF225" s="385"/>
      <c r="BG225" s="385"/>
      <c r="BH225" s="385"/>
      <c r="BI225" s="385"/>
      <c r="BJ225" s="385"/>
      <c r="BK225" s="385"/>
      <c r="BL225" s="385"/>
      <c r="BM225" s="385"/>
      <c r="BN225" s="385"/>
      <c r="BO225" s="385"/>
      <c r="BP225" s="385"/>
      <c r="BQ225" s="385"/>
      <c r="BR225" s="385"/>
      <c r="BS225" s="385"/>
      <c r="BT225" s="385"/>
      <c r="BU225" s="386"/>
    </row>
    <row r="226" spans="1:73" ht="24.6" x14ac:dyDescent="0.7">
      <c r="A226" s="2"/>
      <c r="B226" s="2"/>
      <c r="C226" s="2"/>
      <c r="D226" s="2"/>
      <c r="E226" s="2"/>
      <c r="F226" s="2"/>
      <c r="G226" s="2"/>
      <c r="H226" s="2"/>
      <c r="I226" s="381"/>
      <c r="J226" s="382"/>
      <c r="K226" s="382"/>
      <c r="L226" s="382"/>
      <c r="M226" s="382"/>
      <c r="N226" s="382"/>
      <c r="O226" s="382"/>
      <c r="P226" s="382"/>
      <c r="Q226" s="382"/>
      <c r="R226" s="382"/>
      <c r="S226" s="382"/>
      <c r="T226" s="382"/>
      <c r="U226" s="383"/>
      <c r="V226" s="384"/>
      <c r="W226" s="385"/>
      <c r="X226" s="385"/>
      <c r="Y226" s="385"/>
      <c r="Z226" s="385"/>
      <c r="AA226" s="385"/>
      <c r="AB226" s="385"/>
      <c r="AC226" s="385"/>
      <c r="AD226" s="385"/>
      <c r="AE226" s="385"/>
      <c r="AF226" s="385"/>
      <c r="AG226" s="385"/>
      <c r="AH226" s="386"/>
      <c r="AI226" s="384"/>
      <c r="AJ226" s="385"/>
      <c r="AK226" s="385"/>
      <c r="AL226" s="385"/>
      <c r="AM226" s="385"/>
      <c r="AN226" s="385"/>
      <c r="AO226" s="385"/>
      <c r="AP226" s="385"/>
      <c r="AQ226" s="385"/>
      <c r="AR226" s="385"/>
      <c r="AS226" s="385"/>
      <c r="AT226" s="385"/>
      <c r="AU226" s="385"/>
      <c r="AV226" s="385"/>
      <c r="AW226" s="385"/>
      <c r="AX226" s="385"/>
      <c r="AY226" s="385"/>
      <c r="AZ226" s="385"/>
      <c r="BA226" s="385"/>
      <c r="BB226" s="385"/>
      <c r="BC226" s="385"/>
      <c r="BD226" s="385"/>
      <c r="BE226" s="385"/>
      <c r="BF226" s="385"/>
      <c r="BG226" s="385"/>
      <c r="BH226" s="385"/>
      <c r="BI226" s="385"/>
      <c r="BJ226" s="385"/>
      <c r="BK226" s="385"/>
      <c r="BL226" s="385"/>
      <c r="BM226" s="385"/>
      <c r="BN226" s="385"/>
      <c r="BO226" s="385"/>
      <c r="BP226" s="385"/>
      <c r="BQ226" s="385"/>
      <c r="BR226" s="385"/>
      <c r="BS226" s="385"/>
      <c r="BT226" s="385"/>
      <c r="BU226" s="386"/>
    </row>
    <row r="227" spans="1:73" ht="24.6" x14ac:dyDescent="0.7">
      <c r="A227" s="2"/>
      <c r="B227" s="2"/>
      <c r="C227" s="2"/>
      <c r="D227" s="2"/>
      <c r="E227" s="2"/>
      <c r="F227" s="2"/>
      <c r="G227" s="2"/>
      <c r="H227" s="2"/>
      <c r="I227" s="381"/>
      <c r="J227" s="382"/>
      <c r="K227" s="382"/>
      <c r="L227" s="382"/>
      <c r="M227" s="382"/>
      <c r="N227" s="382"/>
      <c r="O227" s="382"/>
      <c r="P227" s="382"/>
      <c r="Q227" s="382"/>
      <c r="R227" s="382"/>
      <c r="S227" s="382"/>
      <c r="T227" s="382"/>
      <c r="U227" s="383"/>
      <c r="V227" s="384"/>
      <c r="W227" s="385"/>
      <c r="X227" s="385"/>
      <c r="Y227" s="385"/>
      <c r="Z227" s="385"/>
      <c r="AA227" s="385"/>
      <c r="AB227" s="385"/>
      <c r="AC227" s="385"/>
      <c r="AD227" s="385"/>
      <c r="AE227" s="385"/>
      <c r="AF227" s="385"/>
      <c r="AG227" s="385"/>
      <c r="AH227" s="386"/>
      <c r="AI227" s="384"/>
      <c r="AJ227" s="385"/>
      <c r="AK227" s="385"/>
      <c r="AL227" s="385"/>
      <c r="AM227" s="385"/>
      <c r="AN227" s="385"/>
      <c r="AO227" s="385"/>
      <c r="AP227" s="385"/>
      <c r="AQ227" s="385"/>
      <c r="AR227" s="385"/>
      <c r="AS227" s="385"/>
      <c r="AT227" s="385"/>
      <c r="AU227" s="385"/>
      <c r="AV227" s="385"/>
      <c r="AW227" s="385"/>
      <c r="AX227" s="385"/>
      <c r="AY227" s="385"/>
      <c r="AZ227" s="385"/>
      <c r="BA227" s="385"/>
      <c r="BB227" s="385"/>
      <c r="BC227" s="385"/>
      <c r="BD227" s="385"/>
      <c r="BE227" s="385"/>
      <c r="BF227" s="385"/>
      <c r="BG227" s="385"/>
      <c r="BH227" s="385"/>
      <c r="BI227" s="385"/>
      <c r="BJ227" s="385"/>
      <c r="BK227" s="385"/>
      <c r="BL227" s="385"/>
      <c r="BM227" s="385"/>
      <c r="BN227" s="385"/>
      <c r="BO227" s="385"/>
      <c r="BP227" s="385"/>
      <c r="BQ227" s="385"/>
      <c r="BR227" s="385"/>
      <c r="BS227" s="385"/>
      <c r="BT227" s="385"/>
      <c r="BU227" s="386"/>
    </row>
    <row r="228" spans="1:73" ht="24.6" x14ac:dyDescent="0.7">
      <c r="A228" s="2"/>
      <c r="B228" s="2"/>
      <c r="C228" s="2"/>
      <c r="D228" s="2"/>
      <c r="E228" s="2"/>
      <c r="F228" s="2"/>
      <c r="G228" s="2"/>
      <c r="H228" s="2"/>
      <c r="I228" s="381"/>
      <c r="J228" s="382"/>
      <c r="K228" s="382"/>
      <c r="L228" s="382"/>
      <c r="M228" s="382"/>
      <c r="N228" s="382"/>
      <c r="O228" s="382"/>
      <c r="P228" s="382"/>
      <c r="Q228" s="382"/>
      <c r="R228" s="382"/>
      <c r="S228" s="382"/>
      <c r="T228" s="382"/>
      <c r="U228" s="383"/>
      <c r="V228" s="384"/>
      <c r="W228" s="385"/>
      <c r="X228" s="385"/>
      <c r="Y228" s="385"/>
      <c r="Z228" s="385"/>
      <c r="AA228" s="385"/>
      <c r="AB228" s="385"/>
      <c r="AC228" s="385"/>
      <c r="AD228" s="385"/>
      <c r="AE228" s="385"/>
      <c r="AF228" s="385"/>
      <c r="AG228" s="385"/>
      <c r="AH228" s="386"/>
      <c r="AI228" s="384"/>
      <c r="AJ228" s="385"/>
      <c r="AK228" s="385"/>
      <c r="AL228" s="385"/>
      <c r="AM228" s="385"/>
      <c r="AN228" s="385"/>
      <c r="AO228" s="385"/>
      <c r="AP228" s="385"/>
      <c r="AQ228" s="385"/>
      <c r="AR228" s="385"/>
      <c r="AS228" s="385"/>
      <c r="AT228" s="385"/>
      <c r="AU228" s="385"/>
      <c r="AV228" s="385"/>
      <c r="AW228" s="385"/>
      <c r="AX228" s="385"/>
      <c r="AY228" s="385"/>
      <c r="AZ228" s="385"/>
      <c r="BA228" s="385"/>
      <c r="BB228" s="385"/>
      <c r="BC228" s="385"/>
      <c r="BD228" s="385"/>
      <c r="BE228" s="385"/>
      <c r="BF228" s="385"/>
      <c r="BG228" s="385"/>
      <c r="BH228" s="385"/>
      <c r="BI228" s="385"/>
      <c r="BJ228" s="385"/>
      <c r="BK228" s="385"/>
      <c r="BL228" s="385"/>
      <c r="BM228" s="385"/>
      <c r="BN228" s="385"/>
      <c r="BO228" s="385"/>
      <c r="BP228" s="385"/>
      <c r="BQ228" s="385"/>
      <c r="BR228" s="385"/>
      <c r="BS228" s="385"/>
      <c r="BT228" s="385"/>
      <c r="BU228" s="386"/>
    </row>
    <row r="229" spans="1:73" ht="24.6" x14ac:dyDescent="0.7">
      <c r="A229" s="2"/>
      <c r="B229" s="2"/>
      <c r="C229" s="2"/>
      <c r="D229" s="2"/>
      <c r="E229" s="2"/>
      <c r="F229" s="2"/>
      <c r="G229" s="2"/>
      <c r="H229" s="2"/>
      <c r="I229" s="381"/>
      <c r="J229" s="382"/>
      <c r="K229" s="382"/>
      <c r="L229" s="382"/>
      <c r="M229" s="382"/>
      <c r="N229" s="382"/>
      <c r="O229" s="382"/>
      <c r="P229" s="382"/>
      <c r="Q229" s="382"/>
      <c r="R229" s="382"/>
      <c r="S229" s="382"/>
      <c r="T229" s="382"/>
      <c r="U229" s="383"/>
      <c r="V229" s="384"/>
      <c r="W229" s="385"/>
      <c r="X229" s="385"/>
      <c r="Y229" s="385"/>
      <c r="Z229" s="385"/>
      <c r="AA229" s="385"/>
      <c r="AB229" s="385"/>
      <c r="AC229" s="385"/>
      <c r="AD229" s="385"/>
      <c r="AE229" s="385"/>
      <c r="AF229" s="385"/>
      <c r="AG229" s="385"/>
      <c r="AH229" s="386"/>
      <c r="AI229" s="384"/>
      <c r="AJ229" s="385"/>
      <c r="AK229" s="385"/>
      <c r="AL229" s="385"/>
      <c r="AM229" s="385"/>
      <c r="AN229" s="385"/>
      <c r="AO229" s="385"/>
      <c r="AP229" s="385"/>
      <c r="AQ229" s="385"/>
      <c r="AR229" s="385"/>
      <c r="AS229" s="385"/>
      <c r="AT229" s="385"/>
      <c r="AU229" s="385"/>
      <c r="AV229" s="385"/>
      <c r="AW229" s="385"/>
      <c r="AX229" s="385"/>
      <c r="AY229" s="385"/>
      <c r="AZ229" s="385"/>
      <c r="BA229" s="385"/>
      <c r="BB229" s="385"/>
      <c r="BC229" s="385"/>
      <c r="BD229" s="385"/>
      <c r="BE229" s="385"/>
      <c r="BF229" s="385"/>
      <c r="BG229" s="385"/>
      <c r="BH229" s="385"/>
      <c r="BI229" s="385"/>
      <c r="BJ229" s="385"/>
      <c r="BK229" s="385"/>
      <c r="BL229" s="385"/>
      <c r="BM229" s="385"/>
      <c r="BN229" s="385"/>
      <c r="BO229" s="385"/>
      <c r="BP229" s="385"/>
      <c r="BQ229" s="385"/>
      <c r="BR229" s="385"/>
      <c r="BS229" s="385"/>
      <c r="BT229" s="385"/>
      <c r="BU229" s="386"/>
    </row>
    <row r="230" spans="1:73" ht="24.6" x14ac:dyDescent="0.7">
      <c r="A230" s="2"/>
      <c r="B230" s="2"/>
      <c r="C230" s="2"/>
      <c r="D230" s="2"/>
      <c r="E230" s="2"/>
      <c r="F230" s="2"/>
      <c r="G230" s="2"/>
      <c r="H230" s="2"/>
      <c r="I230" s="381"/>
      <c r="J230" s="382"/>
      <c r="K230" s="382"/>
      <c r="L230" s="382"/>
      <c r="M230" s="382"/>
      <c r="N230" s="382"/>
      <c r="O230" s="382"/>
      <c r="P230" s="382"/>
      <c r="Q230" s="382"/>
      <c r="R230" s="382"/>
      <c r="S230" s="382"/>
      <c r="T230" s="382"/>
      <c r="U230" s="383"/>
      <c r="V230" s="384"/>
      <c r="W230" s="385"/>
      <c r="X230" s="385"/>
      <c r="Y230" s="385"/>
      <c r="Z230" s="385"/>
      <c r="AA230" s="385"/>
      <c r="AB230" s="385"/>
      <c r="AC230" s="385"/>
      <c r="AD230" s="385"/>
      <c r="AE230" s="385"/>
      <c r="AF230" s="385"/>
      <c r="AG230" s="385"/>
      <c r="AH230" s="386"/>
      <c r="AI230" s="384"/>
      <c r="AJ230" s="385"/>
      <c r="AK230" s="385"/>
      <c r="AL230" s="385"/>
      <c r="AM230" s="385"/>
      <c r="AN230" s="385"/>
      <c r="AO230" s="385"/>
      <c r="AP230" s="385"/>
      <c r="AQ230" s="385"/>
      <c r="AR230" s="385"/>
      <c r="AS230" s="385"/>
      <c r="AT230" s="385"/>
      <c r="AU230" s="385"/>
      <c r="AV230" s="385"/>
      <c r="AW230" s="385"/>
      <c r="AX230" s="385"/>
      <c r="AY230" s="385"/>
      <c r="AZ230" s="385"/>
      <c r="BA230" s="385"/>
      <c r="BB230" s="385"/>
      <c r="BC230" s="385"/>
      <c r="BD230" s="385"/>
      <c r="BE230" s="385"/>
      <c r="BF230" s="385"/>
      <c r="BG230" s="385"/>
      <c r="BH230" s="385"/>
      <c r="BI230" s="385"/>
      <c r="BJ230" s="385"/>
      <c r="BK230" s="385"/>
      <c r="BL230" s="385"/>
      <c r="BM230" s="385"/>
      <c r="BN230" s="385"/>
      <c r="BO230" s="385"/>
      <c r="BP230" s="385"/>
      <c r="BQ230" s="385"/>
      <c r="BR230" s="385"/>
      <c r="BS230" s="385"/>
      <c r="BT230" s="385"/>
      <c r="BU230" s="386"/>
    </row>
    <row r="231" spans="1:73" ht="24.6" x14ac:dyDescent="0.7">
      <c r="A231" s="2"/>
      <c r="B231" s="2"/>
      <c r="C231" s="2"/>
      <c r="D231" s="2"/>
      <c r="E231" s="2"/>
      <c r="F231" s="2"/>
      <c r="G231" s="2"/>
      <c r="H231" s="2"/>
      <c r="I231" s="393"/>
      <c r="J231" s="394"/>
      <c r="K231" s="394"/>
      <c r="L231" s="394"/>
      <c r="M231" s="394"/>
      <c r="N231" s="394"/>
      <c r="O231" s="394"/>
      <c r="P231" s="394"/>
      <c r="Q231" s="394"/>
      <c r="R231" s="394"/>
      <c r="S231" s="394"/>
      <c r="T231" s="394"/>
      <c r="U231" s="395"/>
      <c r="V231" s="396"/>
      <c r="W231" s="397"/>
      <c r="X231" s="397"/>
      <c r="Y231" s="397"/>
      <c r="Z231" s="397"/>
      <c r="AA231" s="397"/>
      <c r="AB231" s="397"/>
      <c r="AC231" s="397"/>
      <c r="AD231" s="397"/>
      <c r="AE231" s="397"/>
      <c r="AF231" s="397"/>
      <c r="AG231" s="397"/>
      <c r="AH231" s="398"/>
      <c r="AI231" s="396"/>
      <c r="AJ231" s="397"/>
      <c r="AK231" s="397"/>
      <c r="AL231" s="397"/>
      <c r="AM231" s="397"/>
      <c r="AN231" s="397"/>
      <c r="AO231" s="397"/>
      <c r="AP231" s="397"/>
      <c r="AQ231" s="397"/>
      <c r="AR231" s="397"/>
      <c r="AS231" s="397"/>
      <c r="AT231" s="397"/>
      <c r="AU231" s="397"/>
      <c r="AV231" s="397"/>
      <c r="AW231" s="397"/>
      <c r="AX231" s="397"/>
      <c r="AY231" s="397"/>
      <c r="AZ231" s="397"/>
      <c r="BA231" s="397"/>
      <c r="BB231" s="397"/>
      <c r="BC231" s="397"/>
      <c r="BD231" s="397"/>
      <c r="BE231" s="397"/>
      <c r="BF231" s="397"/>
      <c r="BG231" s="397"/>
      <c r="BH231" s="397"/>
      <c r="BI231" s="397"/>
      <c r="BJ231" s="397"/>
      <c r="BK231" s="397"/>
      <c r="BL231" s="397"/>
      <c r="BM231" s="397"/>
      <c r="BN231" s="397"/>
      <c r="BO231" s="397"/>
      <c r="BP231" s="397"/>
      <c r="BQ231" s="397"/>
      <c r="BR231" s="397"/>
      <c r="BS231" s="397"/>
      <c r="BT231" s="397"/>
      <c r="BU231" s="398"/>
    </row>
    <row r="232" spans="1:73" ht="24.6" x14ac:dyDescent="0.7">
      <c r="A232" s="2"/>
      <c r="B232" s="2"/>
      <c r="C232" s="2"/>
      <c r="D232" s="2"/>
      <c r="E232" s="2"/>
      <c r="F232" s="2"/>
      <c r="G232" s="2"/>
      <c r="H232" s="2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</row>
    <row r="233" spans="1:73" ht="24.6" x14ac:dyDescent="0.7">
      <c r="A233" s="2"/>
      <c r="B233" s="2"/>
      <c r="C233" s="2"/>
      <c r="D233" s="2"/>
      <c r="E233" s="2"/>
      <c r="F233" s="2"/>
      <c r="G233" s="2"/>
      <c r="H233" s="2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</row>
    <row r="234" spans="1:73" ht="24.6" x14ac:dyDescent="0.7">
      <c r="A234" s="2"/>
      <c r="B234" s="2"/>
      <c r="C234" s="2"/>
      <c r="D234" s="2"/>
      <c r="E234" s="2"/>
      <c r="F234" s="2"/>
      <c r="G234" s="2"/>
      <c r="H234" s="2"/>
      <c r="I234" s="373"/>
      <c r="J234" s="373"/>
      <c r="K234" s="373"/>
      <c r="L234" s="373"/>
      <c r="M234" s="373"/>
      <c r="N234" s="373"/>
      <c r="O234" s="373"/>
      <c r="P234" s="373"/>
      <c r="Q234" s="373"/>
      <c r="R234" s="373"/>
      <c r="S234" s="373"/>
      <c r="T234" s="373"/>
      <c r="U234" s="373"/>
      <c r="V234" s="373"/>
      <c r="W234" s="373"/>
      <c r="X234" s="373"/>
      <c r="Y234" s="373"/>
      <c r="Z234" s="373"/>
      <c r="AA234" s="373"/>
      <c r="AB234" s="373"/>
      <c r="AC234" s="373"/>
      <c r="AD234" s="373"/>
      <c r="AE234" s="373"/>
      <c r="AF234" s="373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373"/>
      <c r="AY234" s="373"/>
      <c r="AZ234" s="373"/>
      <c r="BA234" s="373"/>
      <c r="BB234" s="373"/>
      <c r="BC234" s="373"/>
      <c r="BD234" s="373"/>
      <c r="BE234" s="373"/>
      <c r="BF234" s="373"/>
      <c r="BG234" s="373"/>
      <c r="BH234" s="373"/>
      <c r="BI234" s="373"/>
      <c r="BJ234" s="373"/>
      <c r="BK234" s="373"/>
      <c r="BL234" s="373"/>
      <c r="BM234" s="373"/>
      <c r="BN234" s="373"/>
      <c r="BO234" s="373"/>
      <c r="BP234" s="373"/>
      <c r="BQ234" s="373"/>
      <c r="BR234" s="373"/>
      <c r="BS234" s="373"/>
      <c r="BT234" s="373"/>
      <c r="BU234" s="373"/>
    </row>
    <row r="235" spans="1:73" ht="27" x14ac:dyDescent="0.75">
      <c r="F235" s="3"/>
      <c r="G235" s="3"/>
      <c r="H235" s="3"/>
      <c r="I235" s="374" t="s">
        <v>252</v>
      </c>
      <c r="J235" s="374"/>
      <c r="K235" s="374"/>
      <c r="L235" s="374"/>
      <c r="M235" s="374"/>
      <c r="N235" s="374"/>
      <c r="O235" s="374"/>
      <c r="P235" s="374"/>
      <c r="Q235" s="374"/>
      <c r="R235" s="374"/>
      <c r="S235" s="374"/>
      <c r="T235" s="374"/>
      <c r="U235" s="374"/>
      <c r="V235" s="374"/>
      <c r="W235" s="374"/>
      <c r="X235" s="374"/>
      <c r="Y235" s="374"/>
      <c r="Z235" s="374"/>
      <c r="AA235" s="374"/>
      <c r="AB235" s="374"/>
      <c r="AC235" s="374"/>
      <c r="AD235" s="374"/>
      <c r="AE235" s="374"/>
      <c r="AF235" s="374"/>
      <c r="AG235" s="374"/>
      <c r="AH235" s="374"/>
      <c r="AI235" s="374"/>
      <c r="AJ235" s="374"/>
      <c r="AK235" s="374"/>
      <c r="AL235" s="374"/>
      <c r="AM235" s="374"/>
      <c r="AN235" s="374"/>
      <c r="AO235" s="374"/>
      <c r="AP235" s="374"/>
      <c r="AQ235" s="374"/>
      <c r="AR235" s="374"/>
      <c r="AS235" s="374"/>
      <c r="AT235" s="374"/>
      <c r="AU235" s="374"/>
      <c r="AV235" s="374"/>
      <c r="AW235" s="374"/>
      <c r="AX235" s="374"/>
      <c r="AY235" s="374"/>
      <c r="AZ235" s="374"/>
      <c r="BA235" s="374"/>
      <c r="BB235" s="374"/>
      <c r="BC235" s="374"/>
      <c r="BD235" s="374"/>
      <c r="BE235" s="374"/>
      <c r="BF235" s="374"/>
      <c r="BG235" s="374"/>
      <c r="BH235" s="374"/>
      <c r="BI235" s="374"/>
      <c r="BJ235" s="374"/>
      <c r="BK235" s="374"/>
      <c r="BL235" s="374"/>
      <c r="BM235" s="374"/>
      <c r="BN235" s="374"/>
      <c r="BO235" s="374"/>
      <c r="BP235" s="374"/>
      <c r="BQ235" s="374"/>
      <c r="BR235" s="374"/>
      <c r="BS235" s="374"/>
      <c r="BT235" s="374"/>
      <c r="BU235" s="374"/>
    </row>
    <row r="236" spans="1:73" ht="27" x14ac:dyDescent="0.75">
      <c r="F236" s="3"/>
      <c r="G236" s="3"/>
      <c r="H236" s="3"/>
      <c r="I236" s="374" t="e">
        <f>IF(#REF!="","Ratio Midterm : Final = ………….. : ……………..",CONCATENATE("Ratio Midterm : Final =  ",#REF!," : ",#REF!))</f>
        <v>#REF!</v>
      </c>
      <c r="J236" s="374"/>
      <c r="K236" s="374"/>
      <c r="L236" s="374"/>
      <c r="M236" s="374"/>
      <c r="N236" s="374"/>
      <c r="O236" s="374"/>
      <c r="P236" s="374"/>
      <c r="Q236" s="374"/>
      <c r="R236" s="374"/>
      <c r="S236" s="374"/>
      <c r="T236" s="374"/>
      <c r="U236" s="374"/>
      <c r="V236" s="374"/>
      <c r="W236" s="374"/>
      <c r="X236" s="374"/>
      <c r="Y236" s="374"/>
      <c r="Z236" s="374"/>
      <c r="AA236" s="374"/>
      <c r="AB236" s="374"/>
      <c r="AC236" s="374"/>
      <c r="AD236" s="374"/>
      <c r="AE236" s="374"/>
      <c r="AF236" s="374"/>
      <c r="AG236" s="374"/>
      <c r="AH236" s="374"/>
      <c r="AI236" s="374"/>
      <c r="AJ236" s="374"/>
      <c r="AK236" s="374"/>
      <c r="AL236" s="374"/>
      <c r="AM236" s="374"/>
      <c r="AN236" s="374"/>
      <c r="AO236" s="374"/>
      <c r="AP236" s="374"/>
      <c r="AQ236" s="374"/>
      <c r="AR236" s="374"/>
      <c r="AS236" s="374"/>
      <c r="AT236" s="374"/>
      <c r="AU236" s="374"/>
      <c r="AV236" s="374"/>
      <c r="AW236" s="374"/>
      <c r="AX236" s="374"/>
      <c r="AY236" s="374"/>
      <c r="AZ236" s="374"/>
      <c r="BA236" s="374"/>
      <c r="BB236" s="374"/>
      <c r="BC236" s="374"/>
      <c r="BD236" s="374"/>
      <c r="BE236" s="374"/>
      <c r="BF236" s="374"/>
      <c r="BG236" s="374"/>
      <c r="BH236" s="374"/>
      <c r="BI236" s="374"/>
      <c r="BJ236" s="374"/>
      <c r="BK236" s="374"/>
      <c r="BL236" s="374"/>
      <c r="BM236" s="374"/>
      <c r="BN236" s="374"/>
      <c r="BO236" s="374"/>
      <c r="BP236" s="374"/>
      <c r="BQ236" s="374"/>
      <c r="BR236" s="374"/>
      <c r="BS236" s="374"/>
      <c r="BT236" s="374"/>
      <c r="BU236" s="374"/>
    </row>
    <row r="238" spans="1:73" ht="27" x14ac:dyDescent="0.75">
      <c r="I238" s="375" t="s">
        <v>191</v>
      </c>
      <c r="J238" s="376"/>
      <c r="K238" s="376"/>
      <c r="L238" s="376"/>
      <c r="M238" s="376"/>
      <c r="N238" s="376"/>
      <c r="O238" s="376"/>
      <c r="P238" s="376"/>
      <c r="Q238" s="376"/>
      <c r="R238" s="376"/>
      <c r="S238" s="376"/>
      <c r="T238" s="376"/>
      <c r="U238" s="377"/>
      <c r="V238" s="378" t="s">
        <v>215</v>
      </c>
      <c r="W238" s="379"/>
      <c r="X238" s="379"/>
      <c r="Y238" s="379"/>
      <c r="Z238" s="379"/>
      <c r="AA238" s="379"/>
      <c r="AB238" s="379"/>
      <c r="AC238" s="379"/>
      <c r="AD238" s="379"/>
      <c r="AE238" s="379"/>
      <c r="AF238" s="379"/>
      <c r="AG238" s="379"/>
      <c r="AH238" s="380"/>
      <c r="AI238" s="378" t="s">
        <v>216</v>
      </c>
      <c r="AJ238" s="379"/>
      <c r="AK238" s="379"/>
      <c r="AL238" s="379"/>
      <c r="AM238" s="379"/>
      <c r="AN238" s="379"/>
      <c r="AO238" s="379"/>
      <c r="AP238" s="379"/>
      <c r="AQ238" s="379"/>
      <c r="AR238" s="379"/>
      <c r="AS238" s="379"/>
      <c r="AT238" s="379"/>
      <c r="AU238" s="379"/>
      <c r="AV238" s="379"/>
      <c r="AW238" s="379"/>
      <c r="AX238" s="379"/>
      <c r="AY238" s="379"/>
      <c r="AZ238" s="379"/>
      <c r="BA238" s="379"/>
      <c r="BB238" s="379"/>
      <c r="BC238" s="379"/>
      <c r="BD238" s="379"/>
      <c r="BE238" s="379"/>
      <c r="BF238" s="379"/>
      <c r="BG238" s="379"/>
      <c r="BH238" s="379"/>
      <c r="BI238" s="379"/>
      <c r="BJ238" s="379"/>
      <c r="BK238" s="379"/>
      <c r="BL238" s="379"/>
      <c r="BM238" s="379"/>
      <c r="BN238" s="379"/>
      <c r="BO238" s="379"/>
      <c r="BP238" s="379"/>
      <c r="BQ238" s="379"/>
      <c r="BR238" s="379"/>
      <c r="BS238" s="379"/>
      <c r="BT238" s="379"/>
      <c r="BU238" s="380"/>
    </row>
    <row r="239" spans="1:73" ht="24.6" x14ac:dyDescent="0.7">
      <c r="A239" s="2"/>
      <c r="B239" s="2"/>
      <c r="C239" s="2"/>
      <c r="D239" s="2"/>
      <c r="E239" s="2"/>
      <c r="F239" s="2"/>
      <c r="G239" s="2"/>
      <c r="H239" s="2"/>
      <c r="I239" s="381"/>
      <c r="J239" s="382"/>
      <c r="K239" s="382"/>
      <c r="L239" s="382"/>
      <c r="M239" s="382"/>
      <c r="N239" s="382"/>
      <c r="O239" s="382"/>
      <c r="P239" s="382"/>
      <c r="Q239" s="382"/>
      <c r="R239" s="382"/>
      <c r="S239" s="382"/>
      <c r="T239" s="382"/>
      <c r="U239" s="383"/>
      <c r="V239" s="384"/>
      <c r="W239" s="385"/>
      <c r="X239" s="385"/>
      <c r="Y239" s="385"/>
      <c r="Z239" s="385"/>
      <c r="AA239" s="385"/>
      <c r="AB239" s="385"/>
      <c r="AC239" s="385"/>
      <c r="AD239" s="385"/>
      <c r="AE239" s="385"/>
      <c r="AF239" s="385"/>
      <c r="AG239" s="385"/>
      <c r="AH239" s="386"/>
      <c r="AI239" s="384"/>
      <c r="AJ239" s="385"/>
      <c r="AK239" s="385"/>
      <c r="AL239" s="385"/>
      <c r="AM239" s="385"/>
      <c r="AN239" s="385"/>
      <c r="AO239" s="385"/>
      <c r="AP239" s="385"/>
      <c r="AQ239" s="385"/>
      <c r="AR239" s="385"/>
      <c r="AS239" s="385"/>
      <c r="AT239" s="385"/>
      <c r="AU239" s="385"/>
      <c r="AV239" s="385"/>
      <c r="AW239" s="385"/>
      <c r="AX239" s="385"/>
      <c r="AY239" s="385"/>
      <c r="AZ239" s="385"/>
      <c r="BA239" s="385"/>
      <c r="BB239" s="385"/>
      <c r="BC239" s="385"/>
      <c r="BD239" s="385"/>
      <c r="BE239" s="385"/>
      <c r="BF239" s="385"/>
      <c r="BG239" s="385"/>
      <c r="BH239" s="385"/>
      <c r="BI239" s="385"/>
      <c r="BJ239" s="385"/>
      <c r="BK239" s="385"/>
      <c r="BL239" s="385"/>
      <c r="BM239" s="385"/>
      <c r="BN239" s="385"/>
      <c r="BO239" s="385"/>
      <c r="BP239" s="385"/>
      <c r="BQ239" s="385"/>
      <c r="BR239" s="385"/>
      <c r="BS239" s="385"/>
      <c r="BT239" s="385"/>
      <c r="BU239" s="386"/>
    </row>
    <row r="240" spans="1:73" ht="24.6" x14ac:dyDescent="0.7">
      <c r="A240" s="2"/>
      <c r="B240" s="2"/>
      <c r="C240" s="2"/>
      <c r="D240" s="2"/>
      <c r="E240" s="2"/>
      <c r="F240" s="2"/>
      <c r="G240" s="2"/>
      <c r="H240" s="2"/>
      <c r="I240" s="381"/>
      <c r="J240" s="382"/>
      <c r="K240" s="382"/>
      <c r="L240" s="382"/>
      <c r="M240" s="382"/>
      <c r="N240" s="382"/>
      <c r="O240" s="382"/>
      <c r="P240" s="382"/>
      <c r="Q240" s="382"/>
      <c r="R240" s="382"/>
      <c r="S240" s="382"/>
      <c r="T240" s="382"/>
      <c r="U240" s="383"/>
      <c r="V240" s="384"/>
      <c r="W240" s="385"/>
      <c r="X240" s="385"/>
      <c r="Y240" s="385"/>
      <c r="Z240" s="385"/>
      <c r="AA240" s="385"/>
      <c r="AB240" s="385"/>
      <c r="AC240" s="385"/>
      <c r="AD240" s="385"/>
      <c r="AE240" s="385"/>
      <c r="AF240" s="385"/>
      <c r="AG240" s="385"/>
      <c r="AH240" s="386"/>
      <c r="AI240" s="384"/>
      <c r="AJ240" s="385"/>
      <c r="AK240" s="385"/>
      <c r="AL240" s="385"/>
      <c r="AM240" s="385"/>
      <c r="AN240" s="385"/>
      <c r="AO240" s="385"/>
      <c r="AP240" s="385"/>
      <c r="AQ240" s="385"/>
      <c r="AR240" s="385"/>
      <c r="AS240" s="385"/>
      <c r="AT240" s="385"/>
      <c r="AU240" s="385"/>
      <c r="AV240" s="385"/>
      <c r="AW240" s="385"/>
      <c r="AX240" s="385"/>
      <c r="AY240" s="385"/>
      <c r="AZ240" s="385"/>
      <c r="BA240" s="385"/>
      <c r="BB240" s="385"/>
      <c r="BC240" s="385"/>
      <c r="BD240" s="385"/>
      <c r="BE240" s="385"/>
      <c r="BF240" s="385"/>
      <c r="BG240" s="385"/>
      <c r="BH240" s="385"/>
      <c r="BI240" s="385"/>
      <c r="BJ240" s="385"/>
      <c r="BK240" s="385"/>
      <c r="BL240" s="385"/>
      <c r="BM240" s="385"/>
      <c r="BN240" s="385"/>
      <c r="BO240" s="385"/>
      <c r="BP240" s="385"/>
      <c r="BQ240" s="385"/>
      <c r="BR240" s="385"/>
      <c r="BS240" s="385"/>
      <c r="BT240" s="385"/>
      <c r="BU240" s="386"/>
    </row>
    <row r="241" spans="1:73" ht="24.6" x14ac:dyDescent="0.7">
      <c r="A241" s="2"/>
      <c r="B241" s="2"/>
      <c r="C241" s="2"/>
      <c r="D241" s="2"/>
      <c r="E241" s="2"/>
      <c r="F241" s="2"/>
      <c r="G241" s="2"/>
      <c r="H241" s="2"/>
      <c r="I241" s="381"/>
      <c r="J241" s="382"/>
      <c r="K241" s="382"/>
      <c r="L241" s="382"/>
      <c r="M241" s="382"/>
      <c r="N241" s="382"/>
      <c r="O241" s="382"/>
      <c r="P241" s="382"/>
      <c r="Q241" s="382"/>
      <c r="R241" s="382"/>
      <c r="S241" s="382"/>
      <c r="T241" s="382"/>
      <c r="U241" s="383"/>
      <c r="V241" s="384"/>
      <c r="W241" s="385"/>
      <c r="X241" s="385"/>
      <c r="Y241" s="385"/>
      <c r="Z241" s="385"/>
      <c r="AA241" s="385"/>
      <c r="AB241" s="385"/>
      <c r="AC241" s="385"/>
      <c r="AD241" s="385"/>
      <c r="AE241" s="385"/>
      <c r="AF241" s="385"/>
      <c r="AG241" s="385"/>
      <c r="AH241" s="386"/>
      <c r="AI241" s="384"/>
      <c r="AJ241" s="385"/>
      <c r="AK241" s="385"/>
      <c r="AL241" s="385"/>
      <c r="AM241" s="385"/>
      <c r="AN241" s="385"/>
      <c r="AO241" s="385"/>
      <c r="AP241" s="385"/>
      <c r="AQ241" s="385"/>
      <c r="AR241" s="385"/>
      <c r="AS241" s="385"/>
      <c r="AT241" s="385"/>
      <c r="AU241" s="385"/>
      <c r="AV241" s="385"/>
      <c r="AW241" s="385"/>
      <c r="AX241" s="385"/>
      <c r="AY241" s="385"/>
      <c r="AZ241" s="385"/>
      <c r="BA241" s="385"/>
      <c r="BB241" s="385"/>
      <c r="BC241" s="385"/>
      <c r="BD241" s="385"/>
      <c r="BE241" s="385"/>
      <c r="BF241" s="385"/>
      <c r="BG241" s="385"/>
      <c r="BH241" s="385"/>
      <c r="BI241" s="385"/>
      <c r="BJ241" s="385"/>
      <c r="BK241" s="385"/>
      <c r="BL241" s="385"/>
      <c r="BM241" s="385"/>
      <c r="BN241" s="385"/>
      <c r="BO241" s="385"/>
      <c r="BP241" s="385"/>
      <c r="BQ241" s="385"/>
      <c r="BR241" s="385"/>
      <c r="BS241" s="385"/>
      <c r="BT241" s="385"/>
      <c r="BU241" s="386"/>
    </row>
    <row r="242" spans="1:73" ht="24.6" x14ac:dyDescent="0.7">
      <c r="A242" s="2"/>
      <c r="B242" s="2"/>
      <c r="C242" s="2"/>
      <c r="D242" s="2"/>
      <c r="E242" s="2"/>
      <c r="F242" s="2"/>
      <c r="G242" s="2"/>
      <c r="H242" s="2"/>
      <c r="I242" s="381"/>
      <c r="J242" s="382"/>
      <c r="K242" s="382"/>
      <c r="L242" s="382"/>
      <c r="M242" s="382"/>
      <c r="N242" s="382"/>
      <c r="O242" s="382"/>
      <c r="P242" s="382"/>
      <c r="Q242" s="382"/>
      <c r="R242" s="382"/>
      <c r="S242" s="382"/>
      <c r="T242" s="382"/>
      <c r="U242" s="383"/>
      <c r="V242" s="384"/>
      <c r="W242" s="385"/>
      <c r="X242" s="385"/>
      <c r="Y242" s="385"/>
      <c r="Z242" s="385"/>
      <c r="AA242" s="385"/>
      <c r="AB242" s="385"/>
      <c r="AC242" s="385"/>
      <c r="AD242" s="385"/>
      <c r="AE242" s="385"/>
      <c r="AF242" s="385"/>
      <c r="AG242" s="385"/>
      <c r="AH242" s="386"/>
      <c r="AI242" s="384"/>
      <c r="AJ242" s="385"/>
      <c r="AK242" s="385"/>
      <c r="AL242" s="385"/>
      <c r="AM242" s="385"/>
      <c r="AN242" s="385"/>
      <c r="AO242" s="385"/>
      <c r="AP242" s="385"/>
      <c r="AQ242" s="385"/>
      <c r="AR242" s="385"/>
      <c r="AS242" s="385"/>
      <c r="AT242" s="385"/>
      <c r="AU242" s="385"/>
      <c r="AV242" s="385"/>
      <c r="AW242" s="385"/>
      <c r="AX242" s="385"/>
      <c r="AY242" s="385"/>
      <c r="AZ242" s="385"/>
      <c r="BA242" s="385"/>
      <c r="BB242" s="385"/>
      <c r="BC242" s="385"/>
      <c r="BD242" s="385"/>
      <c r="BE242" s="385"/>
      <c r="BF242" s="385"/>
      <c r="BG242" s="385"/>
      <c r="BH242" s="385"/>
      <c r="BI242" s="385"/>
      <c r="BJ242" s="385"/>
      <c r="BK242" s="385"/>
      <c r="BL242" s="385"/>
      <c r="BM242" s="385"/>
      <c r="BN242" s="385"/>
      <c r="BO242" s="385"/>
      <c r="BP242" s="385"/>
      <c r="BQ242" s="385"/>
      <c r="BR242" s="385"/>
      <c r="BS242" s="385"/>
      <c r="BT242" s="385"/>
      <c r="BU242" s="386"/>
    </row>
    <row r="243" spans="1:73" ht="24.6" x14ac:dyDescent="0.7">
      <c r="A243" s="2"/>
      <c r="B243" s="2"/>
      <c r="C243" s="2"/>
      <c r="D243" s="2"/>
      <c r="E243" s="2"/>
      <c r="F243" s="2"/>
      <c r="G243" s="2"/>
      <c r="H243" s="2"/>
      <c r="I243" s="381"/>
      <c r="J243" s="382"/>
      <c r="K243" s="382"/>
      <c r="L243" s="382"/>
      <c r="M243" s="382"/>
      <c r="N243" s="382"/>
      <c r="O243" s="382"/>
      <c r="P243" s="382"/>
      <c r="Q243" s="382"/>
      <c r="R243" s="382"/>
      <c r="S243" s="382"/>
      <c r="T243" s="382"/>
      <c r="U243" s="383"/>
      <c r="V243" s="384"/>
      <c r="W243" s="385"/>
      <c r="X243" s="385"/>
      <c r="Y243" s="385"/>
      <c r="Z243" s="385"/>
      <c r="AA243" s="385"/>
      <c r="AB243" s="385"/>
      <c r="AC243" s="385"/>
      <c r="AD243" s="385"/>
      <c r="AE243" s="385"/>
      <c r="AF243" s="385"/>
      <c r="AG243" s="385"/>
      <c r="AH243" s="386"/>
      <c r="AI243" s="384"/>
      <c r="AJ243" s="385"/>
      <c r="AK243" s="385"/>
      <c r="AL243" s="385"/>
      <c r="AM243" s="385"/>
      <c r="AN243" s="385"/>
      <c r="AO243" s="385"/>
      <c r="AP243" s="385"/>
      <c r="AQ243" s="385"/>
      <c r="AR243" s="385"/>
      <c r="AS243" s="385"/>
      <c r="AT243" s="385"/>
      <c r="AU243" s="385"/>
      <c r="AV243" s="385"/>
      <c r="AW243" s="385"/>
      <c r="AX243" s="385"/>
      <c r="AY243" s="385"/>
      <c r="AZ243" s="385"/>
      <c r="BA243" s="385"/>
      <c r="BB243" s="385"/>
      <c r="BC243" s="385"/>
      <c r="BD243" s="385"/>
      <c r="BE243" s="385"/>
      <c r="BF243" s="385"/>
      <c r="BG243" s="385"/>
      <c r="BH243" s="385"/>
      <c r="BI243" s="385"/>
      <c r="BJ243" s="385"/>
      <c r="BK243" s="385"/>
      <c r="BL243" s="385"/>
      <c r="BM243" s="385"/>
      <c r="BN243" s="385"/>
      <c r="BO243" s="385"/>
      <c r="BP243" s="385"/>
      <c r="BQ243" s="385"/>
      <c r="BR243" s="385"/>
      <c r="BS243" s="385"/>
      <c r="BT243" s="385"/>
      <c r="BU243" s="386"/>
    </row>
    <row r="244" spans="1:73" ht="24.6" x14ac:dyDescent="0.7">
      <c r="A244" s="2"/>
      <c r="B244" s="2"/>
      <c r="C244" s="2"/>
      <c r="D244" s="2"/>
      <c r="E244" s="2"/>
      <c r="F244" s="2"/>
      <c r="G244" s="2"/>
      <c r="H244" s="2"/>
      <c r="I244" s="381"/>
      <c r="J244" s="382"/>
      <c r="K244" s="382"/>
      <c r="L244" s="382"/>
      <c r="M244" s="382"/>
      <c r="N244" s="382"/>
      <c r="O244" s="382"/>
      <c r="P244" s="382"/>
      <c r="Q244" s="382"/>
      <c r="R244" s="382"/>
      <c r="S244" s="382"/>
      <c r="T244" s="382"/>
      <c r="U244" s="383"/>
      <c r="V244" s="384"/>
      <c r="W244" s="385"/>
      <c r="X244" s="385"/>
      <c r="Y244" s="385"/>
      <c r="Z244" s="385"/>
      <c r="AA244" s="385"/>
      <c r="AB244" s="385"/>
      <c r="AC244" s="385"/>
      <c r="AD244" s="385"/>
      <c r="AE244" s="385"/>
      <c r="AF244" s="385"/>
      <c r="AG244" s="385"/>
      <c r="AH244" s="386"/>
      <c r="AI244" s="384"/>
      <c r="AJ244" s="385"/>
      <c r="AK244" s="385"/>
      <c r="AL244" s="385"/>
      <c r="AM244" s="385"/>
      <c r="AN244" s="385"/>
      <c r="AO244" s="385"/>
      <c r="AP244" s="385"/>
      <c r="AQ244" s="385"/>
      <c r="AR244" s="385"/>
      <c r="AS244" s="385"/>
      <c r="AT244" s="385"/>
      <c r="AU244" s="385"/>
      <c r="AV244" s="385"/>
      <c r="AW244" s="385"/>
      <c r="AX244" s="385"/>
      <c r="AY244" s="385"/>
      <c r="AZ244" s="385"/>
      <c r="BA244" s="385"/>
      <c r="BB244" s="385"/>
      <c r="BC244" s="385"/>
      <c r="BD244" s="385"/>
      <c r="BE244" s="385"/>
      <c r="BF244" s="385"/>
      <c r="BG244" s="385"/>
      <c r="BH244" s="385"/>
      <c r="BI244" s="385"/>
      <c r="BJ244" s="385"/>
      <c r="BK244" s="385"/>
      <c r="BL244" s="385"/>
      <c r="BM244" s="385"/>
      <c r="BN244" s="385"/>
      <c r="BO244" s="385"/>
      <c r="BP244" s="385"/>
      <c r="BQ244" s="385"/>
      <c r="BR244" s="385"/>
      <c r="BS244" s="385"/>
      <c r="BT244" s="385"/>
      <c r="BU244" s="386"/>
    </row>
    <row r="245" spans="1:73" ht="24.6" x14ac:dyDescent="0.7">
      <c r="A245" s="2"/>
      <c r="B245" s="2"/>
      <c r="C245" s="2"/>
      <c r="D245" s="2"/>
      <c r="E245" s="2"/>
      <c r="F245" s="2"/>
      <c r="G245" s="2"/>
      <c r="H245" s="2"/>
      <c r="I245" s="381"/>
      <c r="J245" s="382"/>
      <c r="K245" s="382"/>
      <c r="L245" s="382"/>
      <c r="M245" s="382"/>
      <c r="N245" s="382"/>
      <c r="O245" s="382"/>
      <c r="P245" s="382"/>
      <c r="Q245" s="382"/>
      <c r="R245" s="382"/>
      <c r="S245" s="382"/>
      <c r="T245" s="382"/>
      <c r="U245" s="383"/>
      <c r="V245" s="384"/>
      <c r="W245" s="385"/>
      <c r="X245" s="385"/>
      <c r="Y245" s="385"/>
      <c r="Z245" s="385"/>
      <c r="AA245" s="385"/>
      <c r="AB245" s="385"/>
      <c r="AC245" s="385"/>
      <c r="AD245" s="385"/>
      <c r="AE245" s="385"/>
      <c r="AF245" s="385"/>
      <c r="AG245" s="385"/>
      <c r="AH245" s="386"/>
      <c r="AI245" s="384"/>
      <c r="AJ245" s="385"/>
      <c r="AK245" s="385"/>
      <c r="AL245" s="385"/>
      <c r="AM245" s="385"/>
      <c r="AN245" s="385"/>
      <c r="AO245" s="385"/>
      <c r="AP245" s="385"/>
      <c r="AQ245" s="385"/>
      <c r="AR245" s="385"/>
      <c r="AS245" s="385"/>
      <c r="AT245" s="385"/>
      <c r="AU245" s="385"/>
      <c r="AV245" s="385"/>
      <c r="AW245" s="385"/>
      <c r="AX245" s="385"/>
      <c r="AY245" s="385"/>
      <c r="AZ245" s="385"/>
      <c r="BA245" s="385"/>
      <c r="BB245" s="385"/>
      <c r="BC245" s="385"/>
      <c r="BD245" s="385"/>
      <c r="BE245" s="385"/>
      <c r="BF245" s="385"/>
      <c r="BG245" s="385"/>
      <c r="BH245" s="385"/>
      <c r="BI245" s="385"/>
      <c r="BJ245" s="385"/>
      <c r="BK245" s="385"/>
      <c r="BL245" s="385"/>
      <c r="BM245" s="385"/>
      <c r="BN245" s="385"/>
      <c r="BO245" s="385"/>
      <c r="BP245" s="385"/>
      <c r="BQ245" s="385"/>
      <c r="BR245" s="385"/>
      <c r="BS245" s="385"/>
      <c r="BT245" s="385"/>
      <c r="BU245" s="386"/>
    </row>
    <row r="246" spans="1:73" ht="24.6" x14ac:dyDescent="0.7">
      <c r="A246" s="2"/>
      <c r="B246" s="2"/>
      <c r="C246" s="2"/>
      <c r="D246" s="2"/>
      <c r="E246" s="2"/>
      <c r="F246" s="2"/>
      <c r="G246" s="2"/>
      <c r="H246" s="2"/>
      <c r="I246" s="381"/>
      <c r="J246" s="382"/>
      <c r="K246" s="382"/>
      <c r="L246" s="382"/>
      <c r="M246" s="382"/>
      <c r="N246" s="382"/>
      <c r="O246" s="382"/>
      <c r="P246" s="382"/>
      <c r="Q246" s="382"/>
      <c r="R246" s="382"/>
      <c r="S246" s="382"/>
      <c r="T246" s="382"/>
      <c r="U246" s="383"/>
      <c r="V246" s="384"/>
      <c r="W246" s="385"/>
      <c r="X246" s="385"/>
      <c r="Y246" s="385"/>
      <c r="Z246" s="385"/>
      <c r="AA246" s="385"/>
      <c r="AB246" s="385"/>
      <c r="AC246" s="385"/>
      <c r="AD246" s="385"/>
      <c r="AE246" s="385"/>
      <c r="AF246" s="385"/>
      <c r="AG246" s="385"/>
      <c r="AH246" s="386"/>
      <c r="AI246" s="384"/>
      <c r="AJ246" s="385"/>
      <c r="AK246" s="385"/>
      <c r="AL246" s="385"/>
      <c r="AM246" s="385"/>
      <c r="AN246" s="385"/>
      <c r="AO246" s="385"/>
      <c r="AP246" s="385"/>
      <c r="AQ246" s="385"/>
      <c r="AR246" s="385"/>
      <c r="AS246" s="385"/>
      <c r="AT246" s="385"/>
      <c r="AU246" s="385"/>
      <c r="AV246" s="385"/>
      <c r="AW246" s="385"/>
      <c r="AX246" s="385"/>
      <c r="AY246" s="385"/>
      <c r="AZ246" s="385"/>
      <c r="BA246" s="385"/>
      <c r="BB246" s="385"/>
      <c r="BC246" s="385"/>
      <c r="BD246" s="385"/>
      <c r="BE246" s="385"/>
      <c r="BF246" s="385"/>
      <c r="BG246" s="385"/>
      <c r="BH246" s="385"/>
      <c r="BI246" s="385"/>
      <c r="BJ246" s="385"/>
      <c r="BK246" s="385"/>
      <c r="BL246" s="385"/>
      <c r="BM246" s="385"/>
      <c r="BN246" s="385"/>
      <c r="BO246" s="385"/>
      <c r="BP246" s="385"/>
      <c r="BQ246" s="385"/>
      <c r="BR246" s="385"/>
      <c r="BS246" s="385"/>
      <c r="BT246" s="385"/>
      <c r="BU246" s="386"/>
    </row>
    <row r="247" spans="1:73" ht="24.6" x14ac:dyDescent="0.7">
      <c r="A247" s="2"/>
      <c r="B247" s="2"/>
      <c r="C247" s="2"/>
      <c r="D247" s="2"/>
      <c r="E247" s="2"/>
      <c r="F247" s="2"/>
      <c r="G247" s="2"/>
      <c r="H247" s="2"/>
      <c r="I247" s="381"/>
      <c r="J247" s="382"/>
      <c r="K247" s="382"/>
      <c r="L247" s="382"/>
      <c r="M247" s="382"/>
      <c r="N247" s="382"/>
      <c r="O247" s="382"/>
      <c r="P247" s="382"/>
      <c r="Q247" s="382"/>
      <c r="R247" s="382"/>
      <c r="S247" s="382"/>
      <c r="T247" s="382"/>
      <c r="U247" s="383"/>
      <c r="V247" s="384"/>
      <c r="W247" s="385"/>
      <c r="X247" s="385"/>
      <c r="Y247" s="385"/>
      <c r="Z247" s="385"/>
      <c r="AA247" s="385"/>
      <c r="AB247" s="385"/>
      <c r="AC247" s="385"/>
      <c r="AD247" s="385"/>
      <c r="AE247" s="385"/>
      <c r="AF247" s="385"/>
      <c r="AG247" s="385"/>
      <c r="AH247" s="386"/>
      <c r="AI247" s="384"/>
      <c r="AJ247" s="385"/>
      <c r="AK247" s="385"/>
      <c r="AL247" s="385"/>
      <c r="AM247" s="385"/>
      <c r="AN247" s="385"/>
      <c r="AO247" s="385"/>
      <c r="AP247" s="385"/>
      <c r="AQ247" s="385"/>
      <c r="AR247" s="385"/>
      <c r="AS247" s="385"/>
      <c r="AT247" s="385"/>
      <c r="AU247" s="385"/>
      <c r="AV247" s="385"/>
      <c r="AW247" s="385"/>
      <c r="AX247" s="385"/>
      <c r="AY247" s="385"/>
      <c r="AZ247" s="385"/>
      <c r="BA247" s="385"/>
      <c r="BB247" s="385"/>
      <c r="BC247" s="385"/>
      <c r="BD247" s="385"/>
      <c r="BE247" s="385"/>
      <c r="BF247" s="385"/>
      <c r="BG247" s="385"/>
      <c r="BH247" s="385"/>
      <c r="BI247" s="385"/>
      <c r="BJ247" s="385"/>
      <c r="BK247" s="385"/>
      <c r="BL247" s="385"/>
      <c r="BM247" s="385"/>
      <c r="BN247" s="385"/>
      <c r="BO247" s="385"/>
      <c r="BP247" s="385"/>
      <c r="BQ247" s="385"/>
      <c r="BR247" s="385"/>
      <c r="BS247" s="385"/>
      <c r="BT247" s="385"/>
      <c r="BU247" s="386"/>
    </row>
    <row r="248" spans="1:73" ht="24.6" x14ac:dyDescent="0.7">
      <c r="A248" s="2"/>
      <c r="B248" s="2"/>
      <c r="C248" s="2"/>
      <c r="D248" s="2"/>
      <c r="E248" s="2"/>
      <c r="F248" s="2"/>
      <c r="G248" s="2"/>
      <c r="H248" s="2"/>
      <c r="I248" s="381"/>
      <c r="J248" s="382"/>
      <c r="K248" s="382"/>
      <c r="L248" s="382"/>
      <c r="M248" s="382"/>
      <c r="N248" s="382"/>
      <c r="O248" s="382"/>
      <c r="P248" s="382"/>
      <c r="Q248" s="382"/>
      <c r="R248" s="382"/>
      <c r="S248" s="382"/>
      <c r="T248" s="382"/>
      <c r="U248" s="383"/>
      <c r="V248" s="384"/>
      <c r="W248" s="385"/>
      <c r="X248" s="385"/>
      <c r="Y248" s="385"/>
      <c r="Z248" s="385"/>
      <c r="AA248" s="385"/>
      <c r="AB248" s="385"/>
      <c r="AC248" s="385"/>
      <c r="AD248" s="385"/>
      <c r="AE248" s="385"/>
      <c r="AF248" s="385"/>
      <c r="AG248" s="385"/>
      <c r="AH248" s="386"/>
      <c r="AI248" s="384"/>
      <c r="AJ248" s="385"/>
      <c r="AK248" s="385"/>
      <c r="AL248" s="385"/>
      <c r="AM248" s="385"/>
      <c r="AN248" s="385"/>
      <c r="AO248" s="385"/>
      <c r="AP248" s="385"/>
      <c r="AQ248" s="385"/>
      <c r="AR248" s="385"/>
      <c r="AS248" s="385"/>
      <c r="AT248" s="385"/>
      <c r="AU248" s="385"/>
      <c r="AV248" s="385"/>
      <c r="AW248" s="385"/>
      <c r="AX248" s="385"/>
      <c r="AY248" s="385"/>
      <c r="AZ248" s="385"/>
      <c r="BA248" s="385"/>
      <c r="BB248" s="385"/>
      <c r="BC248" s="385"/>
      <c r="BD248" s="385"/>
      <c r="BE248" s="385"/>
      <c r="BF248" s="385"/>
      <c r="BG248" s="385"/>
      <c r="BH248" s="385"/>
      <c r="BI248" s="385"/>
      <c r="BJ248" s="385"/>
      <c r="BK248" s="385"/>
      <c r="BL248" s="385"/>
      <c r="BM248" s="385"/>
      <c r="BN248" s="385"/>
      <c r="BO248" s="385"/>
      <c r="BP248" s="385"/>
      <c r="BQ248" s="385"/>
      <c r="BR248" s="385"/>
      <c r="BS248" s="385"/>
      <c r="BT248" s="385"/>
      <c r="BU248" s="386"/>
    </row>
    <row r="249" spans="1:73" ht="24.6" x14ac:dyDescent="0.7">
      <c r="A249" s="2"/>
      <c r="B249" s="2"/>
      <c r="C249" s="2"/>
      <c r="D249" s="2"/>
      <c r="E249" s="2"/>
      <c r="F249" s="2"/>
      <c r="G249" s="2"/>
      <c r="H249" s="2"/>
      <c r="I249" s="381"/>
      <c r="J249" s="382"/>
      <c r="K249" s="382"/>
      <c r="L249" s="382"/>
      <c r="M249" s="382"/>
      <c r="N249" s="382"/>
      <c r="O249" s="382"/>
      <c r="P249" s="382"/>
      <c r="Q249" s="382"/>
      <c r="R249" s="382"/>
      <c r="S249" s="382"/>
      <c r="T249" s="382"/>
      <c r="U249" s="383"/>
      <c r="V249" s="384"/>
      <c r="W249" s="385"/>
      <c r="X249" s="385"/>
      <c r="Y249" s="385"/>
      <c r="Z249" s="385"/>
      <c r="AA249" s="385"/>
      <c r="AB249" s="385"/>
      <c r="AC249" s="385"/>
      <c r="AD249" s="385"/>
      <c r="AE249" s="385"/>
      <c r="AF249" s="385"/>
      <c r="AG249" s="385"/>
      <c r="AH249" s="386"/>
      <c r="AI249" s="384"/>
      <c r="AJ249" s="385"/>
      <c r="AK249" s="385"/>
      <c r="AL249" s="385"/>
      <c r="AM249" s="385"/>
      <c r="AN249" s="385"/>
      <c r="AO249" s="385"/>
      <c r="AP249" s="385"/>
      <c r="AQ249" s="385"/>
      <c r="AR249" s="385"/>
      <c r="AS249" s="385"/>
      <c r="AT249" s="385"/>
      <c r="AU249" s="385"/>
      <c r="AV249" s="385"/>
      <c r="AW249" s="385"/>
      <c r="AX249" s="385"/>
      <c r="AY249" s="385"/>
      <c r="AZ249" s="385"/>
      <c r="BA249" s="385"/>
      <c r="BB249" s="385"/>
      <c r="BC249" s="385"/>
      <c r="BD249" s="385"/>
      <c r="BE249" s="385"/>
      <c r="BF249" s="385"/>
      <c r="BG249" s="385"/>
      <c r="BH249" s="385"/>
      <c r="BI249" s="385"/>
      <c r="BJ249" s="385"/>
      <c r="BK249" s="385"/>
      <c r="BL249" s="385"/>
      <c r="BM249" s="385"/>
      <c r="BN249" s="385"/>
      <c r="BO249" s="385"/>
      <c r="BP249" s="385"/>
      <c r="BQ249" s="385"/>
      <c r="BR249" s="385"/>
      <c r="BS249" s="385"/>
      <c r="BT249" s="385"/>
      <c r="BU249" s="386"/>
    </row>
    <row r="250" spans="1:73" ht="24.6" x14ac:dyDescent="0.7">
      <c r="A250" s="2"/>
      <c r="B250" s="2"/>
      <c r="C250" s="2"/>
      <c r="D250" s="2"/>
      <c r="E250" s="2"/>
      <c r="F250" s="2"/>
      <c r="G250" s="2"/>
      <c r="H250" s="2"/>
      <c r="I250" s="381"/>
      <c r="J250" s="382"/>
      <c r="K250" s="382"/>
      <c r="L250" s="382"/>
      <c r="M250" s="382"/>
      <c r="N250" s="382"/>
      <c r="O250" s="382"/>
      <c r="P250" s="382"/>
      <c r="Q250" s="382"/>
      <c r="R250" s="382"/>
      <c r="S250" s="382"/>
      <c r="T250" s="382"/>
      <c r="U250" s="383"/>
      <c r="V250" s="384"/>
      <c r="W250" s="385"/>
      <c r="X250" s="385"/>
      <c r="Y250" s="385"/>
      <c r="Z250" s="385"/>
      <c r="AA250" s="385"/>
      <c r="AB250" s="385"/>
      <c r="AC250" s="385"/>
      <c r="AD250" s="385"/>
      <c r="AE250" s="385"/>
      <c r="AF250" s="385"/>
      <c r="AG250" s="385"/>
      <c r="AH250" s="386"/>
      <c r="AI250" s="384"/>
      <c r="AJ250" s="385"/>
      <c r="AK250" s="385"/>
      <c r="AL250" s="385"/>
      <c r="AM250" s="385"/>
      <c r="AN250" s="385"/>
      <c r="AO250" s="385"/>
      <c r="AP250" s="385"/>
      <c r="AQ250" s="385"/>
      <c r="AR250" s="385"/>
      <c r="AS250" s="385"/>
      <c r="AT250" s="385"/>
      <c r="AU250" s="385"/>
      <c r="AV250" s="385"/>
      <c r="AW250" s="385"/>
      <c r="AX250" s="385"/>
      <c r="AY250" s="385"/>
      <c r="AZ250" s="385"/>
      <c r="BA250" s="385"/>
      <c r="BB250" s="385"/>
      <c r="BC250" s="385"/>
      <c r="BD250" s="385"/>
      <c r="BE250" s="385"/>
      <c r="BF250" s="385"/>
      <c r="BG250" s="385"/>
      <c r="BH250" s="385"/>
      <c r="BI250" s="385"/>
      <c r="BJ250" s="385"/>
      <c r="BK250" s="385"/>
      <c r="BL250" s="385"/>
      <c r="BM250" s="385"/>
      <c r="BN250" s="385"/>
      <c r="BO250" s="385"/>
      <c r="BP250" s="385"/>
      <c r="BQ250" s="385"/>
      <c r="BR250" s="385"/>
      <c r="BS250" s="385"/>
      <c r="BT250" s="385"/>
      <c r="BU250" s="386"/>
    </row>
    <row r="251" spans="1:73" ht="24.6" x14ac:dyDescent="0.7">
      <c r="A251" s="2"/>
      <c r="B251" s="2"/>
      <c r="C251" s="2"/>
      <c r="D251" s="2"/>
      <c r="E251" s="2"/>
      <c r="F251" s="2"/>
      <c r="G251" s="2"/>
      <c r="H251" s="2"/>
      <c r="I251" s="381"/>
      <c r="J251" s="382"/>
      <c r="K251" s="382"/>
      <c r="L251" s="382"/>
      <c r="M251" s="382"/>
      <c r="N251" s="382"/>
      <c r="O251" s="382"/>
      <c r="P251" s="382"/>
      <c r="Q251" s="382"/>
      <c r="R251" s="382"/>
      <c r="S251" s="382"/>
      <c r="T251" s="382"/>
      <c r="U251" s="383"/>
      <c r="V251" s="384"/>
      <c r="W251" s="385"/>
      <c r="X251" s="385"/>
      <c r="Y251" s="385"/>
      <c r="Z251" s="385"/>
      <c r="AA251" s="385"/>
      <c r="AB251" s="385"/>
      <c r="AC251" s="385"/>
      <c r="AD251" s="385"/>
      <c r="AE251" s="385"/>
      <c r="AF251" s="385"/>
      <c r="AG251" s="385"/>
      <c r="AH251" s="386"/>
      <c r="AI251" s="384"/>
      <c r="AJ251" s="385"/>
      <c r="AK251" s="385"/>
      <c r="AL251" s="385"/>
      <c r="AM251" s="385"/>
      <c r="AN251" s="385"/>
      <c r="AO251" s="385"/>
      <c r="AP251" s="385"/>
      <c r="AQ251" s="385"/>
      <c r="AR251" s="385"/>
      <c r="AS251" s="385"/>
      <c r="AT251" s="385"/>
      <c r="AU251" s="385"/>
      <c r="AV251" s="385"/>
      <c r="AW251" s="385"/>
      <c r="AX251" s="385"/>
      <c r="AY251" s="385"/>
      <c r="AZ251" s="385"/>
      <c r="BA251" s="385"/>
      <c r="BB251" s="385"/>
      <c r="BC251" s="385"/>
      <c r="BD251" s="385"/>
      <c r="BE251" s="385"/>
      <c r="BF251" s="385"/>
      <c r="BG251" s="385"/>
      <c r="BH251" s="385"/>
      <c r="BI251" s="385"/>
      <c r="BJ251" s="385"/>
      <c r="BK251" s="385"/>
      <c r="BL251" s="385"/>
      <c r="BM251" s="385"/>
      <c r="BN251" s="385"/>
      <c r="BO251" s="385"/>
      <c r="BP251" s="385"/>
      <c r="BQ251" s="385"/>
      <c r="BR251" s="385"/>
      <c r="BS251" s="385"/>
      <c r="BT251" s="385"/>
      <c r="BU251" s="386"/>
    </row>
    <row r="252" spans="1:73" ht="24.6" x14ac:dyDescent="0.7">
      <c r="A252" s="2"/>
      <c r="B252" s="2"/>
      <c r="C252" s="2"/>
      <c r="D252" s="2"/>
      <c r="E252" s="2"/>
      <c r="F252" s="2"/>
      <c r="G252" s="2"/>
      <c r="H252" s="2"/>
      <c r="I252" s="381"/>
      <c r="J252" s="382"/>
      <c r="K252" s="382"/>
      <c r="L252" s="382"/>
      <c r="M252" s="382"/>
      <c r="N252" s="382"/>
      <c r="O252" s="382"/>
      <c r="P252" s="382"/>
      <c r="Q252" s="382"/>
      <c r="R252" s="382"/>
      <c r="S252" s="382"/>
      <c r="T252" s="382"/>
      <c r="U252" s="383"/>
      <c r="V252" s="384"/>
      <c r="W252" s="385"/>
      <c r="X252" s="385"/>
      <c r="Y252" s="385"/>
      <c r="Z252" s="385"/>
      <c r="AA252" s="385"/>
      <c r="AB252" s="385"/>
      <c r="AC252" s="385"/>
      <c r="AD252" s="385"/>
      <c r="AE252" s="385"/>
      <c r="AF252" s="385"/>
      <c r="AG252" s="385"/>
      <c r="AH252" s="386"/>
      <c r="AI252" s="384"/>
      <c r="AJ252" s="385"/>
      <c r="AK252" s="385"/>
      <c r="AL252" s="385"/>
      <c r="AM252" s="385"/>
      <c r="AN252" s="385"/>
      <c r="AO252" s="385"/>
      <c r="AP252" s="385"/>
      <c r="AQ252" s="385"/>
      <c r="AR252" s="385"/>
      <c r="AS252" s="385"/>
      <c r="AT252" s="385"/>
      <c r="AU252" s="385"/>
      <c r="AV252" s="385"/>
      <c r="AW252" s="385"/>
      <c r="AX252" s="385"/>
      <c r="AY252" s="385"/>
      <c r="AZ252" s="385"/>
      <c r="BA252" s="385"/>
      <c r="BB252" s="385"/>
      <c r="BC252" s="385"/>
      <c r="BD252" s="385"/>
      <c r="BE252" s="385"/>
      <c r="BF252" s="385"/>
      <c r="BG252" s="385"/>
      <c r="BH252" s="385"/>
      <c r="BI252" s="385"/>
      <c r="BJ252" s="385"/>
      <c r="BK252" s="385"/>
      <c r="BL252" s="385"/>
      <c r="BM252" s="385"/>
      <c r="BN252" s="385"/>
      <c r="BO252" s="385"/>
      <c r="BP252" s="385"/>
      <c r="BQ252" s="385"/>
      <c r="BR252" s="385"/>
      <c r="BS252" s="385"/>
      <c r="BT252" s="385"/>
      <c r="BU252" s="386"/>
    </row>
    <row r="253" spans="1:73" ht="24.6" x14ac:dyDescent="0.7">
      <c r="A253" s="2"/>
      <c r="B253" s="2"/>
      <c r="C253" s="2"/>
      <c r="D253" s="2"/>
      <c r="E253" s="2"/>
      <c r="F253" s="2"/>
      <c r="G253" s="2"/>
      <c r="H253" s="2"/>
      <c r="I253" s="381"/>
      <c r="J253" s="382"/>
      <c r="K253" s="382"/>
      <c r="L253" s="382"/>
      <c r="M253" s="382"/>
      <c r="N253" s="382"/>
      <c r="O253" s="382"/>
      <c r="P253" s="382"/>
      <c r="Q253" s="382"/>
      <c r="R253" s="382"/>
      <c r="S253" s="382"/>
      <c r="T253" s="382"/>
      <c r="U253" s="383"/>
      <c r="V253" s="384"/>
      <c r="W253" s="385"/>
      <c r="X253" s="385"/>
      <c r="Y253" s="385"/>
      <c r="Z253" s="385"/>
      <c r="AA253" s="385"/>
      <c r="AB253" s="385"/>
      <c r="AC253" s="385"/>
      <c r="AD253" s="385"/>
      <c r="AE253" s="385"/>
      <c r="AF253" s="385"/>
      <c r="AG253" s="385"/>
      <c r="AH253" s="386"/>
      <c r="AI253" s="384"/>
      <c r="AJ253" s="385"/>
      <c r="AK253" s="385"/>
      <c r="AL253" s="385"/>
      <c r="AM253" s="385"/>
      <c r="AN253" s="385"/>
      <c r="AO253" s="385"/>
      <c r="AP253" s="385"/>
      <c r="AQ253" s="385"/>
      <c r="AR253" s="385"/>
      <c r="AS253" s="385"/>
      <c r="AT253" s="385"/>
      <c r="AU253" s="385"/>
      <c r="AV253" s="385"/>
      <c r="AW253" s="385"/>
      <c r="AX253" s="385"/>
      <c r="AY253" s="385"/>
      <c r="AZ253" s="385"/>
      <c r="BA253" s="385"/>
      <c r="BB253" s="385"/>
      <c r="BC253" s="385"/>
      <c r="BD253" s="385"/>
      <c r="BE253" s="385"/>
      <c r="BF253" s="385"/>
      <c r="BG253" s="385"/>
      <c r="BH253" s="385"/>
      <c r="BI253" s="385"/>
      <c r="BJ253" s="385"/>
      <c r="BK253" s="385"/>
      <c r="BL253" s="385"/>
      <c r="BM253" s="385"/>
      <c r="BN253" s="385"/>
      <c r="BO253" s="385"/>
      <c r="BP253" s="385"/>
      <c r="BQ253" s="385"/>
      <c r="BR253" s="385"/>
      <c r="BS253" s="385"/>
      <c r="BT253" s="385"/>
      <c r="BU253" s="386"/>
    </row>
    <row r="254" spans="1:73" ht="24.6" x14ac:dyDescent="0.7">
      <c r="A254" s="2"/>
      <c r="B254" s="2"/>
      <c r="C254" s="2"/>
      <c r="D254" s="2"/>
      <c r="E254" s="2"/>
      <c r="F254" s="2"/>
      <c r="G254" s="2"/>
      <c r="H254" s="2"/>
      <c r="I254" s="381"/>
      <c r="J254" s="382"/>
      <c r="K254" s="382"/>
      <c r="L254" s="382"/>
      <c r="M254" s="382"/>
      <c r="N254" s="382"/>
      <c r="O254" s="382"/>
      <c r="P254" s="382"/>
      <c r="Q254" s="382"/>
      <c r="R254" s="382"/>
      <c r="S254" s="382"/>
      <c r="T254" s="382"/>
      <c r="U254" s="383"/>
      <c r="V254" s="384"/>
      <c r="W254" s="385"/>
      <c r="X254" s="385"/>
      <c r="Y254" s="385"/>
      <c r="Z254" s="385"/>
      <c r="AA254" s="385"/>
      <c r="AB254" s="385"/>
      <c r="AC254" s="385"/>
      <c r="AD254" s="385"/>
      <c r="AE254" s="385"/>
      <c r="AF254" s="385"/>
      <c r="AG254" s="385"/>
      <c r="AH254" s="386"/>
      <c r="AI254" s="384"/>
      <c r="AJ254" s="385"/>
      <c r="AK254" s="385"/>
      <c r="AL254" s="385"/>
      <c r="AM254" s="385"/>
      <c r="AN254" s="385"/>
      <c r="AO254" s="385"/>
      <c r="AP254" s="385"/>
      <c r="AQ254" s="385"/>
      <c r="AR254" s="385"/>
      <c r="AS254" s="385"/>
      <c r="AT254" s="385"/>
      <c r="AU254" s="385"/>
      <c r="AV254" s="385"/>
      <c r="AW254" s="385"/>
      <c r="AX254" s="385"/>
      <c r="AY254" s="385"/>
      <c r="AZ254" s="385"/>
      <c r="BA254" s="385"/>
      <c r="BB254" s="385"/>
      <c r="BC254" s="385"/>
      <c r="BD254" s="385"/>
      <c r="BE254" s="385"/>
      <c r="BF254" s="385"/>
      <c r="BG254" s="385"/>
      <c r="BH254" s="385"/>
      <c r="BI254" s="385"/>
      <c r="BJ254" s="385"/>
      <c r="BK254" s="385"/>
      <c r="BL254" s="385"/>
      <c r="BM254" s="385"/>
      <c r="BN254" s="385"/>
      <c r="BO254" s="385"/>
      <c r="BP254" s="385"/>
      <c r="BQ254" s="385"/>
      <c r="BR254" s="385"/>
      <c r="BS254" s="385"/>
      <c r="BT254" s="385"/>
      <c r="BU254" s="386"/>
    </row>
    <row r="255" spans="1:73" ht="24.6" x14ac:dyDescent="0.7">
      <c r="A255" s="2"/>
      <c r="B255" s="2"/>
      <c r="C255" s="2"/>
      <c r="D255" s="2"/>
      <c r="E255" s="2"/>
      <c r="F255" s="2"/>
      <c r="G255" s="2"/>
      <c r="H255" s="2"/>
      <c r="I255" s="381"/>
      <c r="J255" s="382"/>
      <c r="K255" s="382"/>
      <c r="L255" s="382"/>
      <c r="M255" s="382"/>
      <c r="N255" s="382"/>
      <c r="O255" s="382"/>
      <c r="P255" s="382"/>
      <c r="Q255" s="382"/>
      <c r="R255" s="382"/>
      <c r="S255" s="382"/>
      <c r="T255" s="382"/>
      <c r="U255" s="383"/>
      <c r="V255" s="384"/>
      <c r="W255" s="385"/>
      <c r="X255" s="385"/>
      <c r="Y255" s="385"/>
      <c r="Z255" s="385"/>
      <c r="AA255" s="385"/>
      <c r="AB255" s="385"/>
      <c r="AC255" s="385"/>
      <c r="AD255" s="385"/>
      <c r="AE255" s="385"/>
      <c r="AF255" s="385"/>
      <c r="AG255" s="385"/>
      <c r="AH255" s="386"/>
      <c r="AI255" s="384"/>
      <c r="AJ255" s="385"/>
      <c r="AK255" s="385"/>
      <c r="AL255" s="385"/>
      <c r="AM255" s="385"/>
      <c r="AN255" s="385"/>
      <c r="AO255" s="385"/>
      <c r="AP255" s="385"/>
      <c r="AQ255" s="385"/>
      <c r="AR255" s="385"/>
      <c r="AS255" s="385"/>
      <c r="AT255" s="385"/>
      <c r="AU255" s="385"/>
      <c r="AV255" s="385"/>
      <c r="AW255" s="385"/>
      <c r="AX255" s="385"/>
      <c r="AY255" s="385"/>
      <c r="AZ255" s="385"/>
      <c r="BA255" s="385"/>
      <c r="BB255" s="385"/>
      <c r="BC255" s="385"/>
      <c r="BD255" s="385"/>
      <c r="BE255" s="385"/>
      <c r="BF255" s="385"/>
      <c r="BG255" s="385"/>
      <c r="BH255" s="385"/>
      <c r="BI255" s="385"/>
      <c r="BJ255" s="385"/>
      <c r="BK255" s="385"/>
      <c r="BL255" s="385"/>
      <c r="BM255" s="385"/>
      <c r="BN255" s="385"/>
      <c r="BO255" s="385"/>
      <c r="BP255" s="385"/>
      <c r="BQ255" s="385"/>
      <c r="BR255" s="385"/>
      <c r="BS255" s="385"/>
      <c r="BT255" s="385"/>
      <c r="BU255" s="386"/>
    </row>
    <row r="256" spans="1:73" ht="24.6" x14ac:dyDescent="0.7">
      <c r="A256" s="2"/>
      <c r="B256" s="2"/>
      <c r="C256" s="2"/>
      <c r="D256" s="2"/>
      <c r="E256" s="2"/>
      <c r="F256" s="2"/>
      <c r="G256" s="2"/>
      <c r="H256" s="2"/>
      <c r="I256" s="381"/>
      <c r="J256" s="382"/>
      <c r="K256" s="382"/>
      <c r="L256" s="382"/>
      <c r="M256" s="382"/>
      <c r="N256" s="382"/>
      <c r="O256" s="382"/>
      <c r="P256" s="382"/>
      <c r="Q256" s="382"/>
      <c r="R256" s="382"/>
      <c r="S256" s="382"/>
      <c r="T256" s="382"/>
      <c r="U256" s="383"/>
      <c r="V256" s="384"/>
      <c r="W256" s="385"/>
      <c r="X256" s="385"/>
      <c r="Y256" s="385"/>
      <c r="Z256" s="385"/>
      <c r="AA256" s="385"/>
      <c r="AB256" s="385"/>
      <c r="AC256" s="385"/>
      <c r="AD256" s="385"/>
      <c r="AE256" s="385"/>
      <c r="AF256" s="385"/>
      <c r="AG256" s="385"/>
      <c r="AH256" s="386"/>
      <c r="AI256" s="384"/>
      <c r="AJ256" s="385"/>
      <c r="AK256" s="385"/>
      <c r="AL256" s="385"/>
      <c r="AM256" s="385"/>
      <c r="AN256" s="385"/>
      <c r="AO256" s="385"/>
      <c r="AP256" s="385"/>
      <c r="AQ256" s="385"/>
      <c r="AR256" s="385"/>
      <c r="AS256" s="385"/>
      <c r="AT256" s="385"/>
      <c r="AU256" s="385"/>
      <c r="AV256" s="385"/>
      <c r="AW256" s="385"/>
      <c r="AX256" s="385"/>
      <c r="AY256" s="385"/>
      <c r="AZ256" s="385"/>
      <c r="BA256" s="385"/>
      <c r="BB256" s="385"/>
      <c r="BC256" s="385"/>
      <c r="BD256" s="385"/>
      <c r="BE256" s="385"/>
      <c r="BF256" s="385"/>
      <c r="BG256" s="385"/>
      <c r="BH256" s="385"/>
      <c r="BI256" s="385"/>
      <c r="BJ256" s="385"/>
      <c r="BK256" s="385"/>
      <c r="BL256" s="385"/>
      <c r="BM256" s="385"/>
      <c r="BN256" s="385"/>
      <c r="BO256" s="385"/>
      <c r="BP256" s="385"/>
      <c r="BQ256" s="385"/>
      <c r="BR256" s="385"/>
      <c r="BS256" s="385"/>
      <c r="BT256" s="385"/>
      <c r="BU256" s="386"/>
    </row>
    <row r="257" spans="1:73" ht="24.6" x14ac:dyDescent="0.7">
      <c r="A257" s="2"/>
      <c r="B257" s="2"/>
      <c r="C257" s="2"/>
      <c r="D257" s="2"/>
      <c r="E257" s="2"/>
      <c r="F257" s="2"/>
      <c r="G257" s="2"/>
      <c r="H257" s="2"/>
      <c r="I257" s="381"/>
      <c r="J257" s="382"/>
      <c r="K257" s="382"/>
      <c r="L257" s="382"/>
      <c r="M257" s="382"/>
      <c r="N257" s="382"/>
      <c r="O257" s="382"/>
      <c r="P257" s="382"/>
      <c r="Q257" s="382"/>
      <c r="R257" s="382"/>
      <c r="S257" s="382"/>
      <c r="T257" s="382"/>
      <c r="U257" s="383"/>
      <c r="V257" s="384"/>
      <c r="W257" s="385"/>
      <c r="X257" s="385"/>
      <c r="Y257" s="385"/>
      <c r="Z257" s="385"/>
      <c r="AA257" s="385"/>
      <c r="AB257" s="385"/>
      <c r="AC257" s="385"/>
      <c r="AD257" s="385"/>
      <c r="AE257" s="385"/>
      <c r="AF257" s="385"/>
      <c r="AG257" s="385"/>
      <c r="AH257" s="386"/>
      <c r="AI257" s="384"/>
      <c r="AJ257" s="385"/>
      <c r="AK257" s="385"/>
      <c r="AL257" s="385"/>
      <c r="AM257" s="385"/>
      <c r="AN257" s="385"/>
      <c r="AO257" s="385"/>
      <c r="AP257" s="385"/>
      <c r="AQ257" s="385"/>
      <c r="AR257" s="385"/>
      <c r="AS257" s="385"/>
      <c r="AT257" s="385"/>
      <c r="AU257" s="385"/>
      <c r="AV257" s="385"/>
      <c r="AW257" s="385"/>
      <c r="AX257" s="385"/>
      <c r="AY257" s="385"/>
      <c r="AZ257" s="385"/>
      <c r="BA257" s="385"/>
      <c r="BB257" s="385"/>
      <c r="BC257" s="385"/>
      <c r="BD257" s="385"/>
      <c r="BE257" s="385"/>
      <c r="BF257" s="385"/>
      <c r="BG257" s="385"/>
      <c r="BH257" s="385"/>
      <c r="BI257" s="385"/>
      <c r="BJ257" s="385"/>
      <c r="BK257" s="385"/>
      <c r="BL257" s="385"/>
      <c r="BM257" s="385"/>
      <c r="BN257" s="385"/>
      <c r="BO257" s="385"/>
      <c r="BP257" s="385"/>
      <c r="BQ257" s="385"/>
      <c r="BR257" s="385"/>
      <c r="BS257" s="385"/>
      <c r="BT257" s="385"/>
      <c r="BU257" s="386"/>
    </row>
    <row r="258" spans="1:73" ht="24.6" x14ac:dyDescent="0.7">
      <c r="A258" s="2"/>
      <c r="B258" s="2"/>
      <c r="C258" s="2"/>
      <c r="D258" s="2"/>
      <c r="E258" s="2"/>
      <c r="F258" s="2"/>
      <c r="G258" s="2"/>
      <c r="H258" s="2"/>
      <c r="I258" s="381"/>
      <c r="J258" s="382"/>
      <c r="K258" s="382"/>
      <c r="L258" s="382"/>
      <c r="M258" s="382"/>
      <c r="N258" s="382"/>
      <c r="O258" s="382"/>
      <c r="P258" s="382"/>
      <c r="Q258" s="382"/>
      <c r="R258" s="382"/>
      <c r="S258" s="382"/>
      <c r="T258" s="382"/>
      <c r="U258" s="383"/>
      <c r="V258" s="384"/>
      <c r="W258" s="385"/>
      <c r="X258" s="385"/>
      <c r="Y258" s="385"/>
      <c r="Z258" s="385"/>
      <c r="AA258" s="385"/>
      <c r="AB258" s="385"/>
      <c r="AC258" s="385"/>
      <c r="AD258" s="385"/>
      <c r="AE258" s="385"/>
      <c r="AF258" s="385"/>
      <c r="AG258" s="385"/>
      <c r="AH258" s="386"/>
      <c r="AI258" s="384"/>
      <c r="AJ258" s="385"/>
      <c r="AK258" s="385"/>
      <c r="AL258" s="385"/>
      <c r="AM258" s="385"/>
      <c r="AN258" s="385"/>
      <c r="AO258" s="385"/>
      <c r="AP258" s="385"/>
      <c r="AQ258" s="385"/>
      <c r="AR258" s="385"/>
      <c r="AS258" s="385"/>
      <c r="AT258" s="385"/>
      <c r="AU258" s="385"/>
      <c r="AV258" s="385"/>
      <c r="AW258" s="385"/>
      <c r="AX258" s="385"/>
      <c r="AY258" s="385"/>
      <c r="AZ258" s="385"/>
      <c r="BA258" s="385"/>
      <c r="BB258" s="385"/>
      <c r="BC258" s="385"/>
      <c r="BD258" s="385"/>
      <c r="BE258" s="385"/>
      <c r="BF258" s="385"/>
      <c r="BG258" s="385"/>
      <c r="BH258" s="385"/>
      <c r="BI258" s="385"/>
      <c r="BJ258" s="385"/>
      <c r="BK258" s="385"/>
      <c r="BL258" s="385"/>
      <c r="BM258" s="385"/>
      <c r="BN258" s="385"/>
      <c r="BO258" s="385"/>
      <c r="BP258" s="385"/>
      <c r="BQ258" s="385"/>
      <c r="BR258" s="385"/>
      <c r="BS258" s="385"/>
      <c r="BT258" s="385"/>
      <c r="BU258" s="386"/>
    </row>
    <row r="259" spans="1:73" ht="24.6" x14ac:dyDescent="0.7">
      <c r="A259" s="2"/>
      <c r="B259" s="2"/>
      <c r="C259" s="2"/>
      <c r="D259" s="2"/>
      <c r="E259" s="2"/>
      <c r="F259" s="2"/>
      <c r="G259" s="2"/>
      <c r="H259" s="2"/>
      <c r="I259" s="381"/>
      <c r="J259" s="382"/>
      <c r="K259" s="382"/>
      <c r="L259" s="382"/>
      <c r="M259" s="382"/>
      <c r="N259" s="382"/>
      <c r="O259" s="382"/>
      <c r="P259" s="382"/>
      <c r="Q259" s="382"/>
      <c r="R259" s="382"/>
      <c r="S259" s="382"/>
      <c r="T259" s="382"/>
      <c r="U259" s="383"/>
      <c r="V259" s="384"/>
      <c r="W259" s="385"/>
      <c r="X259" s="385"/>
      <c r="Y259" s="385"/>
      <c r="Z259" s="385"/>
      <c r="AA259" s="385"/>
      <c r="AB259" s="385"/>
      <c r="AC259" s="385"/>
      <c r="AD259" s="385"/>
      <c r="AE259" s="385"/>
      <c r="AF259" s="385"/>
      <c r="AG259" s="385"/>
      <c r="AH259" s="386"/>
      <c r="AI259" s="384"/>
      <c r="AJ259" s="385"/>
      <c r="AK259" s="385"/>
      <c r="AL259" s="385"/>
      <c r="AM259" s="385"/>
      <c r="AN259" s="385"/>
      <c r="AO259" s="385"/>
      <c r="AP259" s="385"/>
      <c r="AQ259" s="385"/>
      <c r="AR259" s="385"/>
      <c r="AS259" s="385"/>
      <c r="AT259" s="385"/>
      <c r="AU259" s="385"/>
      <c r="AV259" s="385"/>
      <c r="AW259" s="385"/>
      <c r="AX259" s="385"/>
      <c r="AY259" s="385"/>
      <c r="AZ259" s="385"/>
      <c r="BA259" s="385"/>
      <c r="BB259" s="385"/>
      <c r="BC259" s="385"/>
      <c r="BD259" s="385"/>
      <c r="BE259" s="385"/>
      <c r="BF259" s="385"/>
      <c r="BG259" s="385"/>
      <c r="BH259" s="385"/>
      <c r="BI259" s="385"/>
      <c r="BJ259" s="385"/>
      <c r="BK259" s="385"/>
      <c r="BL259" s="385"/>
      <c r="BM259" s="385"/>
      <c r="BN259" s="385"/>
      <c r="BO259" s="385"/>
      <c r="BP259" s="385"/>
      <c r="BQ259" s="385"/>
      <c r="BR259" s="385"/>
      <c r="BS259" s="385"/>
      <c r="BT259" s="385"/>
      <c r="BU259" s="386"/>
    </row>
    <row r="260" spans="1:73" ht="24.6" x14ac:dyDescent="0.7">
      <c r="A260" s="2"/>
      <c r="B260" s="2"/>
      <c r="C260" s="2"/>
      <c r="D260" s="2"/>
      <c r="E260" s="2"/>
      <c r="F260" s="2"/>
      <c r="G260" s="2"/>
      <c r="H260" s="2"/>
      <c r="I260" s="381"/>
      <c r="J260" s="382"/>
      <c r="K260" s="382"/>
      <c r="L260" s="382"/>
      <c r="M260" s="382"/>
      <c r="N260" s="382"/>
      <c r="O260" s="382"/>
      <c r="P260" s="382"/>
      <c r="Q260" s="382"/>
      <c r="R260" s="382"/>
      <c r="S260" s="382"/>
      <c r="T260" s="382"/>
      <c r="U260" s="383"/>
      <c r="V260" s="384"/>
      <c r="W260" s="385"/>
      <c r="X260" s="385"/>
      <c r="Y260" s="385"/>
      <c r="Z260" s="385"/>
      <c r="AA260" s="385"/>
      <c r="AB260" s="385"/>
      <c r="AC260" s="385"/>
      <c r="AD260" s="385"/>
      <c r="AE260" s="385"/>
      <c r="AF260" s="385"/>
      <c r="AG260" s="385"/>
      <c r="AH260" s="386"/>
      <c r="AI260" s="384"/>
      <c r="AJ260" s="385"/>
      <c r="AK260" s="385"/>
      <c r="AL260" s="385"/>
      <c r="AM260" s="385"/>
      <c r="AN260" s="385"/>
      <c r="AO260" s="385"/>
      <c r="AP260" s="385"/>
      <c r="AQ260" s="385"/>
      <c r="AR260" s="385"/>
      <c r="AS260" s="385"/>
      <c r="AT260" s="385"/>
      <c r="AU260" s="385"/>
      <c r="AV260" s="385"/>
      <c r="AW260" s="385"/>
      <c r="AX260" s="385"/>
      <c r="AY260" s="385"/>
      <c r="AZ260" s="385"/>
      <c r="BA260" s="385"/>
      <c r="BB260" s="385"/>
      <c r="BC260" s="385"/>
      <c r="BD260" s="385"/>
      <c r="BE260" s="385"/>
      <c r="BF260" s="385"/>
      <c r="BG260" s="385"/>
      <c r="BH260" s="385"/>
      <c r="BI260" s="385"/>
      <c r="BJ260" s="385"/>
      <c r="BK260" s="385"/>
      <c r="BL260" s="385"/>
      <c r="BM260" s="385"/>
      <c r="BN260" s="385"/>
      <c r="BO260" s="385"/>
      <c r="BP260" s="385"/>
      <c r="BQ260" s="385"/>
      <c r="BR260" s="385"/>
      <c r="BS260" s="385"/>
      <c r="BT260" s="385"/>
      <c r="BU260" s="386"/>
    </row>
    <row r="261" spans="1:73" ht="24.6" x14ac:dyDescent="0.7">
      <c r="A261" s="2"/>
      <c r="B261" s="2"/>
      <c r="C261" s="2"/>
      <c r="D261" s="2"/>
      <c r="E261" s="2"/>
      <c r="F261" s="2"/>
      <c r="G261" s="2"/>
      <c r="H261" s="2"/>
      <c r="I261" s="381"/>
      <c r="J261" s="382"/>
      <c r="K261" s="382"/>
      <c r="L261" s="382"/>
      <c r="M261" s="382"/>
      <c r="N261" s="382"/>
      <c r="O261" s="382"/>
      <c r="P261" s="382"/>
      <c r="Q261" s="382"/>
      <c r="R261" s="382"/>
      <c r="S261" s="382"/>
      <c r="T261" s="382"/>
      <c r="U261" s="383"/>
      <c r="V261" s="384"/>
      <c r="W261" s="385"/>
      <c r="X261" s="385"/>
      <c r="Y261" s="385"/>
      <c r="Z261" s="385"/>
      <c r="AA261" s="385"/>
      <c r="AB261" s="385"/>
      <c r="AC261" s="385"/>
      <c r="AD261" s="385"/>
      <c r="AE261" s="385"/>
      <c r="AF261" s="385"/>
      <c r="AG261" s="385"/>
      <c r="AH261" s="386"/>
      <c r="AI261" s="384"/>
      <c r="AJ261" s="385"/>
      <c r="AK261" s="385"/>
      <c r="AL261" s="385"/>
      <c r="AM261" s="385"/>
      <c r="AN261" s="385"/>
      <c r="AO261" s="385"/>
      <c r="AP261" s="385"/>
      <c r="AQ261" s="385"/>
      <c r="AR261" s="385"/>
      <c r="AS261" s="385"/>
      <c r="AT261" s="385"/>
      <c r="AU261" s="385"/>
      <c r="AV261" s="385"/>
      <c r="AW261" s="385"/>
      <c r="AX261" s="385"/>
      <c r="AY261" s="385"/>
      <c r="AZ261" s="385"/>
      <c r="BA261" s="385"/>
      <c r="BB261" s="385"/>
      <c r="BC261" s="385"/>
      <c r="BD261" s="385"/>
      <c r="BE261" s="385"/>
      <c r="BF261" s="385"/>
      <c r="BG261" s="385"/>
      <c r="BH261" s="385"/>
      <c r="BI261" s="385"/>
      <c r="BJ261" s="385"/>
      <c r="BK261" s="385"/>
      <c r="BL261" s="385"/>
      <c r="BM261" s="385"/>
      <c r="BN261" s="385"/>
      <c r="BO261" s="385"/>
      <c r="BP261" s="385"/>
      <c r="BQ261" s="385"/>
      <c r="BR261" s="385"/>
      <c r="BS261" s="385"/>
      <c r="BT261" s="385"/>
      <c r="BU261" s="386"/>
    </row>
    <row r="262" spans="1:73" ht="24.6" x14ac:dyDescent="0.7">
      <c r="A262" s="2"/>
      <c r="B262" s="2"/>
      <c r="C262" s="2"/>
      <c r="D262" s="2"/>
      <c r="E262" s="2"/>
      <c r="F262" s="2"/>
      <c r="G262" s="2"/>
      <c r="H262" s="2"/>
      <c r="I262" s="381"/>
      <c r="J262" s="382"/>
      <c r="K262" s="382"/>
      <c r="L262" s="382"/>
      <c r="M262" s="382"/>
      <c r="N262" s="382"/>
      <c r="O262" s="382"/>
      <c r="P262" s="382"/>
      <c r="Q262" s="382"/>
      <c r="R262" s="382"/>
      <c r="S262" s="382"/>
      <c r="T262" s="382"/>
      <c r="U262" s="383"/>
      <c r="V262" s="384"/>
      <c r="W262" s="385"/>
      <c r="X262" s="385"/>
      <c r="Y262" s="385"/>
      <c r="Z262" s="385"/>
      <c r="AA262" s="385"/>
      <c r="AB262" s="385"/>
      <c r="AC262" s="385"/>
      <c r="AD262" s="385"/>
      <c r="AE262" s="385"/>
      <c r="AF262" s="385"/>
      <c r="AG262" s="385"/>
      <c r="AH262" s="386"/>
      <c r="AI262" s="384"/>
      <c r="AJ262" s="385"/>
      <c r="AK262" s="385"/>
      <c r="AL262" s="385"/>
      <c r="AM262" s="385"/>
      <c r="AN262" s="385"/>
      <c r="AO262" s="385"/>
      <c r="AP262" s="385"/>
      <c r="AQ262" s="385"/>
      <c r="AR262" s="385"/>
      <c r="AS262" s="385"/>
      <c r="AT262" s="385"/>
      <c r="AU262" s="385"/>
      <c r="AV262" s="385"/>
      <c r="AW262" s="385"/>
      <c r="AX262" s="385"/>
      <c r="AY262" s="385"/>
      <c r="AZ262" s="385"/>
      <c r="BA262" s="385"/>
      <c r="BB262" s="385"/>
      <c r="BC262" s="385"/>
      <c r="BD262" s="385"/>
      <c r="BE262" s="385"/>
      <c r="BF262" s="385"/>
      <c r="BG262" s="385"/>
      <c r="BH262" s="385"/>
      <c r="BI262" s="385"/>
      <c r="BJ262" s="385"/>
      <c r="BK262" s="385"/>
      <c r="BL262" s="385"/>
      <c r="BM262" s="385"/>
      <c r="BN262" s="385"/>
      <c r="BO262" s="385"/>
      <c r="BP262" s="385"/>
      <c r="BQ262" s="385"/>
      <c r="BR262" s="385"/>
      <c r="BS262" s="385"/>
      <c r="BT262" s="385"/>
      <c r="BU262" s="386"/>
    </row>
    <row r="263" spans="1:73" ht="24.6" x14ac:dyDescent="0.7">
      <c r="A263" s="2"/>
      <c r="B263" s="2"/>
      <c r="C263" s="2"/>
      <c r="D263" s="2"/>
      <c r="E263" s="2"/>
      <c r="F263" s="2"/>
      <c r="G263" s="2"/>
      <c r="H263" s="2"/>
      <c r="I263" s="381"/>
      <c r="J263" s="382"/>
      <c r="K263" s="382"/>
      <c r="L263" s="382"/>
      <c r="M263" s="382"/>
      <c r="N263" s="382"/>
      <c r="O263" s="382"/>
      <c r="P263" s="382"/>
      <c r="Q263" s="382"/>
      <c r="R263" s="382"/>
      <c r="S263" s="382"/>
      <c r="T263" s="382"/>
      <c r="U263" s="383"/>
      <c r="V263" s="384"/>
      <c r="W263" s="385"/>
      <c r="X263" s="385"/>
      <c r="Y263" s="385"/>
      <c r="Z263" s="385"/>
      <c r="AA263" s="385"/>
      <c r="AB263" s="385"/>
      <c r="AC263" s="385"/>
      <c r="AD263" s="385"/>
      <c r="AE263" s="385"/>
      <c r="AF263" s="385"/>
      <c r="AG263" s="385"/>
      <c r="AH263" s="386"/>
      <c r="AI263" s="384"/>
      <c r="AJ263" s="385"/>
      <c r="AK263" s="385"/>
      <c r="AL263" s="385"/>
      <c r="AM263" s="385"/>
      <c r="AN263" s="385"/>
      <c r="AO263" s="385"/>
      <c r="AP263" s="385"/>
      <c r="AQ263" s="385"/>
      <c r="AR263" s="385"/>
      <c r="AS263" s="385"/>
      <c r="AT263" s="385"/>
      <c r="AU263" s="385"/>
      <c r="AV263" s="385"/>
      <c r="AW263" s="385"/>
      <c r="AX263" s="385"/>
      <c r="AY263" s="385"/>
      <c r="AZ263" s="385"/>
      <c r="BA263" s="385"/>
      <c r="BB263" s="385"/>
      <c r="BC263" s="385"/>
      <c r="BD263" s="385"/>
      <c r="BE263" s="385"/>
      <c r="BF263" s="385"/>
      <c r="BG263" s="385"/>
      <c r="BH263" s="385"/>
      <c r="BI263" s="385"/>
      <c r="BJ263" s="385"/>
      <c r="BK263" s="385"/>
      <c r="BL263" s="385"/>
      <c r="BM263" s="385"/>
      <c r="BN263" s="385"/>
      <c r="BO263" s="385"/>
      <c r="BP263" s="385"/>
      <c r="BQ263" s="385"/>
      <c r="BR263" s="385"/>
      <c r="BS263" s="385"/>
      <c r="BT263" s="385"/>
      <c r="BU263" s="386"/>
    </row>
    <row r="264" spans="1:73" ht="24.6" x14ac:dyDescent="0.7">
      <c r="A264" s="2"/>
      <c r="B264" s="2"/>
      <c r="C264" s="2"/>
      <c r="D264" s="2"/>
      <c r="E264" s="2"/>
      <c r="F264" s="2"/>
      <c r="G264" s="2"/>
      <c r="H264" s="2"/>
      <c r="I264" s="381"/>
      <c r="J264" s="382"/>
      <c r="K264" s="382"/>
      <c r="L264" s="382"/>
      <c r="M264" s="382"/>
      <c r="N264" s="382"/>
      <c r="O264" s="382"/>
      <c r="P264" s="382"/>
      <c r="Q264" s="382"/>
      <c r="R264" s="382"/>
      <c r="S264" s="382"/>
      <c r="T264" s="382"/>
      <c r="U264" s="383"/>
      <c r="V264" s="384"/>
      <c r="W264" s="385"/>
      <c r="X264" s="385"/>
      <c r="Y264" s="385"/>
      <c r="Z264" s="385"/>
      <c r="AA264" s="385"/>
      <c r="AB264" s="385"/>
      <c r="AC264" s="385"/>
      <c r="AD264" s="385"/>
      <c r="AE264" s="385"/>
      <c r="AF264" s="385"/>
      <c r="AG264" s="385"/>
      <c r="AH264" s="386"/>
      <c r="AI264" s="384"/>
      <c r="AJ264" s="385"/>
      <c r="AK264" s="385"/>
      <c r="AL264" s="385"/>
      <c r="AM264" s="385"/>
      <c r="AN264" s="385"/>
      <c r="AO264" s="385"/>
      <c r="AP264" s="385"/>
      <c r="AQ264" s="385"/>
      <c r="AR264" s="385"/>
      <c r="AS264" s="385"/>
      <c r="AT264" s="385"/>
      <c r="AU264" s="385"/>
      <c r="AV264" s="385"/>
      <c r="AW264" s="385"/>
      <c r="AX264" s="385"/>
      <c r="AY264" s="385"/>
      <c r="AZ264" s="385"/>
      <c r="BA264" s="385"/>
      <c r="BB264" s="385"/>
      <c r="BC264" s="385"/>
      <c r="BD264" s="385"/>
      <c r="BE264" s="385"/>
      <c r="BF264" s="385"/>
      <c r="BG264" s="385"/>
      <c r="BH264" s="385"/>
      <c r="BI264" s="385"/>
      <c r="BJ264" s="385"/>
      <c r="BK264" s="385"/>
      <c r="BL264" s="385"/>
      <c r="BM264" s="385"/>
      <c r="BN264" s="385"/>
      <c r="BO264" s="385"/>
      <c r="BP264" s="385"/>
      <c r="BQ264" s="385"/>
      <c r="BR264" s="385"/>
      <c r="BS264" s="385"/>
      <c r="BT264" s="385"/>
      <c r="BU264" s="386"/>
    </row>
    <row r="265" spans="1:73" ht="24.6" x14ac:dyDescent="0.7">
      <c r="A265" s="2"/>
      <c r="B265" s="2"/>
      <c r="C265" s="2"/>
      <c r="D265" s="2"/>
      <c r="E265" s="2"/>
      <c r="F265" s="2"/>
      <c r="G265" s="2"/>
      <c r="H265" s="2"/>
      <c r="I265" s="381"/>
      <c r="J265" s="382"/>
      <c r="K265" s="382"/>
      <c r="L265" s="382"/>
      <c r="M265" s="382"/>
      <c r="N265" s="382"/>
      <c r="O265" s="382"/>
      <c r="P265" s="382"/>
      <c r="Q265" s="382"/>
      <c r="R265" s="382"/>
      <c r="S265" s="382"/>
      <c r="T265" s="382"/>
      <c r="U265" s="383"/>
      <c r="V265" s="384"/>
      <c r="W265" s="385"/>
      <c r="X265" s="385"/>
      <c r="Y265" s="385"/>
      <c r="Z265" s="385"/>
      <c r="AA265" s="385"/>
      <c r="AB265" s="385"/>
      <c r="AC265" s="385"/>
      <c r="AD265" s="385"/>
      <c r="AE265" s="385"/>
      <c r="AF265" s="385"/>
      <c r="AG265" s="385"/>
      <c r="AH265" s="386"/>
      <c r="AI265" s="384"/>
      <c r="AJ265" s="385"/>
      <c r="AK265" s="385"/>
      <c r="AL265" s="385"/>
      <c r="AM265" s="385"/>
      <c r="AN265" s="385"/>
      <c r="AO265" s="385"/>
      <c r="AP265" s="385"/>
      <c r="AQ265" s="385"/>
      <c r="AR265" s="385"/>
      <c r="AS265" s="385"/>
      <c r="AT265" s="385"/>
      <c r="AU265" s="385"/>
      <c r="AV265" s="385"/>
      <c r="AW265" s="385"/>
      <c r="AX265" s="385"/>
      <c r="AY265" s="385"/>
      <c r="AZ265" s="385"/>
      <c r="BA265" s="385"/>
      <c r="BB265" s="385"/>
      <c r="BC265" s="385"/>
      <c r="BD265" s="385"/>
      <c r="BE265" s="385"/>
      <c r="BF265" s="385"/>
      <c r="BG265" s="385"/>
      <c r="BH265" s="385"/>
      <c r="BI265" s="385"/>
      <c r="BJ265" s="385"/>
      <c r="BK265" s="385"/>
      <c r="BL265" s="385"/>
      <c r="BM265" s="385"/>
      <c r="BN265" s="385"/>
      <c r="BO265" s="385"/>
      <c r="BP265" s="385"/>
      <c r="BQ265" s="385"/>
      <c r="BR265" s="385"/>
      <c r="BS265" s="385"/>
      <c r="BT265" s="385"/>
      <c r="BU265" s="386"/>
    </row>
    <row r="266" spans="1:73" ht="24.6" x14ac:dyDescent="0.7">
      <c r="A266" s="2"/>
      <c r="B266" s="2"/>
      <c r="C266" s="2"/>
      <c r="D266" s="2"/>
      <c r="E266" s="2"/>
      <c r="F266" s="2"/>
      <c r="G266" s="2"/>
      <c r="H266" s="2"/>
      <c r="I266" s="381"/>
      <c r="J266" s="382"/>
      <c r="K266" s="382"/>
      <c r="L266" s="382"/>
      <c r="M266" s="382"/>
      <c r="N266" s="382"/>
      <c r="O266" s="382"/>
      <c r="P266" s="382"/>
      <c r="Q266" s="382"/>
      <c r="R266" s="382"/>
      <c r="S266" s="382"/>
      <c r="T266" s="382"/>
      <c r="U266" s="383"/>
      <c r="V266" s="384"/>
      <c r="W266" s="385"/>
      <c r="X266" s="385"/>
      <c r="Y266" s="385"/>
      <c r="Z266" s="385"/>
      <c r="AA266" s="385"/>
      <c r="AB266" s="385"/>
      <c r="AC266" s="385"/>
      <c r="AD266" s="385"/>
      <c r="AE266" s="385"/>
      <c r="AF266" s="385"/>
      <c r="AG266" s="385"/>
      <c r="AH266" s="386"/>
      <c r="AI266" s="384"/>
      <c r="AJ266" s="385"/>
      <c r="AK266" s="385"/>
      <c r="AL266" s="385"/>
      <c r="AM266" s="385"/>
      <c r="AN266" s="385"/>
      <c r="AO266" s="385"/>
      <c r="AP266" s="385"/>
      <c r="AQ266" s="385"/>
      <c r="AR266" s="385"/>
      <c r="AS266" s="385"/>
      <c r="AT266" s="385"/>
      <c r="AU266" s="385"/>
      <c r="AV266" s="385"/>
      <c r="AW266" s="385"/>
      <c r="AX266" s="385"/>
      <c r="AY266" s="385"/>
      <c r="AZ266" s="385"/>
      <c r="BA266" s="385"/>
      <c r="BB266" s="385"/>
      <c r="BC266" s="385"/>
      <c r="BD266" s="385"/>
      <c r="BE266" s="385"/>
      <c r="BF266" s="385"/>
      <c r="BG266" s="385"/>
      <c r="BH266" s="385"/>
      <c r="BI266" s="385"/>
      <c r="BJ266" s="385"/>
      <c r="BK266" s="385"/>
      <c r="BL266" s="385"/>
      <c r="BM266" s="385"/>
      <c r="BN266" s="385"/>
      <c r="BO266" s="385"/>
      <c r="BP266" s="385"/>
      <c r="BQ266" s="385"/>
      <c r="BR266" s="385"/>
      <c r="BS266" s="385"/>
      <c r="BT266" s="385"/>
      <c r="BU266" s="386"/>
    </row>
    <row r="267" spans="1:73" ht="24.6" x14ac:dyDescent="0.7">
      <c r="A267" s="2"/>
      <c r="B267" s="2"/>
      <c r="C267" s="2"/>
      <c r="D267" s="2"/>
      <c r="E267" s="2"/>
      <c r="F267" s="2"/>
      <c r="G267" s="2"/>
      <c r="H267" s="2"/>
      <c r="I267" s="381"/>
      <c r="J267" s="382"/>
      <c r="K267" s="382"/>
      <c r="L267" s="382"/>
      <c r="M267" s="382"/>
      <c r="N267" s="382"/>
      <c r="O267" s="382"/>
      <c r="P267" s="382"/>
      <c r="Q267" s="382"/>
      <c r="R267" s="382"/>
      <c r="S267" s="382"/>
      <c r="T267" s="382"/>
      <c r="U267" s="383"/>
      <c r="V267" s="384"/>
      <c r="W267" s="385"/>
      <c r="X267" s="385"/>
      <c r="Y267" s="385"/>
      <c r="Z267" s="385"/>
      <c r="AA267" s="385"/>
      <c r="AB267" s="385"/>
      <c r="AC267" s="385"/>
      <c r="AD267" s="385"/>
      <c r="AE267" s="385"/>
      <c r="AF267" s="385"/>
      <c r="AG267" s="385"/>
      <c r="AH267" s="386"/>
      <c r="AI267" s="384"/>
      <c r="AJ267" s="385"/>
      <c r="AK267" s="385"/>
      <c r="AL267" s="385"/>
      <c r="AM267" s="385"/>
      <c r="AN267" s="385"/>
      <c r="AO267" s="385"/>
      <c r="AP267" s="385"/>
      <c r="AQ267" s="385"/>
      <c r="AR267" s="385"/>
      <c r="AS267" s="385"/>
      <c r="AT267" s="385"/>
      <c r="AU267" s="385"/>
      <c r="AV267" s="385"/>
      <c r="AW267" s="385"/>
      <c r="AX267" s="385"/>
      <c r="AY267" s="385"/>
      <c r="AZ267" s="385"/>
      <c r="BA267" s="385"/>
      <c r="BB267" s="385"/>
      <c r="BC267" s="385"/>
      <c r="BD267" s="385"/>
      <c r="BE267" s="385"/>
      <c r="BF267" s="385"/>
      <c r="BG267" s="385"/>
      <c r="BH267" s="385"/>
      <c r="BI267" s="385"/>
      <c r="BJ267" s="385"/>
      <c r="BK267" s="385"/>
      <c r="BL267" s="385"/>
      <c r="BM267" s="385"/>
      <c r="BN267" s="385"/>
      <c r="BO267" s="385"/>
      <c r="BP267" s="385"/>
      <c r="BQ267" s="385"/>
      <c r="BR267" s="385"/>
      <c r="BS267" s="385"/>
      <c r="BT267" s="385"/>
      <c r="BU267" s="386"/>
    </row>
    <row r="268" spans="1:73" ht="24.6" x14ac:dyDescent="0.7">
      <c r="A268" s="2"/>
      <c r="B268" s="2"/>
      <c r="C268" s="2"/>
      <c r="D268" s="2"/>
      <c r="E268" s="2"/>
      <c r="F268" s="2"/>
      <c r="G268" s="2"/>
      <c r="H268" s="2"/>
      <c r="I268" s="381"/>
      <c r="J268" s="382"/>
      <c r="K268" s="382"/>
      <c r="L268" s="382"/>
      <c r="M268" s="382"/>
      <c r="N268" s="382"/>
      <c r="O268" s="382"/>
      <c r="P268" s="382"/>
      <c r="Q268" s="382"/>
      <c r="R268" s="382"/>
      <c r="S268" s="382"/>
      <c r="T268" s="382"/>
      <c r="U268" s="383"/>
      <c r="V268" s="384"/>
      <c r="W268" s="385"/>
      <c r="X268" s="385"/>
      <c r="Y268" s="385"/>
      <c r="Z268" s="385"/>
      <c r="AA268" s="385"/>
      <c r="AB268" s="385"/>
      <c r="AC268" s="385"/>
      <c r="AD268" s="385"/>
      <c r="AE268" s="385"/>
      <c r="AF268" s="385"/>
      <c r="AG268" s="385"/>
      <c r="AH268" s="386"/>
      <c r="AI268" s="384"/>
      <c r="AJ268" s="385"/>
      <c r="AK268" s="385"/>
      <c r="AL268" s="385"/>
      <c r="AM268" s="385"/>
      <c r="AN268" s="385"/>
      <c r="AO268" s="385"/>
      <c r="AP268" s="385"/>
      <c r="AQ268" s="385"/>
      <c r="AR268" s="385"/>
      <c r="AS268" s="385"/>
      <c r="AT268" s="385"/>
      <c r="AU268" s="385"/>
      <c r="AV268" s="385"/>
      <c r="AW268" s="385"/>
      <c r="AX268" s="385"/>
      <c r="AY268" s="385"/>
      <c r="AZ268" s="385"/>
      <c r="BA268" s="385"/>
      <c r="BB268" s="385"/>
      <c r="BC268" s="385"/>
      <c r="BD268" s="385"/>
      <c r="BE268" s="385"/>
      <c r="BF268" s="385"/>
      <c r="BG268" s="385"/>
      <c r="BH268" s="385"/>
      <c r="BI268" s="385"/>
      <c r="BJ268" s="385"/>
      <c r="BK268" s="385"/>
      <c r="BL268" s="385"/>
      <c r="BM268" s="385"/>
      <c r="BN268" s="385"/>
      <c r="BO268" s="385"/>
      <c r="BP268" s="385"/>
      <c r="BQ268" s="385"/>
      <c r="BR268" s="385"/>
      <c r="BS268" s="385"/>
      <c r="BT268" s="385"/>
      <c r="BU268" s="386"/>
    </row>
    <row r="269" spans="1:73" ht="24.6" x14ac:dyDescent="0.7">
      <c r="A269" s="2"/>
      <c r="B269" s="2"/>
      <c r="C269" s="2"/>
      <c r="D269" s="2"/>
      <c r="E269" s="2"/>
      <c r="F269" s="2"/>
      <c r="G269" s="2"/>
      <c r="H269" s="2"/>
      <c r="I269" s="381"/>
      <c r="J269" s="382"/>
      <c r="K269" s="382"/>
      <c r="L269" s="382"/>
      <c r="M269" s="382"/>
      <c r="N269" s="382"/>
      <c r="O269" s="382"/>
      <c r="P269" s="382"/>
      <c r="Q269" s="382"/>
      <c r="R269" s="382"/>
      <c r="S269" s="382"/>
      <c r="T269" s="382"/>
      <c r="U269" s="383"/>
      <c r="V269" s="384"/>
      <c r="W269" s="385"/>
      <c r="X269" s="385"/>
      <c r="Y269" s="385"/>
      <c r="Z269" s="385"/>
      <c r="AA269" s="385"/>
      <c r="AB269" s="385"/>
      <c r="AC269" s="385"/>
      <c r="AD269" s="385"/>
      <c r="AE269" s="385"/>
      <c r="AF269" s="385"/>
      <c r="AG269" s="385"/>
      <c r="AH269" s="386"/>
      <c r="AI269" s="384"/>
      <c r="AJ269" s="385"/>
      <c r="AK269" s="385"/>
      <c r="AL269" s="385"/>
      <c r="AM269" s="385"/>
      <c r="AN269" s="385"/>
      <c r="AO269" s="385"/>
      <c r="AP269" s="385"/>
      <c r="AQ269" s="385"/>
      <c r="AR269" s="385"/>
      <c r="AS269" s="385"/>
      <c r="AT269" s="385"/>
      <c r="AU269" s="385"/>
      <c r="AV269" s="385"/>
      <c r="AW269" s="385"/>
      <c r="AX269" s="385"/>
      <c r="AY269" s="385"/>
      <c r="AZ269" s="385"/>
      <c r="BA269" s="385"/>
      <c r="BB269" s="385"/>
      <c r="BC269" s="385"/>
      <c r="BD269" s="385"/>
      <c r="BE269" s="385"/>
      <c r="BF269" s="385"/>
      <c r="BG269" s="385"/>
      <c r="BH269" s="385"/>
      <c r="BI269" s="385"/>
      <c r="BJ269" s="385"/>
      <c r="BK269" s="385"/>
      <c r="BL269" s="385"/>
      <c r="BM269" s="385"/>
      <c r="BN269" s="385"/>
      <c r="BO269" s="385"/>
      <c r="BP269" s="385"/>
      <c r="BQ269" s="385"/>
      <c r="BR269" s="385"/>
      <c r="BS269" s="385"/>
      <c r="BT269" s="385"/>
      <c r="BU269" s="386"/>
    </row>
    <row r="270" spans="1:73" ht="24.6" x14ac:dyDescent="0.7">
      <c r="A270" s="2"/>
      <c r="B270" s="2"/>
      <c r="C270" s="2"/>
      <c r="D270" s="2"/>
      <c r="E270" s="2"/>
      <c r="F270" s="2"/>
      <c r="G270" s="2"/>
      <c r="H270" s="2"/>
      <c r="I270" s="381"/>
      <c r="J270" s="382"/>
      <c r="K270" s="382"/>
      <c r="L270" s="382"/>
      <c r="M270" s="382"/>
      <c r="N270" s="382"/>
      <c r="O270" s="382"/>
      <c r="P270" s="382"/>
      <c r="Q270" s="382"/>
      <c r="R270" s="382"/>
      <c r="S270" s="382"/>
      <c r="T270" s="382"/>
      <c r="U270" s="383"/>
      <c r="V270" s="384"/>
      <c r="W270" s="385"/>
      <c r="X270" s="385"/>
      <c r="Y270" s="385"/>
      <c r="Z270" s="385"/>
      <c r="AA270" s="385"/>
      <c r="AB270" s="385"/>
      <c r="AC270" s="385"/>
      <c r="AD270" s="385"/>
      <c r="AE270" s="385"/>
      <c r="AF270" s="385"/>
      <c r="AG270" s="385"/>
      <c r="AH270" s="386"/>
      <c r="AI270" s="384"/>
      <c r="AJ270" s="385"/>
      <c r="AK270" s="385"/>
      <c r="AL270" s="385"/>
      <c r="AM270" s="385"/>
      <c r="AN270" s="385"/>
      <c r="AO270" s="385"/>
      <c r="AP270" s="385"/>
      <c r="AQ270" s="385"/>
      <c r="AR270" s="385"/>
      <c r="AS270" s="385"/>
      <c r="AT270" s="385"/>
      <c r="AU270" s="385"/>
      <c r="AV270" s="385"/>
      <c r="AW270" s="385"/>
      <c r="AX270" s="385"/>
      <c r="AY270" s="385"/>
      <c r="AZ270" s="385"/>
      <c r="BA270" s="385"/>
      <c r="BB270" s="385"/>
      <c r="BC270" s="385"/>
      <c r="BD270" s="385"/>
      <c r="BE270" s="385"/>
      <c r="BF270" s="385"/>
      <c r="BG270" s="385"/>
      <c r="BH270" s="385"/>
      <c r="BI270" s="385"/>
      <c r="BJ270" s="385"/>
      <c r="BK270" s="385"/>
      <c r="BL270" s="385"/>
      <c r="BM270" s="385"/>
      <c r="BN270" s="385"/>
      <c r="BO270" s="385"/>
      <c r="BP270" s="385"/>
      <c r="BQ270" s="385"/>
      <c r="BR270" s="385"/>
      <c r="BS270" s="385"/>
      <c r="BT270" s="385"/>
      <c r="BU270" s="386"/>
    </row>
    <row r="271" spans="1:73" ht="24.6" x14ac:dyDescent="0.7">
      <c r="A271" s="2"/>
      <c r="B271" s="2"/>
      <c r="C271" s="2"/>
      <c r="D271" s="2"/>
      <c r="E271" s="2"/>
      <c r="F271" s="2"/>
      <c r="G271" s="2"/>
      <c r="H271" s="2"/>
      <c r="I271" s="381"/>
      <c r="J271" s="382"/>
      <c r="K271" s="382"/>
      <c r="L271" s="382"/>
      <c r="M271" s="382"/>
      <c r="N271" s="382"/>
      <c r="O271" s="382"/>
      <c r="P271" s="382"/>
      <c r="Q271" s="382"/>
      <c r="R271" s="382"/>
      <c r="S271" s="382"/>
      <c r="T271" s="382"/>
      <c r="U271" s="383"/>
      <c r="V271" s="384"/>
      <c r="W271" s="385"/>
      <c r="X271" s="385"/>
      <c r="Y271" s="385"/>
      <c r="Z271" s="385"/>
      <c r="AA271" s="385"/>
      <c r="AB271" s="385"/>
      <c r="AC271" s="385"/>
      <c r="AD271" s="385"/>
      <c r="AE271" s="385"/>
      <c r="AF271" s="385"/>
      <c r="AG271" s="385"/>
      <c r="AH271" s="386"/>
      <c r="AI271" s="384"/>
      <c r="AJ271" s="385"/>
      <c r="AK271" s="385"/>
      <c r="AL271" s="385"/>
      <c r="AM271" s="385"/>
      <c r="AN271" s="385"/>
      <c r="AO271" s="385"/>
      <c r="AP271" s="385"/>
      <c r="AQ271" s="385"/>
      <c r="AR271" s="385"/>
      <c r="AS271" s="385"/>
      <c r="AT271" s="385"/>
      <c r="AU271" s="385"/>
      <c r="AV271" s="385"/>
      <c r="AW271" s="385"/>
      <c r="AX271" s="385"/>
      <c r="AY271" s="385"/>
      <c r="AZ271" s="385"/>
      <c r="BA271" s="385"/>
      <c r="BB271" s="385"/>
      <c r="BC271" s="385"/>
      <c r="BD271" s="385"/>
      <c r="BE271" s="385"/>
      <c r="BF271" s="385"/>
      <c r="BG271" s="385"/>
      <c r="BH271" s="385"/>
      <c r="BI271" s="385"/>
      <c r="BJ271" s="385"/>
      <c r="BK271" s="385"/>
      <c r="BL271" s="385"/>
      <c r="BM271" s="385"/>
      <c r="BN271" s="385"/>
      <c r="BO271" s="385"/>
      <c r="BP271" s="385"/>
      <c r="BQ271" s="385"/>
      <c r="BR271" s="385"/>
      <c r="BS271" s="385"/>
      <c r="BT271" s="385"/>
      <c r="BU271" s="386"/>
    </row>
    <row r="272" spans="1:73" ht="24.6" x14ac:dyDescent="0.7">
      <c r="A272" s="2"/>
      <c r="B272" s="2"/>
      <c r="C272" s="2"/>
      <c r="D272" s="2"/>
      <c r="E272" s="2"/>
      <c r="F272" s="2"/>
      <c r="G272" s="2"/>
      <c r="H272" s="2"/>
      <c r="I272" s="381"/>
      <c r="J272" s="382"/>
      <c r="K272" s="382"/>
      <c r="L272" s="382"/>
      <c r="M272" s="382"/>
      <c r="N272" s="382"/>
      <c r="O272" s="382"/>
      <c r="P272" s="382"/>
      <c r="Q272" s="382"/>
      <c r="R272" s="382"/>
      <c r="S272" s="382"/>
      <c r="T272" s="382"/>
      <c r="U272" s="383"/>
      <c r="V272" s="384"/>
      <c r="W272" s="385"/>
      <c r="X272" s="385"/>
      <c r="Y272" s="385"/>
      <c r="Z272" s="385"/>
      <c r="AA272" s="385"/>
      <c r="AB272" s="385"/>
      <c r="AC272" s="385"/>
      <c r="AD272" s="385"/>
      <c r="AE272" s="385"/>
      <c r="AF272" s="385"/>
      <c r="AG272" s="385"/>
      <c r="AH272" s="386"/>
      <c r="AI272" s="384"/>
      <c r="AJ272" s="385"/>
      <c r="AK272" s="385"/>
      <c r="AL272" s="385"/>
      <c r="AM272" s="385"/>
      <c r="AN272" s="385"/>
      <c r="AO272" s="385"/>
      <c r="AP272" s="385"/>
      <c r="AQ272" s="385"/>
      <c r="AR272" s="385"/>
      <c r="AS272" s="385"/>
      <c r="AT272" s="385"/>
      <c r="AU272" s="385"/>
      <c r="AV272" s="385"/>
      <c r="AW272" s="385"/>
      <c r="AX272" s="385"/>
      <c r="AY272" s="385"/>
      <c r="AZ272" s="385"/>
      <c r="BA272" s="385"/>
      <c r="BB272" s="385"/>
      <c r="BC272" s="385"/>
      <c r="BD272" s="385"/>
      <c r="BE272" s="385"/>
      <c r="BF272" s="385"/>
      <c r="BG272" s="385"/>
      <c r="BH272" s="385"/>
      <c r="BI272" s="385"/>
      <c r="BJ272" s="385"/>
      <c r="BK272" s="385"/>
      <c r="BL272" s="385"/>
      <c r="BM272" s="385"/>
      <c r="BN272" s="385"/>
      <c r="BO272" s="385"/>
      <c r="BP272" s="385"/>
      <c r="BQ272" s="385"/>
      <c r="BR272" s="385"/>
      <c r="BS272" s="385"/>
      <c r="BT272" s="385"/>
      <c r="BU272" s="386"/>
    </row>
    <row r="273" spans="1:73" ht="24.6" x14ac:dyDescent="0.7">
      <c r="A273" s="2"/>
      <c r="B273" s="2"/>
      <c r="C273" s="2"/>
      <c r="D273" s="2"/>
      <c r="E273" s="2"/>
      <c r="F273" s="2"/>
      <c r="G273" s="2"/>
      <c r="H273" s="2"/>
      <c r="I273" s="381"/>
      <c r="J273" s="382"/>
      <c r="K273" s="382"/>
      <c r="L273" s="382"/>
      <c r="M273" s="382"/>
      <c r="N273" s="382"/>
      <c r="O273" s="382"/>
      <c r="P273" s="382"/>
      <c r="Q273" s="382"/>
      <c r="R273" s="382"/>
      <c r="S273" s="382"/>
      <c r="T273" s="382"/>
      <c r="U273" s="383"/>
      <c r="V273" s="384"/>
      <c r="W273" s="385"/>
      <c r="X273" s="385"/>
      <c r="Y273" s="385"/>
      <c r="Z273" s="385"/>
      <c r="AA273" s="385"/>
      <c r="AB273" s="385"/>
      <c r="AC273" s="385"/>
      <c r="AD273" s="385"/>
      <c r="AE273" s="385"/>
      <c r="AF273" s="385"/>
      <c r="AG273" s="385"/>
      <c r="AH273" s="386"/>
      <c r="AI273" s="384"/>
      <c r="AJ273" s="385"/>
      <c r="AK273" s="385"/>
      <c r="AL273" s="385"/>
      <c r="AM273" s="385"/>
      <c r="AN273" s="385"/>
      <c r="AO273" s="385"/>
      <c r="AP273" s="385"/>
      <c r="AQ273" s="385"/>
      <c r="AR273" s="385"/>
      <c r="AS273" s="385"/>
      <c r="AT273" s="385"/>
      <c r="AU273" s="385"/>
      <c r="AV273" s="385"/>
      <c r="AW273" s="385"/>
      <c r="AX273" s="385"/>
      <c r="AY273" s="385"/>
      <c r="AZ273" s="385"/>
      <c r="BA273" s="385"/>
      <c r="BB273" s="385"/>
      <c r="BC273" s="385"/>
      <c r="BD273" s="385"/>
      <c r="BE273" s="385"/>
      <c r="BF273" s="385"/>
      <c r="BG273" s="385"/>
      <c r="BH273" s="385"/>
      <c r="BI273" s="385"/>
      <c r="BJ273" s="385"/>
      <c r="BK273" s="385"/>
      <c r="BL273" s="385"/>
      <c r="BM273" s="385"/>
      <c r="BN273" s="385"/>
      <c r="BO273" s="385"/>
      <c r="BP273" s="385"/>
      <c r="BQ273" s="385"/>
      <c r="BR273" s="385"/>
      <c r="BS273" s="385"/>
      <c r="BT273" s="385"/>
      <c r="BU273" s="386"/>
    </row>
    <row r="274" spans="1:73" ht="24.6" x14ac:dyDescent="0.7">
      <c r="A274" s="2"/>
      <c r="B274" s="2"/>
      <c r="C274" s="2"/>
      <c r="D274" s="2"/>
      <c r="E274" s="2"/>
      <c r="F274" s="2"/>
      <c r="G274" s="2"/>
      <c r="H274" s="2"/>
      <c r="I274" s="381"/>
      <c r="J274" s="382"/>
      <c r="K274" s="382"/>
      <c r="L274" s="382"/>
      <c r="M274" s="382"/>
      <c r="N274" s="382"/>
      <c r="O274" s="382"/>
      <c r="P274" s="382"/>
      <c r="Q274" s="382"/>
      <c r="R274" s="382"/>
      <c r="S274" s="382"/>
      <c r="T274" s="382"/>
      <c r="U274" s="383"/>
      <c r="V274" s="384"/>
      <c r="W274" s="385"/>
      <c r="X274" s="385"/>
      <c r="Y274" s="385"/>
      <c r="Z274" s="385"/>
      <c r="AA274" s="385"/>
      <c r="AB274" s="385"/>
      <c r="AC274" s="385"/>
      <c r="AD274" s="385"/>
      <c r="AE274" s="385"/>
      <c r="AF274" s="385"/>
      <c r="AG274" s="385"/>
      <c r="AH274" s="386"/>
      <c r="AI274" s="384"/>
      <c r="AJ274" s="385"/>
      <c r="AK274" s="385"/>
      <c r="AL274" s="385"/>
      <c r="AM274" s="385"/>
      <c r="AN274" s="385"/>
      <c r="AO274" s="385"/>
      <c r="AP274" s="385"/>
      <c r="AQ274" s="385"/>
      <c r="AR274" s="385"/>
      <c r="AS274" s="385"/>
      <c r="AT274" s="385"/>
      <c r="AU274" s="385"/>
      <c r="AV274" s="385"/>
      <c r="AW274" s="385"/>
      <c r="AX274" s="385"/>
      <c r="AY274" s="385"/>
      <c r="AZ274" s="385"/>
      <c r="BA274" s="385"/>
      <c r="BB274" s="385"/>
      <c r="BC274" s="385"/>
      <c r="BD274" s="385"/>
      <c r="BE274" s="385"/>
      <c r="BF274" s="385"/>
      <c r="BG274" s="385"/>
      <c r="BH274" s="385"/>
      <c r="BI274" s="385"/>
      <c r="BJ274" s="385"/>
      <c r="BK274" s="385"/>
      <c r="BL274" s="385"/>
      <c r="BM274" s="385"/>
      <c r="BN274" s="385"/>
      <c r="BO274" s="385"/>
      <c r="BP274" s="385"/>
      <c r="BQ274" s="385"/>
      <c r="BR274" s="385"/>
      <c r="BS274" s="385"/>
      <c r="BT274" s="385"/>
      <c r="BU274" s="386"/>
    </row>
    <row r="275" spans="1:73" ht="24.6" x14ac:dyDescent="0.7">
      <c r="A275" s="2"/>
      <c r="B275" s="2"/>
      <c r="C275" s="2"/>
      <c r="D275" s="2"/>
      <c r="E275" s="2"/>
      <c r="F275" s="2"/>
      <c r="G275" s="2"/>
      <c r="H275" s="2"/>
      <c r="I275" s="381"/>
      <c r="J275" s="382"/>
      <c r="K275" s="382"/>
      <c r="L275" s="382"/>
      <c r="M275" s="382"/>
      <c r="N275" s="382"/>
      <c r="O275" s="382"/>
      <c r="P275" s="382"/>
      <c r="Q275" s="382"/>
      <c r="R275" s="382"/>
      <c r="S275" s="382"/>
      <c r="T275" s="382"/>
      <c r="U275" s="383"/>
      <c r="V275" s="384"/>
      <c r="W275" s="385"/>
      <c r="X275" s="385"/>
      <c r="Y275" s="385"/>
      <c r="Z275" s="385"/>
      <c r="AA275" s="385"/>
      <c r="AB275" s="385"/>
      <c r="AC275" s="385"/>
      <c r="AD275" s="385"/>
      <c r="AE275" s="385"/>
      <c r="AF275" s="385"/>
      <c r="AG275" s="385"/>
      <c r="AH275" s="386"/>
      <c r="AI275" s="384"/>
      <c r="AJ275" s="385"/>
      <c r="AK275" s="385"/>
      <c r="AL275" s="385"/>
      <c r="AM275" s="385"/>
      <c r="AN275" s="385"/>
      <c r="AO275" s="385"/>
      <c r="AP275" s="385"/>
      <c r="AQ275" s="385"/>
      <c r="AR275" s="385"/>
      <c r="AS275" s="385"/>
      <c r="AT275" s="385"/>
      <c r="AU275" s="385"/>
      <c r="AV275" s="385"/>
      <c r="AW275" s="385"/>
      <c r="AX275" s="385"/>
      <c r="AY275" s="385"/>
      <c r="AZ275" s="385"/>
      <c r="BA275" s="385"/>
      <c r="BB275" s="385"/>
      <c r="BC275" s="385"/>
      <c r="BD275" s="385"/>
      <c r="BE275" s="385"/>
      <c r="BF275" s="385"/>
      <c r="BG275" s="385"/>
      <c r="BH275" s="385"/>
      <c r="BI275" s="385"/>
      <c r="BJ275" s="385"/>
      <c r="BK275" s="385"/>
      <c r="BL275" s="385"/>
      <c r="BM275" s="385"/>
      <c r="BN275" s="385"/>
      <c r="BO275" s="385"/>
      <c r="BP275" s="385"/>
      <c r="BQ275" s="385"/>
      <c r="BR275" s="385"/>
      <c r="BS275" s="385"/>
      <c r="BT275" s="385"/>
      <c r="BU275" s="386"/>
    </row>
    <row r="276" spans="1:73" ht="24.6" x14ac:dyDescent="0.7">
      <c r="A276" s="2"/>
      <c r="B276" s="2"/>
      <c r="C276" s="2"/>
      <c r="D276" s="2"/>
      <c r="E276" s="2"/>
      <c r="F276" s="2"/>
      <c r="G276" s="2"/>
      <c r="H276" s="2"/>
      <c r="I276" s="381"/>
      <c r="J276" s="382"/>
      <c r="K276" s="382"/>
      <c r="L276" s="382"/>
      <c r="M276" s="382"/>
      <c r="N276" s="382"/>
      <c r="O276" s="382"/>
      <c r="P276" s="382"/>
      <c r="Q276" s="382"/>
      <c r="R276" s="382"/>
      <c r="S276" s="382"/>
      <c r="T276" s="382"/>
      <c r="U276" s="383"/>
      <c r="V276" s="384"/>
      <c r="W276" s="385"/>
      <c r="X276" s="385"/>
      <c r="Y276" s="385"/>
      <c r="Z276" s="385"/>
      <c r="AA276" s="385"/>
      <c r="AB276" s="385"/>
      <c r="AC276" s="385"/>
      <c r="AD276" s="385"/>
      <c r="AE276" s="385"/>
      <c r="AF276" s="385"/>
      <c r="AG276" s="385"/>
      <c r="AH276" s="386"/>
      <c r="AI276" s="384"/>
      <c r="AJ276" s="385"/>
      <c r="AK276" s="385"/>
      <c r="AL276" s="385"/>
      <c r="AM276" s="385"/>
      <c r="AN276" s="385"/>
      <c r="AO276" s="385"/>
      <c r="AP276" s="385"/>
      <c r="AQ276" s="385"/>
      <c r="AR276" s="385"/>
      <c r="AS276" s="385"/>
      <c r="AT276" s="385"/>
      <c r="AU276" s="385"/>
      <c r="AV276" s="385"/>
      <c r="AW276" s="385"/>
      <c r="AX276" s="385"/>
      <c r="AY276" s="385"/>
      <c r="AZ276" s="385"/>
      <c r="BA276" s="385"/>
      <c r="BB276" s="385"/>
      <c r="BC276" s="385"/>
      <c r="BD276" s="385"/>
      <c r="BE276" s="385"/>
      <c r="BF276" s="385"/>
      <c r="BG276" s="385"/>
      <c r="BH276" s="385"/>
      <c r="BI276" s="385"/>
      <c r="BJ276" s="385"/>
      <c r="BK276" s="385"/>
      <c r="BL276" s="385"/>
      <c r="BM276" s="385"/>
      <c r="BN276" s="385"/>
      <c r="BO276" s="385"/>
      <c r="BP276" s="385"/>
      <c r="BQ276" s="385"/>
      <c r="BR276" s="385"/>
      <c r="BS276" s="385"/>
      <c r="BT276" s="385"/>
      <c r="BU276" s="386"/>
    </row>
    <row r="277" spans="1:73" ht="24.6" x14ac:dyDescent="0.7">
      <c r="A277" s="2"/>
      <c r="B277" s="2"/>
      <c r="C277" s="2"/>
      <c r="D277" s="2"/>
      <c r="E277" s="2"/>
      <c r="F277" s="2"/>
      <c r="G277" s="2"/>
      <c r="H277" s="2"/>
      <c r="I277" s="381"/>
      <c r="J277" s="382"/>
      <c r="K277" s="382"/>
      <c r="L277" s="382"/>
      <c r="M277" s="382"/>
      <c r="N277" s="382"/>
      <c r="O277" s="382"/>
      <c r="P277" s="382"/>
      <c r="Q277" s="382"/>
      <c r="R277" s="382"/>
      <c r="S277" s="382"/>
      <c r="T277" s="382"/>
      <c r="U277" s="383"/>
      <c r="V277" s="384"/>
      <c r="W277" s="385"/>
      <c r="X277" s="385"/>
      <c r="Y277" s="385"/>
      <c r="Z277" s="385"/>
      <c r="AA277" s="385"/>
      <c r="AB277" s="385"/>
      <c r="AC277" s="385"/>
      <c r="AD277" s="385"/>
      <c r="AE277" s="385"/>
      <c r="AF277" s="385"/>
      <c r="AG277" s="385"/>
      <c r="AH277" s="386"/>
      <c r="AI277" s="384"/>
      <c r="AJ277" s="385"/>
      <c r="AK277" s="385"/>
      <c r="AL277" s="385"/>
      <c r="AM277" s="385"/>
      <c r="AN277" s="385"/>
      <c r="AO277" s="385"/>
      <c r="AP277" s="385"/>
      <c r="AQ277" s="385"/>
      <c r="AR277" s="385"/>
      <c r="AS277" s="385"/>
      <c r="AT277" s="385"/>
      <c r="AU277" s="385"/>
      <c r="AV277" s="385"/>
      <c r="AW277" s="385"/>
      <c r="AX277" s="385"/>
      <c r="AY277" s="385"/>
      <c r="AZ277" s="385"/>
      <c r="BA277" s="385"/>
      <c r="BB277" s="385"/>
      <c r="BC277" s="385"/>
      <c r="BD277" s="385"/>
      <c r="BE277" s="385"/>
      <c r="BF277" s="385"/>
      <c r="BG277" s="385"/>
      <c r="BH277" s="385"/>
      <c r="BI277" s="385"/>
      <c r="BJ277" s="385"/>
      <c r="BK277" s="385"/>
      <c r="BL277" s="385"/>
      <c r="BM277" s="385"/>
      <c r="BN277" s="385"/>
      <c r="BO277" s="385"/>
      <c r="BP277" s="385"/>
      <c r="BQ277" s="385"/>
      <c r="BR277" s="385"/>
      <c r="BS277" s="385"/>
      <c r="BT277" s="385"/>
      <c r="BU277" s="386"/>
    </row>
    <row r="278" spans="1:73" ht="24.6" x14ac:dyDescent="0.7">
      <c r="A278" s="2"/>
      <c r="B278" s="2"/>
      <c r="C278" s="2"/>
      <c r="D278" s="2"/>
      <c r="E278" s="2"/>
      <c r="F278" s="2"/>
      <c r="G278" s="2"/>
      <c r="H278" s="2"/>
      <c r="I278" s="393"/>
      <c r="J278" s="394"/>
      <c r="K278" s="394"/>
      <c r="L278" s="394"/>
      <c r="M278" s="394"/>
      <c r="N278" s="394"/>
      <c r="O278" s="394"/>
      <c r="P278" s="394"/>
      <c r="Q278" s="394"/>
      <c r="R278" s="394"/>
      <c r="S278" s="394"/>
      <c r="T278" s="394"/>
      <c r="U278" s="395"/>
      <c r="V278" s="396"/>
      <c r="W278" s="397"/>
      <c r="X278" s="397"/>
      <c r="Y278" s="397"/>
      <c r="Z278" s="397"/>
      <c r="AA278" s="397"/>
      <c r="AB278" s="397"/>
      <c r="AC278" s="397"/>
      <c r="AD278" s="397"/>
      <c r="AE278" s="397"/>
      <c r="AF278" s="397"/>
      <c r="AG278" s="397"/>
      <c r="AH278" s="398"/>
      <c r="AI278" s="396"/>
      <c r="AJ278" s="397"/>
      <c r="AK278" s="397"/>
      <c r="AL278" s="397"/>
      <c r="AM278" s="397"/>
      <c r="AN278" s="397"/>
      <c r="AO278" s="397"/>
      <c r="AP278" s="397"/>
      <c r="AQ278" s="397"/>
      <c r="AR278" s="397"/>
      <c r="AS278" s="397"/>
      <c r="AT278" s="397"/>
      <c r="AU278" s="397"/>
      <c r="AV278" s="397"/>
      <c r="AW278" s="397"/>
      <c r="AX278" s="397"/>
      <c r="AY278" s="397"/>
      <c r="AZ278" s="397"/>
      <c r="BA278" s="397"/>
      <c r="BB278" s="397"/>
      <c r="BC278" s="397"/>
      <c r="BD278" s="397"/>
      <c r="BE278" s="397"/>
      <c r="BF278" s="397"/>
      <c r="BG278" s="397"/>
      <c r="BH278" s="397"/>
      <c r="BI278" s="397"/>
      <c r="BJ278" s="397"/>
      <c r="BK278" s="397"/>
      <c r="BL278" s="397"/>
      <c r="BM278" s="397"/>
      <c r="BN278" s="397"/>
      <c r="BO278" s="397"/>
      <c r="BP278" s="397"/>
      <c r="BQ278" s="397"/>
      <c r="BR278" s="397"/>
      <c r="BS278" s="397"/>
      <c r="BT278" s="397"/>
      <c r="BU278" s="398"/>
    </row>
    <row r="279" spans="1:73" ht="24.6" x14ac:dyDescent="0.7">
      <c r="A279" s="2"/>
      <c r="B279" s="2"/>
      <c r="C279" s="2"/>
      <c r="D279" s="2"/>
      <c r="E279" s="2"/>
      <c r="F279" s="2"/>
      <c r="G279" s="2"/>
      <c r="H279" s="2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</row>
    <row r="280" spans="1:73" ht="24.6" x14ac:dyDescent="0.7">
      <c r="A280" s="2"/>
      <c r="B280" s="2"/>
      <c r="C280" s="2"/>
      <c r="D280" s="2"/>
      <c r="E280" s="2"/>
      <c r="F280" s="2"/>
      <c r="G280" s="2"/>
      <c r="H280" s="2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</row>
    <row r="281" spans="1:73" ht="24.6" x14ac:dyDescent="0.7">
      <c r="A281" s="2"/>
      <c r="B281" s="2"/>
      <c r="C281" s="2"/>
      <c r="D281" s="2"/>
      <c r="E281" s="2"/>
      <c r="F281" s="2"/>
      <c r="G281" s="2"/>
      <c r="H281" s="2"/>
      <c r="I281" s="373"/>
      <c r="J281" s="373"/>
      <c r="K281" s="373"/>
      <c r="L281" s="373"/>
      <c r="M281" s="373"/>
      <c r="N281" s="373"/>
      <c r="O281" s="373"/>
      <c r="P281" s="373"/>
      <c r="Q281" s="373"/>
      <c r="R281" s="373"/>
      <c r="S281" s="373"/>
      <c r="T281" s="373"/>
      <c r="U281" s="373"/>
      <c r="V281" s="373"/>
      <c r="W281" s="373"/>
      <c r="X281" s="373"/>
      <c r="Y281" s="373"/>
      <c r="Z281" s="373"/>
      <c r="AA281" s="373"/>
      <c r="AB281" s="373"/>
      <c r="AC281" s="373"/>
      <c r="AD281" s="373"/>
      <c r="AE281" s="373"/>
      <c r="AF281" s="373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373"/>
      <c r="AY281" s="373"/>
      <c r="AZ281" s="373"/>
      <c r="BA281" s="373"/>
      <c r="BB281" s="373"/>
      <c r="BC281" s="373"/>
      <c r="BD281" s="373"/>
      <c r="BE281" s="373"/>
      <c r="BF281" s="373"/>
      <c r="BG281" s="373"/>
      <c r="BH281" s="373"/>
      <c r="BI281" s="373"/>
      <c r="BJ281" s="373"/>
      <c r="BK281" s="373"/>
      <c r="BL281" s="373"/>
      <c r="BM281" s="373"/>
      <c r="BN281" s="373"/>
      <c r="BO281" s="373"/>
      <c r="BP281" s="373"/>
      <c r="BQ281" s="373"/>
      <c r="BR281" s="373"/>
      <c r="BS281" s="373"/>
      <c r="BT281" s="373"/>
      <c r="BU281" s="373"/>
    </row>
    <row r="282" spans="1:73" ht="27" x14ac:dyDescent="0.75">
      <c r="F282" s="3"/>
      <c r="G282" s="3"/>
      <c r="H282" s="3"/>
      <c r="I282" s="374" t="s">
        <v>252</v>
      </c>
      <c r="J282" s="374"/>
      <c r="K282" s="374"/>
      <c r="L282" s="374"/>
      <c r="M282" s="374"/>
      <c r="N282" s="374"/>
      <c r="O282" s="374"/>
      <c r="P282" s="374"/>
      <c r="Q282" s="374"/>
      <c r="R282" s="374"/>
      <c r="S282" s="374"/>
      <c r="T282" s="374"/>
      <c r="U282" s="374"/>
      <c r="V282" s="374"/>
      <c r="W282" s="374"/>
      <c r="X282" s="374"/>
      <c r="Y282" s="374"/>
      <c r="Z282" s="374"/>
      <c r="AA282" s="374"/>
      <c r="AB282" s="374"/>
      <c r="AC282" s="374"/>
      <c r="AD282" s="374"/>
      <c r="AE282" s="374"/>
      <c r="AF282" s="374"/>
      <c r="AG282" s="374"/>
      <c r="AH282" s="374"/>
      <c r="AI282" s="374"/>
      <c r="AJ282" s="374"/>
      <c r="AK282" s="374"/>
      <c r="AL282" s="374"/>
      <c r="AM282" s="374"/>
      <c r="AN282" s="374"/>
      <c r="AO282" s="374"/>
      <c r="AP282" s="374"/>
      <c r="AQ282" s="374"/>
      <c r="AR282" s="374"/>
      <c r="AS282" s="374"/>
      <c r="AT282" s="374"/>
      <c r="AU282" s="374"/>
      <c r="AV282" s="374"/>
      <c r="AW282" s="374"/>
      <c r="AX282" s="374"/>
      <c r="AY282" s="374"/>
      <c r="AZ282" s="374"/>
      <c r="BA282" s="374"/>
      <c r="BB282" s="374"/>
      <c r="BC282" s="374"/>
      <c r="BD282" s="374"/>
      <c r="BE282" s="374"/>
      <c r="BF282" s="374"/>
      <c r="BG282" s="374"/>
      <c r="BH282" s="374"/>
      <c r="BI282" s="374"/>
      <c r="BJ282" s="374"/>
      <c r="BK282" s="374"/>
      <c r="BL282" s="374"/>
      <c r="BM282" s="374"/>
      <c r="BN282" s="374"/>
      <c r="BO282" s="374"/>
      <c r="BP282" s="374"/>
      <c r="BQ282" s="374"/>
      <c r="BR282" s="374"/>
      <c r="BS282" s="374"/>
      <c r="BT282" s="374"/>
      <c r="BU282" s="374"/>
    </row>
    <row r="283" spans="1:73" ht="27" x14ac:dyDescent="0.75">
      <c r="F283" s="3"/>
      <c r="G283" s="3"/>
      <c r="H283" s="3"/>
      <c r="I283" s="374" t="e">
        <f>IF(#REF!="","Ratio Midterm : Final = ………….. : ……………..",CONCATENATE("Ratio Midterm : Final =  ",#REF!," : ",#REF!))</f>
        <v>#REF!</v>
      </c>
      <c r="J283" s="374"/>
      <c r="K283" s="374"/>
      <c r="L283" s="374"/>
      <c r="M283" s="374"/>
      <c r="N283" s="374"/>
      <c r="O283" s="374"/>
      <c r="P283" s="374"/>
      <c r="Q283" s="374"/>
      <c r="R283" s="374"/>
      <c r="S283" s="374"/>
      <c r="T283" s="374"/>
      <c r="U283" s="374"/>
      <c r="V283" s="374"/>
      <c r="W283" s="374"/>
      <c r="X283" s="374"/>
      <c r="Y283" s="374"/>
      <c r="Z283" s="374"/>
      <c r="AA283" s="374"/>
      <c r="AB283" s="374"/>
      <c r="AC283" s="374"/>
      <c r="AD283" s="374"/>
      <c r="AE283" s="374"/>
      <c r="AF283" s="374"/>
      <c r="AG283" s="374"/>
      <c r="AH283" s="374"/>
      <c r="AI283" s="374"/>
      <c r="AJ283" s="374"/>
      <c r="AK283" s="374"/>
      <c r="AL283" s="374"/>
      <c r="AM283" s="374"/>
      <c r="AN283" s="374"/>
      <c r="AO283" s="374"/>
      <c r="AP283" s="374"/>
      <c r="AQ283" s="374"/>
      <c r="AR283" s="374"/>
      <c r="AS283" s="374"/>
      <c r="AT283" s="374"/>
      <c r="AU283" s="374"/>
      <c r="AV283" s="374"/>
      <c r="AW283" s="374"/>
      <c r="AX283" s="374"/>
      <c r="AY283" s="374"/>
      <c r="AZ283" s="374"/>
      <c r="BA283" s="374"/>
      <c r="BB283" s="374"/>
      <c r="BC283" s="374"/>
      <c r="BD283" s="374"/>
      <c r="BE283" s="374"/>
      <c r="BF283" s="374"/>
      <c r="BG283" s="374"/>
      <c r="BH283" s="374"/>
      <c r="BI283" s="374"/>
      <c r="BJ283" s="374"/>
      <c r="BK283" s="374"/>
      <c r="BL283" s="374"/>
      <c r="BM283" s="374"/>
      <c r="BN283" s="374"/>
      <c r="BO283" s="374"/>
      <c r="BP283" s="374"/>
      <c r="BQ283" s="374"/>
      <c r="BR283" s="374"/>
      <c r="BS283" s="374"/>
      <c r="BT283" s="374"/>
      <c r="BU283" s="374"/>
    </row>
    <row r="285" spans="1:73" ht="27" x14ac:dyDescent="0.75">
      <c r="I285" s="375" t="s">
        <v>191</v>
      </c>
      <c r="J285" s="376"/>
      <c r="K285" s="376"/>
      <c r="L285" s="376"/>
      <c r="M285" s="376"/>
      <c r="N285" s="376"/>
      <c r="O285" s="376"/>
      <c r="P285" s="376"/>
      <c r="Q285" s="376"/>
      <c r="R285" s="376"/>
      <c r="S285" s="376"/>
      <c r="T285" s="376"/>
      <c r="U285" s="377"/>
      <c r="V285" s="378" t="s">
        <v>215</v>
      </c>
      <c r="W285" s="379"/>
      <c r="X285" s="379"/>
      <c r="Y285" s="379"/>
      <c r="Z285" s="379"/>
      <c r="AA285" s="379"/>
      <c r="AB285" s="379"/>
      <c r="AC285" s="379"/>
      <c r="AD285" s="379"/>
      <c r="AE285" s="379"/>
      <c r="AF285" s="379"/>
      <c r="AG285" s="379"/>
      <c r="AH285" s="380"/>
      <c r="AI285" s="378" t="s">
        <v>216</v>
      </c>
      <c r="AJ285" s="379"/>
      <c r="AK285" s="379"/>
      <c r="AL285" s="379"/>
      <c r="AM285" s="379"/>
      <c r="AN285" s="379"/>
      <c r="AO285" s="379"/>
      <c r="AP285" s="379"/>
      <c r="AQ285" s="379"/>
      <c r="AR285" s="379"/>
      <c r="AS285" s="379"/>
      <c r="AT285" s="379"/>
      <c r="AU285" s="379"/>
      <c r="AV285" s="379"/>
      <c r="AW285" s="379"/>
      <c r="AX285" s="379"/>
      <c r="AY285" s="379"/>
      <c r="AZ285" s="379"/>
      <c r="BA285" s="379"/>
      <c r="BB285" s="379"/>
      <c r="BC285" s="379"/>
      <c r="BD285" s="379"/>
      <c r="BE285" s="379"/>
      <c r="BF285" s="379"/>
      <c r="BG285" s="379"/>
      <c r="BH285" s="379"/>
      <c r="BI285" s="379"/>
      <c r="BJ285" s="379"/>
      <c r="BK285" s="379"/>
      <c r="BL285" s="379"/>
      <c r="BM285" s="379"/>
      <c r="BN285" s="379"/>
      <c r="BO285" s="379"/>
      <c r="BP285" s="379"/>
      <c r="BQ285" s="379"/>
      <c r="BR285" s="379"/>
      <c r="BS285" s="379"/>
      <c r="BT285" s="379"/>
      <c r="BU285" s="380"/>
    </row>
    <row r="286" spans="1:73" ht="24.6" x14ac:dyDescent="0.7">
      <c r="A286" s="2"/>
      <c r="B286" s="2"/>
      <c r="C286" s="2"/>
      <c r="D286" s="2"/>
      <c r="E286" s="2"/>
      <c r="F286" s="2"/>
      <c r="G286" s="2"/>
      <c r="H286" s="2"/>
      <c r="I286" s="381"/>
      <c r="J286" s="382"/>
      <c r="K286" s="382"/>
      <c r="L286" s="382"/>
      <c r="M286" s="382"/>
      <c r="N286" s="382"/>
      <c r="O286" s="382"/>
      <c r="P286" s="382"/>
      <c r="Q286" s="382"/>
      <c r="R286" s="382"/>
      <c r="S286" s="382"/>
      <c r="T286" s="382"/>
      <c r="U286" s="383"/>
      <c r="V286" s="384"/>
      <c r="W286" s="385"/>
      <c r="X286" s="385"/>
      <c r="Y286" s="385"/>
      <c r="Z286" s="385"/>
      <c r="AA286" s="385"/>
      <c r="AB286" s="385"/>
      <c r="AC286" s="385"/>
      <c r="AD286" s="385"/>
      <c r="AE286" s="385"/>
      <c r="AF286" s="385"/>
      <c r="AG286" s="385"/>
      <c r="AH286" s="386"/>
      <c r="AI286" s="384"/>
      <c r="AJ286" s="385"/>
      <c r="AK286" s="385"/>
      <c r="AL286" s="385"/>
      <c r="AM286" s="385"/>
      <c r="AN286" s="385"/>
      <c r="AO286" s="385"/>
      <c r="AP286" s="385"/>
      <c r="AQ286" s="385"/>
      <c r="AR286" s="385"/>
      <c r="AS286" s="385"/>
      <c r="AT286" s="385"/>
      <c r="AU286" s="385"/>
      <c r="AV286" s="385"/>
      <c r="AW286" s="385"/>
      <c r="AX286" s="385"/>
      <c r="AY286" s="385"/>
      <c r="AZ286" s="385"/>
      <c r="BA286" s="385"/>
      <c r="BB286" s="385"/>
      <c r="BC286" s="385"/>
      <c r="BD286" s="385"/>
      <c r="BE286" s="385"/>
      <c r="BF286" s="385"/>
      <c r="BG286" s="385"/>
      <c r="BH286" s="385"/>
      <c r="BI286" s="385"/>
      <c r="BJ286" s="385"/>
      <c r="BK286" s="385"/>
      <c r="BL286" s="385"/>
      <c r="BM286" s="385"/>
      <c r="BN286" s="385"/>
      <c r="BO286" s="385"/>
      <c r="BP286" s="385"/>
      <c r="BQ286" s="385"/>
      <c r="BR286" s="385"/>
      <c r="BS286" s="385"/>
      <c r="BT286" s="385"/>
      <c r="BU286" s="386"/>
    </row>
    <row r="287" spans="1:73" ht="24.6" x14ac:dyDescent="0.7">
      <c r="A287" s="2"/>
      <c r="B287" s="2"/>
      <c r="C287" s="2"/>
      <c r="D287" s="2"/>
      <c r="E287" s="2"/>
      <c r="F287" s="2"/>
      <c r="G287" s="2"/>
      <c r="H287" s="2"/>
      <c r="I287" s="381"/>
      <c r="J287" s="382"/>
      <c r="K287" s="382"/>
      <c r="L287" s="382"/>
      <c r="M287" s="382"/>
      <c r="N287" s="382"/>
      <c r="O287" s="382"/>
      <c r="P287" s="382"/>
      <c r="Q287" s="382"/>
      <c r="R287" s="382"/>
      <c r="S287" s="382"/>
      <c r="T287" s="382"/>
      <c r="U287" s="383"/>
      <c r="V287" s="401"/>
      <c r="W287" s="385"/>
      <c r="X287" s="385"/>
      <c r="Y287" s="385"/>
      <c r="Z287" s="385"/>
      <c r="AA287" s="385"/>
      <c r="AB287" s="385"/>
      <c r="AC287" s="385"/>
      <c r="AD287" s="385"/>
      <c r="AE287" s="385"/>
      <c r="AF287" s="385"/>
      <c r="AG287" s="385"/>
      <c r="AH287" s="386"/>
      <c r="AI287" s="384"/>
      <c r="AJ287" s="385"/>
      <c r="AK287" s="385"/>
      <c r="AL287" s="385"/>
      <c r="AM287" s="385"/>
      <c r="AN287" s="385"/>
      <c r="AO287" s="385"/>
      <c r="AP287" s="385"/>
      <c r="AQ287" s="385"/>
      <c r="AR287" s="385"/>
      <c r="AS287" s="385"/>
      <c r="AT287" s="385"/>
      <c r="AU287" s="385"/>
      <c r="AV287" s="385"/>
      <c r="AW287" s="385"/>
      <c r="AX287" s="385"/>
      <c r="AY287" s="385"/>
      <c r="AZ287" s="385"/>
      <c r="BA287" s="385"/>
      <c r="BB287" s="385"/>
      <c r="BC287" s="385"/>
      <c r="BD287" s="385"/>
      <c r="BE287" s="385"/>
      <c r="BF287" s="385"/>
      <c r="BG287" s="385"/>
      <c r="BH287" s="385"/>
      <c r="BI287" s="385"/>
      <c r="BJ287" s="385"/>
      <c r="BK287" s="385"/>
      <c r="BL287" s="385"/>
      <c r="BM287" s="385"/>
      <c r="BN287" s="385"/>
      <c r="BO287" s="385"/>
      <c r="BP287" s="385"/>
      <c r="BQ287" s="385"/>
      <c r="BR287" s="385"/>
      <c r="BS287" s="385"/>
      <c r="BT287" s="385"/>
      <c r="BU287" s="386"/>
    </row>
    <row r="288" spans="1:73" ht="24.6" x14ac:dyDescent="0.7">
      <c r="A288" s="2"/>
      <c r="B288" s="2"/>
      <c r="C288" s="2"/>
      <c r="D288" s="2"/>
      <c r="E288" s="2"/>
      <c r="F288" s="2"/>
      <c r="G288" s="2"/>
      <c r="H288" s="2"/>
      <c r="I288" s="381"/>
      <c r="J288" s="382"/>
      <c r="K288" s="382"/>
      <c r="L288" s="382"/>
      <c r="M288" s="382"/>
      <c r="N288" s="382"/>
      <c r="O288" s="382"/>
      <c r="P288" s="382"/>
      <c r="Q288" s="382"/>
      <c r="R288" s="382"/>
      <c r="S288" s="382"/>
      <c r="T288" s="382"/>
      <c r="U288" s="383"/>
      <c r="V288" s="401"/>
      <c r="W288" s="385"/>
      <c r="X288" s="385"/>
      <c r="Y288" s="385"/>
      <c r="Z288" s="385"/>
      <c r="AA288" s="385"/>
      <c r="AB288" s="385"/>
      <c r="AC288" s="385"/>
      <c r="AD288" s="385"/>
      <c r="AE288" s="385"/>
      <c r="AF288" s="385"/>
      <c r="AG288" s="385"/>
      <c r="AH288" s="386"/>
      <c r="AI288" s="384"/>
      <c r="AJ288" s="385"/>
      <c r="AK288" s="385"/>
      <c r="AL288" s="385"/>
      <c r="AM288" s="385"/>
      <c r="AN288" s="385"/>
      <c r="AO288" s="385"/>
      <c r="AP288" s="385"/>
      <c r="AQ288" s="385"/>
      <c r="AR288" s="385"/>
      <c r="AS288" s="385"/>
      <c r="AT288" s="385"/>
      <c r="AU288" s="385"/>
      <c r="AV288" s="385"/>
      <c r="AW288" s="385"/>
      <c r="AX288" s="385"/>
      <c r="AY288" s="385"/>
      <c r="AZ288" s="385"/>
      <c r="BA288" s="385"/>
      <c r="BB288" s="385"/>
      <c r="BC288" s="385"/>
      <c r="BD288" s="385"/>
      <c r="BE288" s="385"/>
      <c r="BF288" s="385"/>
      <c r="BG288" s="385"/>
      <c r="BH288" s="385"/>
      <c r="BI288" s="385"/>
      <c r="BJ288" s="385"/>
      <c r="BK288" s="385"/>
      <c r="BL288" s="385"/>
      <c r="BM288" s="385"/>
      <c r="BN288" s="385"/>
      <c r="BO288" s="385"/>
      <c r="BP288" s="385"/>
      <c r="BQ288" s="385"/>
      <c r="BR288" s="385"/>
      <c r="BS288" s="385"/>
      <c r="BT288" s="385"/>
      <c r="BU288" s="386"/>
    </row>
    <row r="289" spans="1:73" ht="24.6" x14ac:dyDescent="0.7">
      <c r="A289" s="2"/>
      <c r="B289" s="2"/>
      <c r="C289" s="2"/>
      <c r="D289" s="2"/>
      <c r="E289" s="2"/>
      <c r="F289" s="2"/>
      <c r="G289" s="2"/>
      <c r="H289" s="2"/>
      <c r="I289" s="381"/>
      <c r="J289" s="382"/>
      <c r="K289" s="382"/>
      <c r="L289" s="382"/>
      <c r="M289" s="382"/>
      <c r="N289" s="382"/>
      <c r="O289" s="382"/>
      <c r="P289" s="382"/>
      <c r="Q289" s="382"/>
      <c r="R289" s="382"/>
      <c r="S289" s="382"/>
      <c r="T289" s="382"/>
      <c r="U289" s="383"/>
      <c r="V289" s="401"/>
      <c r="W289" s="385"/>
      <c r="X289" s="385"/>
      <c r="Y289" s="385"/>
      <c r="Z289" s="385"/>
      <c r="AA289" s="385"/>
      <c r="AB289" s="385"/>
      <c r="AC289" s="385"/>
      <c r="AD289" s="385"/>
      <c r="AE289" s="385"/>
      <c r="AF289" s="385"/>
      <c r="AG289" s="385"/>
      <c r="AH289" s="386"/>
      <c r="AI289" s="384"/>
      <c r="AJ289" s="385"/>
      <c r="AK289" s="385"/>
      <c r="AL289" s="385"/>
      <c r="AM289" s="385"/>
      <c r="AN289" s="385"/>
      <c r="AO289" s="385"/>
      <c r="AP289" s="385"/>
      <c r="AQ289" s="385"/>
      <c r="AR289" s="385"/>
      <c r="AS289" s="385"/>
      <c r="AT289" s="385"/>
      <c r="AU289" s="385"/>
      <c r="AV289" s="385"/>
      <c r="AW289" s="385"/>
      <c r="AX289" s="385"/>
      <c r="AY289" s="385"/>
      <c r="AZ289" s="385"/>
      <c r="BA289" s="385"/>
      <c r="BB289" s="385"/>
      <c r="BC289" s="385"/>
      <c r="BD289" s="385"/>
      <c r="BE289" s="385"/>
      <c r="BF289" s="385"/>
      <c r="BG289" s="385"/>
      <c r="BH289" s="385"/>
      <c r="BI289" s="385"/>
      <c r="BJ289" s="385"/>
      <c r="BK289" s="385"/>
      <c r="BL289" s="385"/>
      <c r="BM289" s="385"/>
      <c r="BN289" s="385"/>
      <c r="BO289" s="385"/>
      <c r="BP289" s="385"/>
      <c r="BQ289" s="385"/>
      <c r="BR289" s="385"/>
      <c r="BS289" s="385"/>
      <c r="BT289" s="385"/>
      <c r="BU289" s="386"/>
    </row>
    <row r="290" spans="1:73" ht="24.6" x14ac:dyDescent="0.7">
      <c r="A290" s="2"/>
      <c r="B290" s="2"/>
      <c r="C290" s="2"/>
      <c r="D290" s="2"/>
      <c r="E290" s="2"/>
      <c r="F290" s="2"/>
      <c r="G290" s="2"/>
      <c r="H290" s="2"/>
      <c r="I290" s="381"/>
      <c r="J290" s="382"/>
      <c r="K290" s="382"/>
      <c r="L290" s="382"/>
      <c r="M290" s="382"/>
      <c r="N290" s="382"/>
      <c r="O290" s="382"/>
      <c r="P290" s="382"/>
      <c r="Q290" s="382"/>
      <c r="R290" s="382"/>
      <c r="S290" s="382"/>
      <c r="T290" s="382"/>
      <c r="U290" s="383"/>
      <c r="V290" s="384"/>
      <c r="W290" s="385"/>
      <c r="X290" s="385"/>
      <c r="Y290" s="385"/>
      <c r="Z290" s="385"/>
      <c r="AA290" s="385"/>
      <c r="AB290" s="385"/>
      <c r="AC290" s="385"/>
      <c r="AD290" s="385"/>
      <c r="AE290" s="385"/>
      <c r="AF290" s="385"/>
      <c r="AG290" s="385"/>
      <c r="AH290" s="386"/>
      <c r="AI290" s="384"/>
      <c r="AJ290" s="385"/>
      <c r="AK290" s="385"/>
      <c r="AL290" s="385"/>
      <c r="AM290" s="385"/>
      <c r="AN290" s="385"/>
      <c r="AO290" s="385"/>
      <c r="AP290" s="385"/>
      <c r="AQ290" s="385"/>
      <c r="AR290" s="385"/>
      <c r="AS290" s="385"/>
      <c r="AT290" s="385"/>
      <c r="AU290" s="385"/>
      <c r="AV290" s="385"/>
      <c r="AW290" s="385"/>
      <c r="AX290" s="385"/>
      <c r="AY290" s="385"/>
      <c r="AZ290" s="385"/>
      <c r="BA290" s="385"/>
      <c r="BB290" s="385"/>
      <c r="BC290" s="385"/>
      <c r="BD290" s="385"/>
      <c r="BE290" s="385"/>
      <c r="BF290" s="385"/>
      <c r="BG290" s="385"/>
      <c r="BH290" s="385"/>
      <c r="BI290" s="385"/>
      <c r="BJ290" s="385"/>
      <c r="BK290" s="385"/>
      <c r="BL290" s="385"/>
      <c r="BM290" s="385"/>
      <c r="BN290" s="385"/>
      <c r="BO290" s="385"/>
      <c r="BP290" s="385"/>
      <c r="BQ290" s="385"/>
      <c r="BR290" s="385"/>
      <c r="BS290" s="385"/>
      <c r="BT290" s="385"/>
      <c r="BU290" s="386"/>
    </row>
    <row r="291" spans="1:73" ht="24.6" x14ac:dyDescent="0.7">
      <c r="A291" s="2"/>
      <c r="B291" s="2"/>
      <c r="C291" s="2"/>
      <c r="D291" s="2"/>
      <c r="E291" s="2"/>
      <c r="F291" s="2"/>
      <c r="G291" s="2"/>
      <c r="H291" s="2"/>
      <c r="I291" s="381"/>
      <c r="J291" s="382"/>
      <c r="K291" s="382"/>
      <c r="L291" s="382"/>
      <c r="M291" s="382"/>
      <c r="N291" s="382"/>
      <c r="O291" s="382"/>
      <c r="P291" s="382"/>
      <c r="Q291" s="382"/>
      <c r="R291" s="382"/>
      <c r="S291" s="382"/>
      <c r="T291" s="382"/>
      <c r="U291" s="383"/>
      <c r="V291" s="384"/>
      <c r="W291" s="385"/>
      <c r="X291" s="385"/>
      <c r="Y291" s="385"/>
      <c r="Z291" s="385"/>
      <c r="AA291" s="385"/>
      <c r="AB291" s="385"/>
      <c r="AC291" s="385"/>
      <c r="AD291" s="385"/>
      <c r="AE291" s="385"/>
      <c r="AF291" s="385"/>
      <c r="AG291" s="385"/>
      <c r="AH291" s="386"/>
      <c r="AI291" s="384"/>
      <c r="AJ291" s="385"/>
      <c r="AK291" s="385"/>
      <c r="AL291" s="385"/>
      <c r="AM291" s="385"/>
      <c r="AN291" s="385"/>
      <c r="AO291" s="385"/>
      <c r="AP291" s="385"/>
      <c r="AQ291" s="385"/>
      <c r="AR291" s="385"/>
      <c r="AS291" s="385"/>
      <c r="AT291" s="385"/>
      <c r="AU291" s="385"/>
      <c r="AV291" s="385"/>
      <c r="AW291" s="385"/>
      <c r="AX291" s="385"/>
      <c r="AY291" s="385"/>
      <c r="AZ291" s="385"/>
      <c r="BA291" s="385"/>
      <c r="BB291" s="385"/>
      <c r="BC291" s="385"/>
      <c r="BD291" s="385"/>
      <c r="BE291" s="385"/>
      <c r="BF291" s="385"/>
      <c r="BG291" s="385"/>
      <c r="BH291" s="385"/>
      <c r="BI291" s="385"/>
      <c r="BJ291" s="385"/>
      <c r="BK291" s="385"/>
      <c r="BL291" s="385"/>
      <c r="BM291" s="385"/>
      <c r="BN291" s="385"/>
      <c r="BO291" s="385"/>
      <c r="BP291" s="385"/>
      <c r="BQ291" s="385"/>
      <c r="BR291" s="385"/>
      <c r="BS291" s="385"/>
      <c r="BT291" s="385"/>
      <c r="BU291" s="386"/>
    </row>
    <row r="292" spans="1:73" ht="24.6" x14ac:dyDescent="0.7">
      <c r="A292" s="2"/>
      <c r="B292" s="2"/>
      <c r="C292" s="2"/>
      <c r="D292" s="2"/>
      <c r="E292" s="2"/>
      <c r="F292" s="2"/>
      <c r="G292" s="2"/>
      <c r="H292" s="2"/>
      <c r="I292" s="381"/>
      <c r="J292" s="382"/>
      <c r="K292" s="382"/>
      <c r="L292" s="382"/>
      <c r="M292" s="382"/>
      <c r="N292" s="382"/>
      <c r="O292" s="382"/>
      <c r="P292" s="382"/>
      <c r="Q292" s="382"/>
      <c r="R292" s="382"/>
      <c r="S292" s="382"/>
      <c r="T292" s="382"/>
      <c r="U292" s="383"/>
      <c r="V292" s="384"/>
      <c r="W292" s="385"/>
      <c r="X292" s="385"/>
      <c r="Y292" s="385"/>
      <c r="Z292" s="385"/>
      <c r="AA292" s="385"/>
      <c r="AB292" s="385"/>
      <c r="AC292" s="385"/>
      <c r="AD292" s="385"/>
      <c r="AE292" s="385"/>
      <c r="AF292" s="385"/>
      <c r="AG292" s="385"/>
      <c r="AH292" s="386"/>
      <c r="AI292" s="384"/>
      <c r="AJ292" s="385"/>
      <c r="AK292" s="385"/>
      <c r="AL292" s="385"/>
      <c r="AM292" s="385"/>
      <c r="AN292" s="385"/>
      <c r="AO292" s="385"/>
      <c r="AP292" s="385"/>
      <c r="AQ292" s="385"/>
      <c r="AR292" s="385"/>
      <c r="AS292" s="385"/>
      <c r="AT292" s="385"/>
      <c r="AU292" s="385"/>
      <c r="AV292" s="385"/>
      <c r="AW292" s="385"/>
      <c r="AX292" s="385"/>
      <c r="AY292" s="385"/>
      <c r="AZ292" s="385"/>
      <c r="BA292" s="385"/>
      <c r="BB292" s="385"/>
      <c r="BC292" s="385"/>
      <c r="BD292" s="385"/>
      <c r="BE292" s="385"/>
      <c r="BF292" s="385"/>
      <c r="BG292" s="385"/>
      <c r="BH292" s="385"/>
      <c r="BI292" s="385"/>
      <c r="BJ292" s="385"/>
      <c r="BK292" s="385"/>
      <c r="BL292" s="385"/>
      <c r="BM292" s="385"/>
      <c r="BN292" s="385"/>
      <c r="BO292" s="385"/>
      <c r="BP292" s="385"/>
      <c r="BQ292" s="385"/>
      <c r="BR292" s="385"/>
      <c r="BS292" s="385"/>
      <c r="BT292" s="385"/>
      <c r="BU292" s="386"/>
    </row>
    <row r="293" spans="1:73" ht="24.6" x14ac:dyDescent="0.7">
      <c r="A293" s="2"/>
      <c r="B293" s="2"/>
      <c r="C293" s="2"/>
      <c r="D293" s="2"/>
      <c r="E293" s="2"/>
      <c r="F293" s="2"/>
      <c r="G293" s="2"/>
      <c r="H293" s="2"/>
      <c r="I293" s="381"/>
      <c r="J293" s="382"/>
      <c r="K293" s="382"/>
      <c r="L293" s="382"/>
      <c r="M293" s="382"/>
      <c r="N293" s="382"/>
      <c r="O293" s="382"/>
      <c r="P293" s="382"/>
      <c r="Q293" s="382"/>
      <c r="R293" s="382"/>
      <c r="S293" s="382"/>
      <c r="T293" s="382"/>
      <c r="U293" s="383"/>
      <c r="V293" s="384"/>
      <c r="W293" s="385"/>
      <c r="X293" s="385"/>
      <c r="Y293" s="385"/>
      <c r="Z293" s="385"/>
      <c r="AA293" s="385"/>
      <c r="AB293" s="385"/>
      <c r="AC293" s="385"/>
      <c r="AD293" s="385"/>
      <c r="AE293" s="385"/>
      <c r="AF293" s="385"/>
      <c r="AG293" s="385"/>
      <c r="AH293" s="386"/>
      <c r="AI293" s="384"/>
      <c r="AJ293" s="385"/>
      <c r="AK293" s="385"/>
      <c r="AL293" s="385"/>
      <c r="AM293" s="385"/>
      <c r="AN293" s="385"/>
      <c r="AO293" s="385"/>
      <c r="AP293" s="385"/>
      <c r="AQ293" s="385"/>
      <c r="AR293" s="385"/>
      <c r="AS293" s="385"/>
      <c r="AT293" s="385"/>
      <c r="AU293" s="385"/>
      <c r="AV293" s="385"/>
      <c r="AW293" s="385"/>
      <c r="AX293" s="385"/>
      <c r="AY293" s="385"/>
      <c r="AZ293" s="385"/>
      <c r="BA293" s="385"/>
      <c r="BB293" s="385"/>
      <c r="BC293" s="385"/>
      <c r="BD293" s="385"/>
      <c r="BE293" s="385"/>
      <c r="BF293" s="385"/>
      <c r="BG293" s="385"/>
      <c r="BH293" s="385"/>
      <c r="BI293" s="385"/>
      <c r="BJ293" s="385"/>
      <c r="BK293" s="385"/>
      <c r="BL293" s="385"/>
      <c r="BM293" s="385"/>
      <c r="BN293" s="385"/>
      <c r="BO293" s="385"/>
      <c r="BP293" s="385"/>
      <c r="BQ293" s="385"/>
      <c r="BR293" s="385"/>
      <c r="BS293" s="385"/>
      <c r="BT293" s="385"/>
      <c r="BU293" s="386"/>
    </row>
    <row r="294" spans="1:73" ht="24.6" x14ac:dyDescent="0.7">
      <c r="A294" s="2"/>
      <c r="B294" s="2"/>
      <c r="C294" s="2"/>
      <c r="D294" s="2"/>
      <c r="E294" s="2"/>
      <c r="F294" s="2"/>
      <c r="G294" s="2"/>
      <c r="H294" s="2"/>
      <c r="I294" s="381"/>
      <c r="J294" s="382"/>
      <c r="K294" s="382"/>
      <c r="L294" s="382"/>
      <c r="M294" s="382"/>
      <c r="N294" s="382"/>
      <c r="O294" s="382"/>
      <c r="P294" s="382"/>
      <c r="Q294" s="382"/>
      <c r="R294" s="382"/>
      <c r="S294" s="382"/>
      <c r="T294" s="382"/>
      <c r="U294" s="383"/>
      <c r="V294" s="384"/>
      <c r="W294" s="385"/>
      <c r="X294" s="385"/>
      <c r="Y294" s="385"/>
      <c r="Z294" s="385"/>
      <c r="AA294" s="385"/>
      <c r="AB294" s="385"/>
      <c r="AC294" s="385"/>
      <c r="AD294" s="385"/>
      <c r="AE294" s="385"/>
      <c r="AF294" s="385"/>
      <c r="AG294" s="385"/>
      <c r="AH294" s="386"/>
      <c r="AI294" s="384"/>
      <c r="AJ294" s="385"/>
      <c r="AK294" s="385"/>
      <c r="AL294" s="385"/>
      <c r="AM294" s="385"/>
      <c r="AN294" s="385"/>
      <c r="AO294" s="385"/>
      <c r="AP294" s="385"/>
      <c r="AQ294" s="385"/>
      <c r="AR294" s="385"/>
      <c r="AS294" s="385"/>
      <c r="AT294" s="385"/>
      <c r="AU294" s="385"/>
      <c r="AV294" s="385"/>
      <c r="AW294" s="385"/>
      <c r="AX294" s="385"/>
      <c r="AY294" s="385"/>
      <c r="AZ294" s="385"/>
      <c r="BA294" s="385"/>
      <c r="BB294" s="385"/>
      <c r="BC294" s="385"/>
      <c r="BD294" s="385"/>
      <c r="BE294" s="385"/>
      <c r="BF294" s="385"/>
      <c r="BG294" s="385"/>
      <c r="BH294" s="385"/>
      <c r="BI294" s="385"/>
      <c r="BJ294" s="385"/>
      <c r="BK294" s="385"/>
      <c r="BL294" s="385"/>
      <c r="BM294" s="385"/>
      <c r="BN294" s="385"/>
      <c r="BO294" s="385"/>
      <c r="BP294" s="385"/>
      <c r="BQ294" s="385"/>
      <c r="BR294" s="385"/>
      <c r="BS294" s="385"/>
      <c r="BT294" s="385"/>
      <c r="BU294" s="386"/>
    </row>
    <row r="295" spans="1:73" ht="24.6" x14ac:dyDescent="0.7">
      <c r="A295" s="2"/>
      <c r="B295" s="2"/>
      <c r="C295" s="2"/>
      <c r="D295" s="2"/>
      <c r="E295" s="2"/>
      <c r="F295" s="2"/>
      <c r="G295" s="2"/>
      <c r="H295" s="2"/>
      <c r="I295" s="381"/>
      <c r="J295" s="382"/>
      <c r="K295" s="382"/>
      <c r="L295" s="382"/>
      <c r="M295" s="382"/>
      <c r="N295" s="382"/>
      <c r="O295" s="382"/>
      <c r="P295" s="382"/>
      <c r="Q295" s="382"/>
      <c r="R295" s="382"/>
      <c r="S295" s="382"/>
      <c r="T295" s="382"/>
      <c r="U295" s="383"/>
      <c r="V295" s="384"/>
      <c r="W295" s="385"/>
      <c r="X295" s="385"/>
      <c r="Y295" s="385"/>
      <c r="Z295" s="385"/>
      <c r="AA295" s="385"/>
      <c r="AB295" s="385"/>
      <c r="AC295" s="385"/>
      <c r="AD295" s="385"/>
      <c r="AE295" s="385"/>
      <c r="AF295" s="385"/>
      <c r="AG295" s="385"/>
      <c r="AH295" s="386"/>
      <c r="AI295" s="384"/>
      <c r="AJ295" s="385"/>
      <c r="AK295" s="385"/>
      <c r="AL295" s="385"/>
      <c r="AM295" s="385"/>
      <c r="AN295" s="385"/>
      <c r="AO295" s="385"/>
      <c r="AP295" s="385"/>
      <c r="AQ295" s="385"/>
      <c r="AR295" s="385"/>
      <c r="AS295" s="385"/>
      <c r="AT295" s="385"/>
      <c r="AU295" s="385"/>
      <c r="AV295" s="385"/>
      <c r="AW295" s="385"/>
      <c r="AX295" s="385"/>
      <c r="AY295" s="385"/>
      <c r="AZ295" s="385"/>
      <c r="BA295" s="385"/>
      <c r="BB295" s="385"/>
      <c r="BC295" s="385"/>
      <c r="BD295" s="385"/>
      <c r="BE295" s="385"/>
      <c r="BF295" s="385"/>
      <c r="BG295" s="385"/>
      <c r="BH295" s="385"/>
      <c r="BI295" s="385"/>
      <c r="BJ295" s="385"/>
      <c r="BK295" s="385"/>
      <c r="BL295" s="385"/>
      <c r="BM295" s="385"/>
      <c r="BN295" s="385"/>
      <c r="BO295" s="385"/>
      <c r="BP295" s="385"/>
      <c r="BQ295" s="385"/>
      <c r="BR295" s="385"/>
      <c r="BS295" s="385"/>
      <c r="BT295" s="385"/>
      <c r="BU295" s="386"/>
    </row>
    <row r="296" spans="1:73" ht="24.6" x14ac:dyDescent="0.7">
      <c r="A296" s="2"/>
      <c r="B296" s="2"/>
      <c r="C296" s="2"/>
      <c r="D296" s="2"/>
      <c r="E296" s="2"/>
      <c r="F296" s="2"/>
      <c r="G296" s="2"/>
      <c r="H296" s="2"/>
      <c r="I296" s="381"/>
      <c r="J296" s="382"/>
      <c r="K296" s="382"/>
      <c r="L296" s="382"/>
      <c r="M296" s="382"/>
      <c r="N296" s="382"/>
      <c r="O296" s="382"/>
      <c r="P296" s="382"/>
      <c r="Q296" s="382"/>
      <c r="R296" s="382"/>
      <c r="S296" s="382"/>
      <c r="T296" s="382"/>
      <c r="U296" s="383"/>
      <c r="V296" s="384"/>
      <c r="W296" s="385"/>
      <c r="X296" s="385"/>
      <c r="Y296" s="385"/>
      <c r="Z296" s="385"/>
      <c r="AA296" s="385"/>
      <c r="AB296" s="385"/>
      <c r="AC296" s="385"/>
      <c r="AD296" s="385"/>
      <c r="AE296" s="385"/>
      <c r="AF296" s="385"/>
      <c r="AG296" s="385"/>
      <c r="AH296" s="386"/>
      <c r="AI296" s="384"/>
      <c r="AJ296" s="385"/>
      <c r="AK296" s="385"/>
      <c r="AL296" s="385"/>
      <c r="AM296" s="385"/>
      <c r="AN296" s="385"/>
      <c r="AO296" s="385"/>
      <c r="AP296" s="385"/>
      <c r="AQ296" s="385"/>
      <c r="AR296" s="385"/>
      <c r="AS296" s="385"/>
      <c r="AT296" s="385"/>
      <c r="AU296" s="385"/>
      <c r="AV296" s="385"/>
      <c r="AW296" s="385"/>
      <c r="AX296" s="385"/>
      <c r="AY296" s="385"/>
      <c r="AZ296" s="385"/>
      <c r="BA296" s="385"/>
      <c r="BB296" s="385"/>
      <c r="BC296" s="385"/>
      <c r="BD296" s="385"/>
      <c r="BE296" s="385"/>
      <c r="BF296" s="385"/>
      <c r="BG296" s="385"/>
      <c r="BH296" s="385"/>
      <c r="BI296" s="385"/>
      <c r="BJ296" s="385"/>
      <c r="BK296" s="385"/>
      <c r="BL296" s="385"/>
      <c r="BM296" s="385"/>
      <c r="BN296" s="385"/>
      <c r="BO296" s="385"/>
      <c r="BP296" s="385"/>
      <c r="BQ296" s="385"/>
      <c r="BR296" s="385"/>
      <c r="BS296" s="385"/>
      <c r="BT296" s="385"/>
      <c r="BU296" s="386"/>
    </row>
    <row r="297" spans="1:73" ht="24.6" x14ac:dyDescent="0.7">
      <c r="A297" s="2"/>
      <c r="B297" s="2"/>
      <c r="C297" s="2"/>
      <c r="D297" s="2"/>
      <c r="E297" s="2"/>
      <c r="F297" s="2"/>
      <c r="G297" s="2"/>
      <c r="H297" s="2"/>
      <c r="I297" s="381"/>
      <c r="J297" s="382"/>
      <c r="K297" s="382"/>
      <c r="L297" s="382"/>
      <c r="M297" s="382"/>
      <c r="N297" s="382"/>
      <c r="O297" s="382"/>
      <c r="P297" s="382"/>
      <c r="Q297" s="382"/>
      <c r="R297" s="382"/>
      <c r="S297" s="382"/>
      <c r="T297" s="382"/>
      <c r="U297" s="383"/>
      <c r="V297" s="384"/>
      <c r="W297" s="385"/>
      <c r="X297" s="385"/>
      <c r="Y297" s="385"/>
      <c r="Z297" s="385"/>
      <c r="AA297" s="385"/>
      <c r="AB297" s="385"/>
      <c r="AC297" s="385"/>
      <c r="AD297" s="385"/>
      <c r="AE297" s="385"/>
      <c r="AF297" s="385"/>
      <c r="AG297" s="385"/>
      <c r="AH297" s="386"/>
      <c r="AI297" s="384"/>
      <c r="AJ297" s="385"/>
      <c r="AK297" s="385"/>
      <c r="AL297" s="385"/>
      <c r="AM297" s="385"/>
      <c r="AN297" s="385"/>
      <c r="AO297" s="385"/>
      <c r="AP297" s="385"/>
      <c r="AQ297" s="385"/>
      <c r="AR297" s="385"/>
      <c r="AS297" s="385"/>
      <c r="AT297" s="385"/>
      <c r="AU297" s="385"/>
      <c r="AV297" s="385"/>
      <c r="AW297" s="385"/>
      <c r="AX297" s="385"/>
      <c r="AY297" s="385"/>
      <c r="AZ297" s="385"/>
      <c r="BA297" s="385"/>
      <c r="BB297" s="385"/>
      <c r="BC297" s="385"/>
      <c r="BD297" s="385"/>
      <c r="BE297" s="385"/>
      <c r="BF297" s="385"/>
      <c r="BG297" s="385"/>
      <c r="BH297" s="385"/>
      <c r="BI297" s="385"/>
      <c r="BJ297" s="385"/>
      <c r="BK297" s="385"/>
      <c r="BL297" s="385"/>
      <c r="BM297" s="385"/>
      <c r="BN297" s="385"/>
      <c r="BO297" s="385"/>
      <c r="BP297" s="385"/>
      <c r="BQ297" s="385"/>
      <c r="BR297" s="385"/>
      <c r="BS297" s="385"/>
      <c r="BT297" s="385"/>
      <c r="BU297" s="386"/>
    </row>
    <row r="298" spans="1:73" ht="24.6" x14ac:dyDescent="0.7">
      <c r="A298" s="2"/>
      <c r="B298" s="2"/>
      <c r="C298" s="2"/>
      <c r="D298" s="2"/>
      <c r="E298" s="2"/>
      <c r="F298" s="2"/>
      <c r="G298" s="2"/>
      <c r="H298" s="2"/>
      <c r="I298" s="381"/>
      <c r="J298" s="382"/>
      <c r="K298" s="382"/>
      <c r="L298" s="382"/>
      <c r="M298" s="382"/>
      <c r="N298" s="382"/>
      <c r="O298" s="382"/>
      <c r="P298" s="382"/>
      <c r="Q298" s="382"/>
      <c r="R298" s="382"/>
      <c r="S298" s="382"/>
      <c r="T298" s="382"/>
      <c r="U298" s="383"/>
      <c r="V298" s="384"/>
      <c r="W298" s="385"/>
      <c r="X298" s="385"/>
      <c r="Y298" s="385"/>
      <c r="Z298" s="385"/>
      <c r="AA298" s="385"/>
      <c r="AB298" s="385"/>
      <c r="AC298" s="385"/>
      <c r="AD298" s="385"/>
      <c r="AE298" s="385"/>
      <c r="AF298" s="385"/>
      <c r="AG298" s="385"/>
      <c r="AH298" s="386"/>
      <c r="AI298" s="384"/>
      <c r="AJ298" s="385"/>
      <c r="AK298" s="385"/>
      <c r="AL298" s="385"/>
      <c r="AM298" s="385"/>
      <c r="AN298" s="385"/>
      <c r="AO298" s="385"/>
      <c r="AP298" s="385"/>
      <c r="AQ298" s="385"/>
      <c r="AR298" s="385"/>
      <c r="AS298" s="385"/>
      <c r="AT298" s="385"/>
      <c r="AU298" s="385"/>
      <c r="AV298" s="385"/>
      <c r="AW298" s="385"/>
      <c r="AX298" s="385"/>
      <c r="AY298" s="385"/>
      <c r="AZ298" s="385"/>
      <c r="BA298" s="385"/>
      <c r="BB298" s="385"/>
      <c r="BC298" s="385"/>
      <c r="BD298" s="385"/>
      <c r="BE298" s="385"/>
      <c r="BF298" s="385"/>
      <c r="BG298" s="385"/>
      <c r="BH298" s="385"/>
      <c r="BI298" s="385"/>
      <c r="BJ298" s="385"/>
      <c r="BK298" s="385"/>
      <c r="BL298" s="385"/>
      <c r="BM298" s="385"/>
      <c r="BN298" s="385"/>
      <c r="BO298" s="385"/>
      <c r="BP298" s="385"/>
      <c r="BQ298" s="385"/>
      <c r="BR298" s="385"/>
      <c r="BS298" s="385"/>
      <c r="BT298" s="385"/>
      <c r="BU298" s="386"/>
    </row>
    <row r="299" spans="1:73" ht="24.6" x14ac:dyDescent="0.7">
      <c r="A299" s="2"/>
      <c r="B299" s="2"/>
      <c r="C299" s="2"/>
      <c r="D299" s="2"/>
      <c r="E299" s="2"/>
      <c r="F299" s="2"/>
      <c r="G299" s="2"/>
      <c r="H299" s="2"/>
      <c r="I299" s="381"/>
      <c r="J299" s="382"/>
      <c r="K299" s="382"/>
      <c r="L299" s="382"/>
      <c r="M299" s="382"/>
      <c r="N299" s="382"/>
      <c r="O299" s="382"/>
      <c r="P299" s="382"/>
      <c r="Q299" s="382"/>
      <c r="R299" s="382"/>
      <c r="S299" s="382"/>
      <c r="T299" s="382"/>
      <c r="U299" s="383"/>
      <c r="V299" s="384"/>
      <c r="W299" s="385"/>
      <c r="X299" s="385"/>
      <c r="Y299" s="385"/>
      <c r="Z299" s="385"/>
      <c r="AA299" s="385"/>
      <c r="AB299" s="385"/>
      <c r="AC299" s="385"/>
      <c r="AD299" s="385"/>
      <c r="AE299" s="385"/>
      <c r="AF299" s="385"/>
      <c r="AG299" s="385"/>
      <c r="AH299" s="386"/>
      <c r="AI299" s="384"/>
      <c r="AJ299" s="385"/>
      <c r="AK299" s="385"/>
      <c r="AL299" s="385"/>
      <c r="AM299" s="385"/>
      <c r="AN299" s="385"/>
      <c r="AO299" s="385"/>
      <c r="AP299" s="385"/>
      <c r="AQ299" s="385"/>
      <c r="AR299" s="385"/>
      <c r="AS299" s="385"/>
      <c r="AT299" s="385"/>
      <c r="AU299" s="385"/>
      <c r="AV299" s="385"/>
      <c r="AW299" s="385"/>
      <c r="AX299" s="385"/>
      <c r="AY299" s="385"/>
      <c r="AZ299" s="385"/>
      <c r="BA299" s="385"/>
      <c r="BB299" s="385"/>
      <c r="BC299" s="385"/>
      <c r="BD299" s="385"/>
      <c r="BE299" s="385"/>
      <c r="BF299" s="385"/>
      <c r="BG299" s="385"/>
      <c r="BH299" s="385"/>
      <c r="BI299" s="385"/>
      <c r="BJ299" s="385"/>
      <c r="BK299" s="385"/>
      <c r="BL299" s="385"/>
      <c r="BM299" s="385"/>
      <c r="BN299" s="385"/>
      <c r="BO299" s="385"/>
      <c r="BP299" s="385"/>
      <c r="BQ299" s="385"/>
      <c r="BR299" s="385"/>
      <c r="BS299" s="385"/>
      <c r="BT299" s="385"/>
      <c r="BU299" s="386"/>
    </row>
    <row r="300" spans="1:73" ht="24.6" x14ac:dyDescent="0.7">
      <c r="A300" s="2"/>
      <c r="B300" s="2"/>
      <c r="C300" s="2"/>
      <c r="D300" s="2"/>
      <c r="E300" s="2"/>
      <c r="F300" s="2"/>
      <c r="G300" s="2"/>
      <c r="H300" s="2"/>
      <c r="I300" s="381"/>
      <c r="J300" s="382"/>
      <c r="K300" s="382"/>
      <c r="L300" s="382"/>
      <c r="M300" s="382"/>
      <c r="N300" s="382"/>
      <c r="O300" s="382"/>
      <c r="P300" s="382"/>
      <c r="Q300" s="382"/>
      <c r="R300" s="382"/>
      <c r="S300" s="382"/>
      <c r="T300" s="382"/>
      <c r="U300" s="383"/>
      <c r="V300" s="384"/>
      <c r="W300" s="385"/>
      <c r="X300" s="385"/>
      <c r="Y300" s="385"/>
      <c r="Z300" s="385"/>
      <c r="AA300" s="385"/>
      <c r="AB300" s="385"/>
      <c r="AC300" s="385"/>
      <c r="AD300" s="385"/>
      <c r="AE300" s="385"/>
      <c r="AF300" s="385"/>
      <c r="AG300" s="385"/>
      <c r="AH300" s="386"/>
      <c r="AI300" s="384"/>
      <c r="AJ300" s="385"/>
      <c r="AK300" s="385"/>
      <c r="AL300" s="385"/>
      <c r="AM300" s="385"/>
      <c r="AN300" s="385"/>
      <c r="AO300" s="385"/>
      <c r="AP300" s="385"/>
      <c r="AQ300" s="385"/>
      <c r="AR300" s="385"/>
      <c r="AS300" s="385"/>
      <c r="AT300" s="385"/>
      <c r="AU300" s="385"/>
      <c r="AV300" s="385"/>
      <c r="AW300" s="385"/>
      <c r="AX300" s="385"/>
      <c r="AY300" s="385"/>
      <c r="AZ300" s="385"/>
      <c r="BA300" s="385"/>
      <c r="BB300" s="385"/>
      <c r="BC300" s="385"/>
      <c r="BD300" s="385"/>
      <c r="BE300" s="385"/>
      <c r="BF300" s="385"/>
      <c r="BG300" s="385"/>
      <c r="BH300" s="385"/>
      <c r="BI300" s="385"/>
      <c r="BJ300" s="385"/>
      <c r="BK300" s="385"/>
      <c r="BL300" s="385"/>
      <c r="BM300" s="385"/>
      <c r="BN300" s="385"/>
      <c r="BO300" s="385"/>
      <c r="BP300" s="385"/>
      <c r="BQ300" s="385"/>
      <c r="BR300" s="385"/>
      <c r="BS300" s="385"/>
      <c r="BT300" s="385"/>
      <c r="BU300" s="386"/>
    </row>
    <row r="301" spans="1:73" ht="24.6" x14ac:dyDescent="0.7">
      <c r="A301" s="2"/>
      <c r="B301" s="2"/>
      <c r="C301" s="2"/>
      <c r="D301" s="2"/>
      <c r="E301" s="2"/>
      <c r="F301" s="2"/>
      <c r="G301" s="2"/>
      <c r="H301" s="2"/>
      <c r="I301" s="381"/>
      <c r="J301" s="382"/>
      <c r="K301" s="382"/>
      <c r="L301" s="382"/>
      <c r="M301" s="382"/>
      <c r="N301" s="382"/>
      <c r="O301" s="382"/>
      <c r="P301" s="382"/>
      <c r="Q301" s="382"/>
      <c r="R301" s="382"/>
      <c r="S301" s="382"/>
      <c r="T301" s="382"/>
      <c r="U301" s="383"/>
      <c r="V301" s="384"/>
      <c r="W301" s="385"/>
      <c r="X301" s="385"/>
      <c r="Y301" s="385"/>
      <c r="Z301" s="385"/>
      <c r="AA301" s="385"/>
      <c r="AB301" s="385"/>
      <c r="AC301" s="385"/>
      <c r="AD301" s="385"/>
      <c r="AE301" s="385"/>
      <c r="AF301" s="385"/>
      <c r="AG301" s="385"/>
      <c r="AH301" s="386"/>
      <c r="AI301" s="384"/>
      <c r="AJ301" s="385"/>
      <c r="AK301" s="385"/>
      <c r="AL301" s="385"/>
      <c r="AM301" s="385"/>
      <c r="AN301" s="385"/>
      <c r="AO301" s="385"/>
      <c r="AP301" s="385"/>
      <c r="AQ301" s="385"/>
      <c r="AR301" s="385"/>
      <c r="AS301" s="385"/>
      <c r="AT301" s="385"/>
      <c r="AU301" s="385"/>
      <c r="AV301" s="385"/>
      <c r="AW301" s="385"/>
      <c r="AX301" s="385"/>
      <c r="AY301" s="385"/>
      <c r="AZ301" s="385"/>
      <c r="BA301" s="385"/>
      <c r="BB301" s="385"/>
      <c r="BC301" s="385"/>
      <c r="BD301" s="385"/>
      <c r="BE301" s="385"/>
      <c r="BF301" s="385"/>
      <c r="BG301" s="385"/>
      <c r="BH301" s="385"/>
      <c r="BI301" s="385"/>
      <c r="BJ301" s="385"/>
      <c r="BK301" s="385"/>
      <c r="BL301" s="385"/>
      <c r="BM301" s="385"/>
      <c r="BN301" s="385"/>
      <c r="BO301" s="385"/>
      <c r="BP301" s="385"/>
      <c r="BQ301" s="385"/>
      <c r="BR301" s="385"/>
      <c r="BS301" s="385"/>
      <c r="BT301" s="385"/>
      <c r="BU301" s="386"/>
    </row>
    <row r="302" spans="1:73" ht="24.6" x14ac:dyDescent="0.7">
      <c r="A302" s="2"/>
      <c r="B302" s="2"/>
      <c r="C302" s="2"/>
      <c r="D302" s="2"/>
      <c r="E302" s="2"/>
      <c r="F302" s="2"/>
      <c r="G302" s="2"/>
      <c r="H302" s="2"/>
      <c r="I302" s="381"/>
      <c r="J302" s="382"/>
      <c r="K302" s="382"/>
      <c r="L302" s="382"/>
      <c r="M302" s="382"/>
      <c r="N302" s="382"/>
      <c r="O302" s="382"/>
      <c r="P302" s="382"/>
      <c r="Q302" s="382"/>
      <c r="R302" s="382"/>
      <c r="S302" s="382"/>
      <c r="T302" s="382"/>
      <c r="U302" s="383"/>
      <c r="V302" s="384"/>
      <c r="W302" s="385"/>
      <c r="X302" s="385"/>
      <c r="Y302" s="385"/>
      <c r="Z302" s="385"/>
      <c r="AA302" s="385"/>
      <c r="AB302" s="385"/>
      <c r="AC302" s="385"/>
      <c r="AD302" s="385"/>
      <c r="AE302" s="385"/>
      <c r="AF302" s="385"/>
      <c r="AG302" s="385"/>
      <c r="AH302" s="386"/>
      <c r="AI302" s="384"/>
      <c r="AJ302" s="385"/>
      <c r="AK302" s="385"/>
      <c r="AL302" s="385"/>
      <c r="AM302" s="385"/>
      <c r="AN302" s="385"/>
      <c r="AO302" s="385"/>
      <c r="AP302" s="385"/>
      <c r="AQ302" s="385"/>
      <c r="AR302" s="385"/>
      <c r="AS302" s="385"/>
      <c r="AT302" s="385"/>
      <c r="AU302" s="385"/>
      <c r="AV302" s="385"/>
      <c r="AW302" s="385"/>
      <c r="AX302" s="385"/>
      <c r="AY302" s="385"/>
      <c r="AZ302" s="385"/>
      <c r="BA302" s="385"/>
      <c r="BB302" s="385"/>
      <c r="BC302" s="385"/>
      <c r="BD302" s="385"/>
      <c r="BE302" s="385"/>
      <c r="BF302" s="385"/>
      <c r="BG302" s="385"/>
      <c r="BH302" s="385"/>
      <c r="BI302" s="385"/>
      <c r="BJ302" s="385"/>
      <c r="BK302" s="385"/>
      <c r="BL302" s="385"/>
      <c r="BM302" s="385"/>
      <c r="BN302" s="385"/>
      <c r="BO302" s="385"/>
      <c r="BP302" s="385"/>
      <c r="BQ302" s="385"/>
      <c r="BR302" s="385"/>
      <c r="BS302" s="385"/>
      <c r="BT302" s="385"/>
      <c r="BU302" s="386"/>
    </row>
    <row r="303" spans="1:73" ht="24.6" x14ac:dyDescent="0.7">
      <c r="A303" s="2"/>
      <c r="B303" s="2"/>
      <c r="C303" s="2"/>
      <c r="D303" s="2"/>
      <c r="E303" s="2"/>
      <c r="F303" s="2"/>
      <c r="G303" s="2"/>
      <c r="H303" s="2"/>
      <c r="I303" s="381"/>
      <c r="J303" s="382"/>
      <c r="K303" s="382"/>
      <c r="L303" s="382"/>
      <c r="M303" s="382"/>
      <c r="N303" s="382"/>
      <c r="O303" s="382"/>
      <c r="P303" s="382"/>
      <c r="Q303" s="382"/>
      <c r="R303" s="382"/>
      <c r="S303" s="382"/>
      <c r="T303" s="382"/>
      <c r="U303" s="383"/>
      <c r="V303" s="384"/>
      <c r="W303" s="385"/>
      <c r="X303" s="385"/>
      <c r="Y303" s="385"/>
      <c r="Z303" s="385"/>
      <c r="AA303" s="385"/>
      <c r="AB303" s="385"/>
      <c r="AC303" s="385"/>
      <c r="AD303" s="385"/>
      <c r="AE303" s="385"/>
      <c r="AF303" s="385"/>
      <c r="AG303" s="385"/>
      <c r="AH303" s="386"/>
      <c r="AI303" s="384"/>
      <c r="AJ303" s="385"/>
      <c r="AK303" s="385"/>
      <c r="AL303" s="385"/>
      <c r="AM303" s="385"/>
      <c r="AN303" s="385"/>
      <c r="AO303" s="385"/>
      <c r="AP303" s="385"/>
      <c r="AQ303" s="385"/>
      <c r="AR303" s="385"/>
      <c r="AS303" s="385"/>
      <c r="AT303" s="385"/>
      <c r="AU303" s="385"/>
      <c r="AV303" s="385"/>
      <c r="AW303" s="385"/>
      <c r="AX303" s="385"/>
      <c r="AY303" s="385"/>
      <c r="AZ303" s="385"/>
      <c r="BA303" s="385"/>
      <c r="BB303" s="385"/>
      <c r="BC303" s="385"/>
      <c r="BD303" s="385"/>
      <c r="BE303" s="385"/>
      <c r="BF303" s="385"/>
      <c r="BG303" s="385"/>
      <c r="BH303" s="385"/>
      <c r="BI303" s="385"/>
      <c r="BJ303" s="385"/>
      <c r="BK303" s="385"/>
      <c r="BL303" s="385"/>
      <c r="BM303" s="385"/>
      <c r="BN303" s="385"/>
      <c r="BO303" s="385"/>
      <c r="BP303" s="385"/>
      <c r="BQ303" s="385"/>
      <c r="BR303" s="385"/>
      <c r="BS303" s="385"/>
      <c r="BT303" s="385"/>
      <c r="BU303" s="386"/>
    </row>
    <row r="304" spans="1:73" ht="24.6" x14ac:dyDescent="0.7">
      <c r="A304" s="2"/>
      <c r="B304" s="2"/>
      <c r="C304" s="2"/>
      <c r="D304" s="2"/>
      <c r="E304" s="2"/>
      <c r="F304" s="2"/>
      <c r="G304" s="2"/>
      <c r="H304" s="2"/>
      <c r="I304" s="381"/>
      <c r="J304" s="382"/>
      <c r="K304" s="382"/>
      <c r="L304" s="382"/>
      <c r="M304" s="382"/>
      <c r="N304" s="382"/>
      <c r="O304" s="382"/>
      <c r="P304" s="382"/>
      <c r="Q304" s="382"/>
      <c r="R304" s="382"/>
      <c r="S304" s="382"/>
      <c r="T304" s="382"/>
      <c r="U304" s="383"/>
      <c r="V304" s="384"/>
      <c r="W304" s="385"/>
      <c r="X304" s="385"/>
      <c r="Y304" s="385"/>
      <c r="Z304" s="385"/>
      <c r="AA304" s="385"/>
      <c r="AB304" s="385"/>
      <c r="AC304" s="385"/>
      <c r="AD304" s="385"/>
      <c r="AE304" s="385"/>
      <c r="AF304" s="385"/>
      <c r="AG304" s="385"/>
      <c r="AH304" s="386"/>
      <c r="AI304" s="384"/>
      <c r="AJ304" s="385"/>
      <c r="AK304" s="385"/>
      <c r="AL304" s="385"/>
      <c r="AM304" s="385"/>
      <c r="AN304" s="385"/>
      <c r="AO304" s="385"/>
      <c r="AP304" s="385"/>
      <c r="AQ304" s="385"/>
      <c r="AR304" s="385"/>
      <c r="AS304" s="385"/>
      <c r="AT304" s="385"/>
      <c r="AU304" s="385"/>
      <c r="AV304" s="385"/>
      <c r="AW304" s="385"/>
      <c r="AX304" s="385"/>
      <c r="AY304" s="385"/>
      <c r="AZ304" s="385"/>
      <c r="BA304" s="385"/>
      <c r="BB304" s="385"/>
      <c r="BC304" s="385"/>
      <c r="BD304" s="385"/>
      <c r="BE304" s="385"/>
      <c r="BF304" s="385"/>
      <c r="BG304" s="385"/>
      <c r="BH304" s="385"/>
      <c r="BI304" s="385"/>
      <c r="BJ304" s="385"/>
      <c r="BK304" s="385"/>
      <c r="BL304" s="385"/>
      <c r="BM304" s="385"/>
      <c r="BN304" s="385"/>
      <c r="BO304" s="385"/>
      <c r="BP304" s="385"/>
      <c r="BQ304" s="385"/>
      <c r="BR304" s="385"/>
      <c r="BS304" s="385"/>
      <c r="BT304" s="385"/>
      <c r="BU304" s="386"/>
    </row>
    <row r="305" spans="1:73" ht="24.6" x14ac:dyDescent="0.7">
      <c r="A305" s="2"/>
      <c r="B305" s="2"/>
      <c r="C305" s="2"/>
      <c r="D305" s="2"/>
      <c r="E305" s="2"/>
      <c r="F305" s="2"/>
      <c r="G305" s="2"/>
      <c r="H305" s="2"/>
      <c r="I305" s="381"/>
      <c r="J305" s="382"/>
      <c r="K305" s="382"/>
      <c r="L305" s="382"/>
      <c r="M305" s="382"/>
      <c r="N305" s="382"/>
      <c r="O305" s="382"/>
      <c r="P305" s="382"/>
      <c r="Q305" s="382"/>
      <c r="R305" s="382"/>
      <c r="S305" s="382"/>
      <c r="T305" s="382"/>
      <c r="U305" s="383"/>
      <c r="V305" s="384"/>
      <c r="W305" s="385"/>
      <c r="X305" s="385"/>
      <c r="Y305" s="385"/>
      <c r="Z305" s="385"/>
      <c r="AA305" s="385"/>
      <c r="AB305" s="385"/>
      <c r="AC305" s="385"/>
      <c r="AD305" s="385"/>
      <c r="AE305" s="385"/>
      <c r="AF305" s="385"/>
      <c r="AG305" s="385"/>
      <c r="AH305" s="386"/>
      <c r="AI305" s="384"/>
      <c r="AJ305" s="385"/>
      <c r="AK305" s="385"/>
      <c r="AL305" s="385"/>
      <c r="AM305" s="385"/>
      <c r="AN305" s="385"/>
      <c r="AO305" s="385"/>
      <c r="AP305" s="385"/>
      <c r="AQ305" s="385"/>
      <c r="AR305" s="385"/>
      <c r="AS305" s="385"/>
      <c r="AT305" s="385"/>
      <c r="AU305" s="385"/>
      <c r="AV305" s="385"/>
      <c r="AW305" s="385"/>
      <c r="AX305" s="385"/>
      <c r="AY305" s="385"/>
      <c r="AZ305" s="385"/>
      <c r="BA305" s="385"/>
      <c r="BB305" s="385"/>
      <c r="BC305" s="385"/>
      <c r="BD305" s="385"/>
      <c r="BE305" s="385"/>
      <c r="BF305" s="385"/>
      <c r="BG305" s="385"/>
      <c r="BH305" s="385"/>
      <c r="BI305" s="385"/>
      <c r="BJ305" s="385"/>
      <c r="BK305" s="385"/>
      <c r="BL305" s="385"/>
      <c r="BM305" s="385"/>
      <c r="BN305" s="385"/>
      <c r="BO305" s="385"/>
      <c r="BP305" s="385"/>
      <c r="BQ305" s="385"/>
      <c r="BR305" s="385"/>
      <c r="BS305" s="385"/>
      <c r="BT305" s="385"/>
      <c r="BU305" s="386"/>
    </row>
    <row r="306" spans="1:73" ht="24.6" x14ac:dyDescent="0.7">
      <c r="A306" s="2"/>
      <c r="B306" s="2"/>
      <c r="C306" s="2"/>
      <c r="D306" s="2"/>
      <c r="E306" s="2"/>
      <c r="F306" s="2"/>
      <c r="G306" s="2"/>
      <c r="H306" s="2"/>
      <c r="I306" s="381"/>
      <c r="J306" s="382"/>
      <c r="K306" s="382"/>
      <c r="L306" s="382"/>
      <c r="M306" s="382"/>
      <c r="N306" s="382"/>
      <c r="O306" s="382"/>
      <c r="P306" s="382"/>
      <c r="Q306" s="382"/>
      <c r="R306" s="382"/>
      <c r="S306" s="382"/>
      <c r="T306" s="382"/>
      <c r="U306" s="383"/>
      <c r="V306" s="384"/>
      <c r="W306" s="385"/>
      <c r="X306" s="385"/>
      <c r="Y306" s="385"/>
      <c r="Z306" s="385"/>
      <c r="AA306" s="385"/>
      <c r="AB306" s="385"/>
      <c r="AC306" s="385"/>
      <c r="AD306" s="385"/>
      <c r="AE306" s="385"/>
      <c r="AF306" s="385"/>
      <c r="AG306" s="385"/>
      <c r="AH306" s="386"/>
      <c r="AI306" s="384"/>
      <c r="AJ306" s="385"/>
      <c r="AK306" s="385"/>
      <c r="AL306" s="385"/>
      <c r="AM306" s="385"/>
      <c r="AN306" s="385"/>
      <c r="AO306" s="385"/>
      <c r="AP306" s="385"/>
      <c r="AQ306" s="385"/>
      <c r="AR306" s="385"/>
      <c r="AS306" s="385"/>
      <c r="AT306" s="385"/>
      <c r="AU306" s="385"/>
      <c r="AV306" s="385"/>
      <c r="AW306" s="385"/>
      <c r="AX306" s="385"/>
      <c r="AY306" s="385"/>
      <c r="AZ306" s="385"/>
      <c r="BA306" s="385"/>
      <c r="BB306" s="385"/>
      <c r="BC306" s="385"/>
      <c r="BD306" s="385"/>
      <c r="BE306" s="385"/>
      <c r="BF306" s="385"/>
      <c r="BG306" s="385"/>
      <c r="BH306" s="385"/>
      <c r="BI306" s="385"/>
      <c r="BJ306" s="385"/>
      <c r="BK306" s="385"/>
      <c r="BL306" s="385"/>
      <c r="BM306" s="385"/>
      <c r="BN306" s="385"/>
      <c r="BO306" s="385"/>
      <c r="BP306" s="385"/>
      <c r="BQ306" s="385"/>
      <c r="BR306" s="385"/>
      <c r="BS306" s="385"/>
      <c r="BT306" s="385"/>
      <c r="BU306" s="386"/>
    </row>
    <row r="307" spans="1:73" ht="24.6" x14ac:dyDescent="0.7">
      <c r="A307" s="2"/>
      <c r="B307" s="2"/>
      <c r="C307" s="2"/>
      <c r="D307" s="2"/>
      <c r="E307" s="2"/>
      <c r="F307" s="2"/>
      <c r="G307" s="2"/>
      <c r="H307" s="2"/>
      <c r="I307" s="381"/>
      <c r="J307" s="382"/>
      <c r="K307" s="382"/>
      <c r="L307" s="382"/>
      <c r="M307" s="382"/>
      <c r="N307" s="382"/>
      <c r="O307" s="382"/>
      <c r="P307" s="382"/>
      <c r="Q307" s="382"/>
      <c r="R307" s="382"/>
      <c r="S307" s="382"/>
      <c r="T307" s="382"/>
      <c r="U307" s="383"/>
      <c r="V307" s="384"/>
      <c r="W307" s="385"/>
      <c r="X307" s="385"/>
      <c r="Y307" s="385"/>
      <c r="Z307" s="385"/>
      <c r="AA307" s="385"/>
      <c r="AB307" s="385"/>
      <c r="AC307" s="385"/>
      <c r="AD307" s="385"/>
      <c r="AE307" s="385"/>
      <c r="AF307" s="385"/>
      <c r="AG307" s="385"/>
      <c r="AH307" s="386"/>
      <c r="AI307" s="384"/>
      <c r="AJ307" s="385"/>
      <c r="AK307" s="385"/>
      <c r="AL307" s="385"/>
      <c r="AM307" s="385"/>
      <c r="AN307" s="385"/>
      <c r="AO307" s="385"/>
      <c r="AP307" s="385"/>
      <c r="AQ307" s="385"/>
      <c r="AR307" s="385"/>
      <c r="AS307" s="385"/>
      <c r="AT307" s="385"/>
      <c r="AU307" s="385"/>
      <c r="AV307" s="385"/>
      <c r="AW307" s="385"/>
      <c r="AX307" s="385"/>
      <c r="AY307" s="385"/>
      <c r="AZ307" s="385"/>
      <c r="BA307" s="385"/>
      <c r="BB307" s="385"/>
      <c r="BC307" s="385"/>
      <c r="BD307" s="385"/>
      <c r="BE307" s="385"/>
      <c r="BF307" s="385"/>
      <c r="BG307" s="385"/>
      <c r="BH307" s="385"/>
      <c r="BI307" s="385"/>
      <c r="BJ307" s="385"/>
      <c r="BK307" s="385"/>
      <c r="BL307" s="385"/>
      <c r="BM307" s="385"/>
      <c r="BN307" s="385"/>
      <c r="BO307" s="385"/>
      <c r="BP307" s="385"/>
      <c r="BQ307" s="385"/>
      <c r="BR307" s="385"/>
      <c r="BS307" s="385"/>
      <c r="BT307" s="385"/>
      <c r="BU307" s="386"/>
    </row>
    <row r="308" spans="1:73" ht="24.6" x14ac:dyDescent="0.7">
      <c r="A308" s="2"/>
      <c r="B308" s="2"/>
      <c r="C308" s="2"/>
      <c r="D308" s="2"/>
      <c r="E308" s="2"/>
      <c r="F308" s="2"/>
      <c r="G308" s="2"/>
      <c r="H308" s="2"/>
      <c r="I308" s="381"/>
      <c r="J308" s="382"/>
      <c r="K308" s="382"/>
      <c r="L308" s="382"/>
      <c r="M308" s="382"/>
      <c r="N308" s="382"/>
      <c r="O308" s="382"/>
      <c r="P308" s="382"/>
      <c r="Q308" s="382"/>
      <c r="R308" s="382"/>
      <c r="S308" s="382"/>
      <c r="T308" s="382"/>
      <c r="U308" s="383"/>
      <c r="V308" s="384"/>
      <c r="W308" s="385"/>
      <c r="X308" s="385"/>
      <c r="Y308" s="385"/>
      <c r="Z308" s="385"/>
      <c r="AA308" s="385"/>
      <c r="AB308" s="385"/>
      <c r="AC308" s="385"/>
      <c r="AD308" s="385"/>
      <c r="AE308" s="385"/>
      <c r="AF308" s="385"/>
      <c r="AG308" s="385"/>
      <c r="AH308" s="386"/>
      <c r="AI308" s="384"/>
      <c r="AJ308" s="385"/>
      <c r="AK308" s="385"/>
      <c r="AL308" s="385"/>
      <c r="AM308" s="385"/>
      <c r="AN308" s="385"/>
      <c r="AO308" s="385"/>
      <c r="AP308" s="385"/>
      <c r="AQ308" s="385"/>
      <c r="AR308" s="385"/>
      <c r="AS308" s="385"/>
      <c r="AT308" s="385"/>
      <c r="AU308" s="385"/>
      <c r="AV308" s="385"/>
      <c r="AW308" s="385"/>
      <c r="AX308" s="385"/>
      <c r="AY308" s="385"/>
      <c r="AZ308" s="385"/>
      <c r="BA308" s="385"/>
      <c r="BB308" s="385"/>
      <c r="BC308" s="385"/>
      <c r="BD308" s="385"/>
      <c r="BE308" s="385"/>
      <c r="BF308" s="385"/>
      <c r="BG308" s="385"/>
      <c r="BH308" s="385"/>
      <c r="BI308" s="385"/>
      <c r="BJ308" s="385"/>
      <c r="BK308" s="385"/>
      <c r="BL308" s="385"/>
      <c r="BM308" s="385"/>
      <c r="BN308" s="385"/>
      <c r="BO308" s="385"/>
      <c r="BP308" s="385"/>
      <c r="BQ308" s="385"/>
      <c r="BR308" s="385"/>
      <c r="BS308" s="385"/>
      <c r="BT308" s="385"/>
      <c r="BU308" s="386"/>
    </row>
    <row r="309" spans="1:73" ht="24.6" x14ac:dyDescent="0.7">
      <c r="A309" s="2"/>
      <c r="B309" s="2"/>
      <c r="C309" s="2"/>
      <c r="D309" s="2"/>
      <c r="E309" s="2"/>
      <c r="F309" s="2"/>
      <c r="G309" s="2"/>
      <c r="H309" s="2"/>
      <c r="I309" s="381"/>
      <c r="J309" s="382"/>
      <c r="K309" s="382"/>
      <c r="L309" s="382"/>
      <c r="M309" s="382"/>
      <c r="N309" s="382"/>
      <c r="O309" s="382"/>
      <c r="P309" s="382"/>
      <c r="Q309" s="382"/>
      <c r="R309" s="382"/>
      <c r="S309" s="382"/>
      <c r="T309" s="382"/>
      <c r="U309" s="383"/>
      <c r="V309" s="384"/>
      <c r="W309" s="385"/>
      <c r="X309" s="385"/>
      <c r="Y309" s="385"/>
      <c r="Z309" s="385"/>
      <c r="AA309" s="385"/>
      <c r="AB309" s="385"/>
      <c r="AC309" s="385"/>
      <c r="AD309" s="385"/>
      <c r="AE309" s="385"/>
      <c r="AF309" s="385"/>
      <c r="AG309" s="385"/>
      <c r="AH309" s="386"/>
      <c r="AI309" s="384"/>
      <c r="AJ309" s="385"/>
      <c r="AK309" s="385"/>
      <c r="AL309" s="385"/>
      <c r="AM309" s="385"/>
      <c r="AN309" s="385"/>
      <c r="AO309" s="385"/>
      <c r="AP309" s="385"/>
      <c r="AQ309" s="385"/>
      <c r="AR309" s="385"/>
      <c r="AS309" s="385"/>
      <c r="AT309" s="385"/>
      <c r="AU309" s="385"/>
      <c r="AV309" s="385"/>
      <c r="AW309" s="385"/>
      <c r="AX309" s="385"/>
      <c r="AY309" s="385"/>
      <c r="AZ309" s="385"/>
      <c r="BA309" s="385"/>
      <c r="BB309" s="385"/>
      <c r="BC309" s="385"/>
      <c r="BD309" s="385"/>
      <c r="BE309" s="385"/>
      <c r="BF309" s="385"/>
      <c r="BG309" s="385"/>
      <c r="BH309" s="385"/>
      <c r="BI309" s="385"/>
      <c r="BJ309" s="385"/>
      <c r="BK309" s="385"/>
      <c r="BL309" s="385"/>
      <c r="BM309" s="385"/>
      <c r="BN309" s="385"/>
      <c r="BO309" s="385"/>
      <c r="BP309" s="385"/>
      <c r="BQ309" s="385"/>
      <c r="BR309" s="385"/>
      <c r="BS309" s="385"/>
      <c r="BT309" s="385"/>
      <c r="BU309" s="386"/>
    </row>
    <row r="310" spans="1:73" ht="24.6" x14ac:dyDescent="0.7">
      <c r="A310" s="2"/>
      <c r="B310" s="2"/>
      <c r="C310" s="2"/>
      <c r="D310" s="2"/>
      <c r="E310" s="2"/>
      <c r="F310" s="2"/>
      <c r="G310" s="2"/>
      <c r="H310" s="2"/>
      <c r="I310" s="381"/>
      <c r="J310" s="382"/>
      <c r="K310" s="382"/>
      <c r="L310" s="382"/>
      <c r="M310" s="382"/>
      <c r="N310" s="382"/>
      <c r="O310" s="382"/>
      <c r="P310" s="382"/>
      <c r="Q310" s="382"/>
      <c r="R310" s="382"/>
      <c r="S310" s="382"/>
      <c r="T310" s="382"/>
      <c r="U310" s="383"/>
      <c r="V310" s="384"/>
      <c r="W310" s="385"/>
      <c r="X310" s="385"/>
      <c r="Y310" s="385"/>
      <c r="Z310" s="385"/>
      <c r="AA310" s="385"/>
      <c r="AB310" s="385"/>
      <c r="AC310" s="385"/>
      <c r="AD310" s="385"/>
      <c r="AE310" s="385"/>
      <c r="AF310" s="385"/>
      <c r="AG310" s="385"/>
      <c r="AH310" s="386"/>
      <c r="AI310" s="384"/>
      <c r="AJ310" s="385"/>
      <c r="AK310" s="385"/>
      <c r="AL310" s="385"/>
      <c r="AM310" s="385"/>
      <c r="AN310" s="385"/>
      <c r="AO310" s="385"/>
      <c r="AP310" s="385"/>
      <c r="AQ310" s="385"/>
      <c r="AR310" s="385"/>
      <c r="AS310" s="385"/>
      <c r="AT310" s="385"/>
      <c r="AU310" s="385"/>
      <c r="AV310" s="385"/>
      <c r="AW310" s="385"/>
      <c r="AX310" s="385"/>
      <c r="AY310" s="385"/>
      <c r="AZ310" s="385"/>
      <c r="BA310" s="385"/>
      <c r="BB310" s="385"/>
      <c r="BC310" s="385"/>
      <c r="BD310" s="385"/>
      <c r="BE310" s="385"/>
      <c r="BF310" s="385"/>
      <c r="BG310" s="385"/>
      <c r="BH310" s="385"/>
      <c r="BI310" s="385"/>
      <c r="BJ310" s="385"/>
      <c r="BK310" s="385"/>
      <c r="BL310" s="385"/>
      <c r="BM310" s="385"/>
      <c r="BN310" s="385"/>
      <c r="BO310" s="385"/>
      <c r="BP310" s="385"/>
      <c r="BQ310" s="385"/>
      <c r="BR310" s="385"/>
      <c r="BS310" s="385"/>
      <c r="BT310" s="385"/>
      <c r="BU310" s="386"/>
    </row>
    <row r="311" spans="1:73" ht="24.6" x14ac:dyDescent="0.7">
      <c r="A311" s="2"/>
      <c r="B311" s="2"/>
      <c r="C311" s="2"/>
      <c r="D311" s="2"/>
      <c r="E311" s="2"/>
      <c r="F311" s="2"/>
      <c r="G311" s="2"/>
      <c r="H311" s="2"/>
      <c r="I311" s="381"/>
      <c r="J311" s="382"/>
      <c r="K311" s="382"/>
      <c r="L311" s="382"/>
      <c r="M311" s="382"/>
      <c r="N311" s="382"/>
      <c r="O311" s="382"/>
      <c r="P311" s="382"/>
      <c r="Q311" s="382"/>
      <c r="R311" s="382"/>
      <c r="S311" s="382"/>
      <c r="T311" s="382"/>
      <c r="U311" s="383"/>
      <c r="V311" s="384"/>
      <c r="W311" s="385"/>
      <c r="X311" s="385"/>
      <c r="Y311" s="385"/>
      <c r="Z311" s="385"/>
      <c r="AA311" s="385"/>
      <c r="AB311" s="385"/>
      <c r="AC311" s="385"/>
      <c r="AD311" s="385"/>
      <c r="AE311" s="385"/>
      <c r="AF311" s="385"/>
      <c r="AG311" s="385"/>
      <c r="AH311" s="386"/>
      <c r="AI311" s="384"/>
      <c r="AJ311" s="385"/>
      <c r="AK311" s="385"/>
      <c r="AL311" s="385"/>
      <c r="AM311" s="385"/>
      <c r="AN311" s="385"/>
      <c r="AO311" s="385"/>
      <c r="AP311" s="385"/>
      <c r="AQ311" s="385"/>
      <c r="AR311" s="385"/>
      <c r="AS311" s="385"/>
      <c r="AT311" s="385"/>
      <c r="AU311" s="385"/>
      <c r="AV311" s="385"/>
      <c r="AW311" s="385"/>
      <c r="AX311" s="385"/>
      <c r="AY311" s="385"/>
      <c r="AZ311" s="385"/>
      <c r="BA311" s="385"/>
      <c r="BB311" s="385"/>
      <c r="BC311" s="385"/>
      <c r="BD311" s="385"/>
      <c r="BE311" s="385"/>
      <c r="BF311" s="385"/>
      <c r="BG311" s="385"/>
      <c r="BH311" s="385"/>
      <c r="BI311" s="385"/>
      <c r="BJ311" s="385"/>
      <c r="BK311" s="385"/>
      <c r="BL311" s="385"/>
      <c r="BM311" s="385"/>
      <c r="BN311" s="385"/>
      <c r="BO311" s="385"/>
      <c r="BP311" s="385"/>
      <c r="BQ311" s="385"/>
      <c r="BR311" s="385"/>
      <c r="BS311" s="385"/>
      <c r="BT311" s="385"/>
      <c r="BU311" s="386"/>
    </row>
    <row r="312" spans="1:73" ht="24.6" x14ac:dyDescent="0.7">
      <c r="A312" s="2"/>
      <c r="B312" s="2"/>
      <c r="C312" s="2"/>
      <c r="D312" s="2"/>
      <c r="E312" s="2"/>
      <c r="F312" s="2"/>
      <c r="G312" s="2"/>
      <c r="H312" s="2"/>
      <c r="I312" s="381"/>
      <c r="J312" s="382"/>
      <c r="K312" s="382"/>
      <c r="L312" s="382"/>
      <c r="M312" s="382"/>
      <c r="N312" s="382"/>
      <c r="O312" s="382"/>
      <c r="P312" s="382"/>
      <c r="Q312" s="382"/>
      <c r="R312" s="382"/>
      <c r="S312" s="382"/>
      <c r="T312" s="382"/>
      <c r="U312" s="383"/>
      <c r="V312" s="384"/>
      <c r="W312" s="385"/>
      <c r="X312" s="385"/>
      <c r="Y312" s="385"/>
      <c r="Z312" s="385"/>
      <c r="AA312" s="385"/>
      <c r="AB312" s="385"/>
      <c r="AC312" s="385"/>
      <c r="AD312" s="385"/>
      <c r="AE312" s="385"/>
      <c r="AF312" s="385"/>
      <c r="AG312" s="385"/>
      <c r="AH312" s="386"/>
      <c r="AI312" s="384"/>
      <c r="AJ312" s="385"/>
      <c r="AK312" s="385"/>
      <c r="AL312" s="385"/>
      <c r="AM312" s="385"/>
      <c r="AN312" s="385"/>
      <c r="AO312" s="385"/>
      <c r="AP312" s="385"/>
      <c r="AQ312" s="385"/>
      <c r="AR312" s="385"/>
      <c r="AS312" s="385"/>
      <c r="AT312" s="385"/>
      <c r="AU312" s="385"/>
      <c r="AV312" s="385"/>
      <c r="AW312" s="385"/>
      <c r="AX312" s="385"/>
      <c r="AY312" s="385"/>
      <c r="AZ312" s="385"/>
      <c r="BA312" s="385"/>
      <c r="BB312" s="385"/>
      <c r="BC312" s="385"/>
      <c r="BD312" s="385"/>
      <c r="BE312" s="385"/>
      <c r="BF312" s="385"/>
      <c r="BG312" s="385"/>
      <c r="BH312" s="385"/>
      <c r="BI312" s="385"/>
      <c r="BJ312" s="385"/>
      <c r="BK312" s="385"/>
      <c r="BL312" s="385"/>
      <c r="BM312" s="385"/>
      <c r="BN312" s="385"/>
      <c r="BO312" s="385"/>
      <c r="BP312" s="385"/>
      <c r="BQ312" s="385"/>
      <c r="BR312" s="385"/>
      <c r="BS312" s="385"/>
      <c r="BT312" s="385"/>
      <c r="BU312" s="386"/>
    </row>
    <row r="313" spans="1:73" ht="24.6" x14ac:dyDescent="0.7">
      <c r="A313" s="2"/>
      <c r="B313" s="2"/>
      <c r="C313" s="2"/>
      <c r="D313" s="2"/>
      <c r="E313" s="2"/>
      <c r="F313" s="2"/>
      <c r="G313" s="2"/>
      <c r="H313" s="2"/>
      <c r="I313" s="381"/>
      <c r="J313" s="382"/>
      <c r="K313" s="382"/>
      <c r="L313" s="382"/>
      <c r="M313" s="382"/>
      <c r="N313" s="382"/>
      <c r="O313" s="382"/>
      <c r="P313" s="382"/>
      <c r="Q313" s="382"/>
      <c r="R313" s="382"/>
      <c r="S313" s="382"/>
      <c r="T313" s="382"/>
      <c r="U313" s="383"/>
      <c r="V313" s="384"/>
      <c r="W313" s="385"/>
      <c r="X313" s="385"/>
      <c r="Y313" s="385"/>
      <c r="Z313" s="385"/>
      <c r="AA313" s="385"/>
      <c r="AB313" s="385"/>
      <c r="AC313" s="385"/>
      <c r="AD313" s="385"/>
      <c r="AE313" s="385"/>
      <c r="AF313" s="385"/>
      <c r="AG313" s="385"/>
      <c r="AH313" s="386"/>
      <c r="AI313" s="384"/>
      <c r="AJ313" s="385"/>
      <c r="AK313" s="385"/>
      <c r="AL313" s="385"/>
      <c r="AM313" s="385"/>
      <c r="AN313" s="385"/>
      <c r="AO313" s="385"/>
      <c r="AP313" s="385"/>
      <c r="AQ313" s="385"/>
      <c r="AR313" s="385"/>
      <c r="AS313" s="385"/>
      <c r="AT313" s="385"/>
      <c r="AU313" s="385"/>
      <c r="AV313" s="385"/>
      <c r="AW313" s="385"/>
      <c r="AX313" s="385"/>
      <c r="AY313" s="385"/>
      <c r="AZ313" s="385"/>
      <c r="BA313" s="385"/>
      <c r="BB313" s="385"/>
      <c r="BC313" s="385"/>
      <c r="BD313" s="385"/>
      <c r="BE313" s="385"/>
      <c r="BF313" s="385"/>
      <c r="BG313" s="385"/>
      <c r="BH313" s="385"/>
      <c r="BI313" s="385"/>
      <c r="BJ313" s="385"/>
      <c r="BK313" s="385"/>
      <c r="BL313" s="385"/>
      <c r="BM313" s="385"/>
      <c r="BN313" s="385"/>
      <c r="BO313" s="385"/>
      <c r="BP313" s="385"/>
      <c r="BQ313" s="385"/>
      <c r="BR313" s="385"/>
      <c r="BS313" s="385"/>
      <c r="BT313" s="385"/>
      <c r="BU313" s="386"/>
    </row>
    <row r="314" spans="1:73" ht="24.6" x14ac:dyDescent="0.7">
      <c r="A314" s="2"/>
      <c r="B314" s="2"/>
      <c r="C314" s="2"/>
      <c r="D314" s="2"/>
      <c r="E314" s="2"/>
      <c r="F314" s="2"/>
      <c r="G314" s="2"/>
      <c r="H314" s="2"/>
      <c r="I314" s="381"/>
      <c r="J314" s="382"/>
      <c r="K314" s="382"/>
      <c r="L314" s="382"/>
      <c r="M314" s="382"/>
      <c r="N314" s="382"/>
      <c r="O314" s="382"/>
      <c r="P314" s="382"/>
      <c r="Q314" s="382"/>
      <c r="R314" s="382"/>
      <c r="S314" s="382"/>
      <c r="T314" s="382"/>
      <c r="U314" s="383"/>
      <c r="V314" s="384"/>
      <c r="W314" s="385"/>
      <c r="X314" s="385"/>
      <c r="Y314" s="385"/>
      <c r="Z314" s="385"/>
      <c r="AA314" s="385"/>
      <c r="AB314" s="385"/>
      <c r="AC314" s="385"/>
      <c r="AD314" s="385"/>
      <c r="AE314" s="385"/>
      <c r="AF314" s="385"/>
      <c r="AG314" s="385"/>
      <c r="AH314" s="386"/>
      <c r="AI314" s="384"/>
      <c r="AJ314" s="385"/>
      <c r="AK314" s="385"/>
      <c r="AL314" s="385"/>
      <c r="AM314" s="385"/>
      <c r="AN314" s="385"/>
      <c r="AO314" s="385"/>
      <c r="AP314" s="385"/>
      <c r="AQ314" s="385"/>
      <c r="AR314" s="385"/>
      <c r="AS314" s="385"/>
      <c r="AT314" s="385"/>
      <c r="AU314" s="385"/>
      <c r="AV314" s="385"/>
      <c r="AW314" s="385"/>
      <c r="AX314" s="385"/>
      <c r="AY314" s="385"/>
      <c r="AZ314" s="385"/>
      <c r="BA314" s="385"/>
      <c r="BB314" s="385"/>
      <c r="BC314" s="385"/>
      <c r="BD314" s="385"/>
      <c r="BE314" s="385"/>
      <c r="BF314" s="385"/>
      <c r="BG314" s="385"/>
      <c r="BH314" s="385"/>
      <c r="BI314" s="385"/>
      <c r="BJ314" s="385"/>
      <c r="BK314" s="385"/>
      <c r="BL314" s="385"/>
      <c r="BM314" s="385"/>
      <c r="BN314" s="385"/>
      <c r="BO314" s="385"/>
      <c r="BP314" s="385"/>
      <c r="BQ314" s="385"/>
      <c r="BR314" s="385"/>
      <c r="BS314" s="385"/>
      <c r="BT314" s="385"/>
      <c r="BU314" s="386"/>
    </row>
    <row r="315" spans="1:73" ht="24.6" x14ac:dyDescent="0.7">
      <c r="A315" s="2"/>
      <c r="B315" s="2"/>
      <c r="C315" s="2"/>
      <c r="D315" s="2"/>
      <c r="E315" s="2"/>
      <c r="F315" s="2"/>
      <c r="G315" s="2"/>
      <c r="H315" s="2"/>
      <c r="I315" s="381"/>
      <c r="J315" s="382"/>
      <c r="K315" s="382"/>
      <c r="L315" s="382"/>
      <c r="M315" s="382"/>
      <c r="N315" s="382"/>
      <c r="O315" s="382"/>
      <c r="P315" s="382"/>
      <c r="Q315" s="382"/>
      <c r="R315" s="382"/>
      <c r="S315" s="382"/>
      <c r="T315" s="382"/>
      <c r="U315" s="383"/>
      <c r="V315" s="384"/>
      <c r="W315" s="385"/>
      <c r="X315" s="385"/>
      <c r="Y315" s="385"/>
      <c r="Z315" s="385"/>
      <c r="AA315" s="385"/>
      <c r="AB315" s="385"/>
      <c r="AC315" s="385"/>
      <c r="AD315" s="385"/>
      <c r="AE315" s="385"/>
      <c r="AF315" s="385"/>
      <c r="AG315" s="385"/>
      <c r="AH315" s="386"/>
      <c r="AI315" s="384"/>
      <c r="AJ315" s="385"/>
      <c r="AK315" s="385"/>
      <c r="AL315" s="385"/>
      <c r="AM315" s="385"/>
      <c r="AN315" s="385"/>
      <c r="AO315" s="385"/>
      <c r="AP315" s="385"/>
      <c r="AQ315" s="385"/>
      <c r="AR315" s="385"/>
      <c r="AS315" s="385"/>
      <c r="AT315" s="385"/>
      <c r="AU315" s="385"/>
      <c r="AV315" s="385"/>
      <c r="AW315" s="385"/>
      <c r="AX315" s="385"/>
      <c r="AY315" s="385"/>
      <c r="AZ315" s="385"/>
      <c r="BA315" s="385"/>
      <c r="BB315" s="385"/>
      <c r="BC315" s="385"/>
      <c r="BD315" s="385"/>
      <c r="BE315" s="385"/>
      <c r="BF315" s="385"/>
      <c r="BG315" s="385"/>
      <c r="BH315" s="385"/>
      <c r="BI315" s="385"/>
      <c r="BJ315" s="385"/>
      <c r="BK315" s="385"/>
      <c r="BL315" s="385"/>
      <c r="BM315" s="385"/>
      <c r="BN315" s="385"/>
      <c r="BO315" s="385"/>
      <c r="BP315" s="385"/>
      <c r="BQ315" s="385"/>
      <c r="BR315" s="385"/>
      <c r="BS315" s="385"/>
      <c r="BT315" s="385"/>
      <c r="BU315" s="386"/>
    </row>
    <row r="316" spans="1:73" ht="24.6" x14ac:dyDescent="0.7">
      <c r="A316" s="2"/>
      <c r="B316" s="2"/>
      <c r="C316" s="2"/>
      <c r="D316" s="2"/>
      <c r="E316" s="2"/>
      <c r="F316" s="2"/>
      <c r="G316" s="2"/>
      <c r="H316" s="2"/>
      <c r="I316" s="381"/>
      <c r="J316" s="382"/>
      <c r="K316" s="382"/>
      <c r="L316" s="382"/>
      <c r="M316" s="382"/>
      <c r="N316" s="382"/>
      <c r="O316" s="382"/>
      <c r="P316" s="382"/>
      <c r="Q316" s="382"/>
      <c r="R316" s="382"/>
      <c r="S316" s="382"/>
      <c r="T316" s="382"/>
      <c r="U316" s="383"/>
      <c r="V316" s="384"/>
      <c r="W316" s="385"/>
      <c r="X316" s="385"/>
      <c r="Y316" s="385"/>
      <c r="Z316" s="385"/>
      <c r="AA316" s="385"/>
      <c r="AB316" s="385"/>
      <c r="AC316" s="385"/>
      <c r="AD316" s="385"/>
      <c r="AE316" s="385"/>
      <c r="AF316" s="385"/>
      <c r="AG316" s="385"/>
      <c r="AH316" s="386"/>
      <c r="AI316" s="384"/>
      <c r="AJ316" s="385"/>
      <c r="AK316" s="385"/>
      <c r="AL316" s="385"/>
      <c r="AM316" s="385"/>
      <c r="AN316" s="385"/>
      <c r="AO316" s="385"/>
      <c r="AP316" s="385"/>
      <c r="AQ316" s="385"/>
      <c r="AR316" s="385"/>
      <c r="AS316" s="385"/>
      <c r="AT316" s="385"/>
      <c r="AU316" s="385"/>
      <c r="AV316" s="385"/>
      <c r="AW316" s="385"/>
      <c r="AX316" s="385"/>
      <c r="AY316" s="385"/>
      <c r="AZ316" s="385"/>
      <c r="BA316" s="385"/>
      <c r="BB316" s="385"/>
      <c r="BC316" s="385"/>
      <c r="BD316" s="385"/>
      <c r="BE316" s="385"/>
      <c r="BF316" s="385"/>
      <c r="BG316" s="385"/>
      <c r="BH316" s="385"/>
      <c r="BI316" s="385"/>
      <c r="BJ316" s="385"/>
      <c r="BK316" s="385"/>
      <c r="BL316" s="385"/>
      <c r="BM316" s="385"/>
      <c r="BN316" s="385"/>
      <c r="BO316" s="385"/>
      <c r="BP316" s="385"/>
      <c r="BQ316" s="385"/>
      <c r="BR316" s="385"/>
      <c r="BS316" s="385"/>
      <c r="BT316" s="385"/>
      <c r="BU316" s="386"/>
    </row>
    <row r="317" spans="1:73" ht="24.6" x14ac:dyDescent="0.7">
      <c r="A317" s="2"/>
      <c r="B317" s="2"/>
      <c r="C317" s="2"/>
      <c r="D317" s="2"/>
      <c r="E317" s="2"/>
      <c r="F317" s="2"/>
      <c r="G317" s="2"/>
      <c r="H317" s="2"/>
      <c r="I317" s="381"/>
      <c r="J317" s="382"/>
      <c r="K317" s="382"/>
      <c r="L317" s="382"/>
      <c r="M317" s="382"/>
      <c r="N317" s="382"/>
      <c r="O317" s="382"/>
      <c r="P317" s="382"/>
      <c r="Q317" s="382"/>
      <c r="R317" s="382"/>
      <c r="S317" s="382"/>
      <c r="T317" s="382"/>
      <c r="U317" s="383"/>
      <c r="V317" s="384"/>
      <c r="W317" s="385"/>
      <c r="X317" s="385"/>
      <c r="Y317" s="385"/>
      <c r="Z317" s="385"/>
      <c r="AA317" s="385"/>
      <c r="AB317" s="385"/>
      <c r="AC317" s="385"/>
      <c r="AD317" s="385"/>
      <c r="AE317" s="385"/>
      <c r="AF317" s="385"/>
      <c r="AG317" s="385"/>
      <c r="AH317" s="386"/>
      <c r="AI317" s="384"/>
      <c r="AJ317" s="385"/>
      <c r="AK317" s="385"/>
      <c r="AL317" s="385"/>
      <c r="AM317" s="385"/>
      <c r="AN317" s="385"/>
      <c r="AO317" s="385"/>
      <c r="AP317" s="385"/>
      <c r="AQ317" s="385"/>
      <c r="AR317" s="385"/>
      <c r="AS317" s="385"/>
      <c r="AT317" s="385"/>
      <c r="AU317" s="385"/>
      <c r="AV317" s="385"/>
      <c r="AW317" s="385"/>
      <c r="AX317" s="385"/>
      <c r="AY317" s="385"/>
      <c r="AZ317" s="385"/>
      <c r="BA317" s="385"/>
      <c r="BB317" s="385"/>
      <c r="BC317" s="385"/>
      <c r="BD317" s="385"/>
      <c r="BE317" s="385"/>
      <c r="BF317" s="385"/>
      <c r="BG317" s="385"/>
      <c r="BH317" s="385"/>
      <c r="BI317" s="385"/>
      <c r="BJ317" s="385"/>
      <c r="BK317" s="385"/>
      <c r="BL317" s="385"/>
      <c r="BM317" s="385"/>
      <c r="BN317" s="385"/>
      <c r="BO317" s="385"/>
      <c r="BP317" s="385"/>
      <c r="BQ317" s="385"/>
      <c r="BR317" s="385"/>
      <c r="BS317" s="385"/>
      <c r="BT317" s="385"/>
      <c r="BU317" s="386"/>
    </row>
    <row r="318" spans="1:73" ht="24.6" x14ac:dyDescent="0.7">
      <c r="A318" s="2"/>
      <c r="B318" s="2"/>
      <c r="C318" s="2"/>
      <c r="D318" s="2"/>
      <c r="E318" s="2"/>
      <c r="F318" s="2"/>
      <c r="G318" s="2"/>
      <c r="H318" s="2"/>
      <c r="I318" s="381"/>
      <c r="J318" s="382"/>
      <c r="K318" s="382"/>
      <c r="L318" s="382"/>
      <c r="M318" s="382"/>
      <c r="N318" s="382"/>
      <c r="O318" s="382"/>
      <c r="P318" s="382"/>
      <c r="Q318" s="382"/>
      <c r="R318" s="382"/>
      <c r="S318" s="382"/>
      <c r="T318" s="382"/>
      <c r="U318" s="383"/>
      <c r="V318" s="384"/>
      <c r="W318" s="385"/>
      <c r="X318" s="385"/>
      <c r="Y318" s="385"/>
      <c r="Z318" s="385"/>
      <c r="AA318" s="385"/>
      <c r="AB318" s="385"/>
      <c r="AC318" s="385"/>
      <c r="AD318" s="385"/>
      <c r="AE318" s="385"/>
      <c r="AF318" s="385"/>
      <c r="AG318" s="385"/>
      <c r="AH318" s="386"/>
      <c r="AI318" s="384"/>
      <c r="AJ318" s="385"/>
      <c r="AK318" s="385"/>
      <c r="AL318" s="385"/>
      <c r="AM318" s="385"/>
      <c r="AN318" s="385"/>
      <c r="AO318" s="385"/>
      <c r="AP318" s="385"/>
      <c r="AQ318" s="385"/>
      <c r="AR318" s="385"/>
      <c r="AS318" s="385"/>
      <c r="AT318" s="385"/>
      <c r="AU318" s="385"/>
      <c r="AV318" s="385"/>
      <c r="AW318" s="385"/>
      <c r="AX318" s="385"/>
      <c r="AY318" s="385"/>
      <c r="AZ318" s="385"/>
      <c r="BA318" s="385"/>
      <c r="BB318" s="385"/>
      <c r="BC318" s="385"/>
      <c r="BD318" s="385"/>
      <c r="BE318" s="385"/>
      <c r="BF318" s="385"/>
      <c r="BG318" s="385"/>
      <c r="BH318" s="385"/>
      <c r="BI318" s="385"/>
      <c r="BJ318" s="385"/>
      <c r="BK318" s="385"/>
      <c r="BL318" s="385"/>
      <c r="BM318" s="385"/>
      <c r="BN318" s="385"/>
      <c r="BO318" s="385"/>
      <c r="BP318" s="385"/>
      <c r="BQ318" s="385"/>
      <c r="BR318" s="385"/>
      <c r="BS318" s="385"/>
      <c r="BT318" s="385"/>
      <c r="BU318" s="386"/>
    </row>
    <row r="319" spans="1:73" ht="24.6" x14ac:dyDescent="0.7">
      <c r="A319" s="2"/>
      <c r="B319" s="2"/>
      <c r="C319" s="2"/>
      <c r="D319" s="2"/>
      <c r="E319" s="2"/>
      <c r="F319" s="2"/>
      <c r="G319" s="2"/>
      <c r="H319" s="2"/>
      <c r="I319" s="381"/>
      <c r="J319" s="382"/>
      <c r="K319" s="382"/>
      <c r="L319" s="382"/>
      <c r="M319" s="382"/>
      <c r="N319" s="382"/>
      <c r="O319" s="382"/>
      <c r="P319" s="382"/>
      <c r="Q319" s="382"/>
      <c r="R319" s="382"/>
      <c r="S319" s="382"/>
      <c r="T319" s="382"/>
      <c r="U319" s="383"/>
      <c r="V319" s="384"/>
      <c r="W319" s="385"/>
      <c r="X319" s="385"/>
      <c r="Y319" s="385"/>
      <c r="Z319" s="385"/>
      <c r="AA319" s="385"/>
      <c r="AB319" s="385"/>
      <c r="AC319" s="385"/>
      <c r="AD319" s="385"/>
      <c r="AE319" s="385"/>
      <c r="AF319" s="385"/>
      <c r="AG319" s="385"/>
      <c r="AH319" s="386"/>
      <c r="AI319" s="384"/>
      <c r="AJ319" s="385"/>
      <c r="AK319" s="385"/>
      <c r="AL319" s="385"/>
      <c r="AM319" s="385"/>
      <c r="AN319" s="385"/>
      <c r="AO319" s="385"/>
      <c r="AP319" s="385"/>
      <c r="AQ319" s="385"/>
      <c r="AR319" s="385"/>
      <c r="AS319" s="385"/>
      <c r="AT319" s="385"/>
      <c r="AU319" s="385"/>
      <c r="AV319" s="385"/>
      <c r="AW319" s="385"/>
      <c r="AX319" s="385"/>
      <c r="AY319" s="385"/>
      <c r="AZ319" s="385"/>
      <c r="BA319" s="385"/>
      <c r="BB319" s="385"/>
      <c r="BC319" s="385"/>
      <c r="BD319" s="385"/>
      <c r="BE319" s="385"/>
      <c r="BF319" s="385"/>
      <c r="BG319" s="385"/>
      <c r="BH319" s="385"/>
      <c r="BI319" s="385"/>
      <c r="BJ319" s="385"/>
      <c r="BK319" s="385"/>
      <c r="BL319" s="385"/>
      <c r="BM319" s="385"/>
      <c r="BN319" s="385"/>
      <c r="BO319" s="385"/>
      <c r="BP319" s="385"/>
      <c r="BQ319" s="385"/>
      <c r="BR319" s="385"/>
      <c r="BS319" s="385"/>
      <c r="BT319" s="385"/>
      <c r="BU319" s="386"/>
    </row>
    <row r="320" spans="1:73" ht="24.6" x14ac:dyDescent="0.7">
      <c r="A320" s="2"/>
      <c r="B320" s="2"/>
      <c r="C320" s="2"/>
      <c r="D320" s="2"/>
      <c r="E320" s="2"/>
      <c r="F320" s="2"/>
      <c r="G320" s="2"/>
      <c r="H320" s="2"/>
      <c r="I320" s="381"/>
      <c r="J320" s="382"/>
      <c r="K320" s="382"/>
      <c r="L320" s="382"/>
      <c r="M320" s="382"/>
      <c r="N320" s="382"/>
      <c r="O320" s="382"/>
      <c r="P320" s="382"/>
      <c r="Q320" s="382"/>
      <c r="R320" s="382"/>
      <c r="S320" s="382"/>
      <c r="T320" s="382"/>
      <c r="U320" s="383"/>
      <c r="V320" s="384"/>
      <c r="W320" s="385"/>
      <c r="X320" s="385"/>
      <c r="Y320" s="385"/>
      <c r="Z320" s="385"/>
      <c r="AA320" s="385"/>
      <c r="AB320" s="385"/>
      <c r="AC320" s="385"/>
      <c r="AD320" s="385"/>
      <c r="AE320" s="385"/>
      <c r="AF320" s="385"/>
      <c r="AG320" s="385"/>
      <c r="AH320" s="386"/>
      <c r="AI320" s="384"/>
      <c r="AJ320" s="385"/>
      <c r="AK320" s="385"/>
      <c r="AL320" s="385"/>
      <c r="AM320" s="385"/>
      <c r="AN320" s="385"/>
      <c r="AO320" s="385"/>
      <c r="AP320" s="385"/>
      <c r="AQ320" s="385"/>
      <c r="AR320" s="385"/>
      <c r="AS320" s="385"/>
      <c r="AT320" s="385"/>
      <c r="AU320" s="385"/>
      <c r="AV320" s="385"/>
      <c r="AW320" s="385"/>
      <c r="AX320" s="385"/>
      <c r="AY320" s="385"/>
      <c r="AZ320" s="385"/>
      <c r="BA320" s="385"/>
      <c r="BB320" s="385"/>
      <c r="BC320" s="385"/>
      <c r="BD320" s="385"/>
      <c r="BE320" s="385"/>
      <c r="BF320" s="385"/>
      <c r="BG320" s="385"/>
      <c r="BH320" s="385"/>
      <c r="BI320" s="385"/>
      <c r="BJ320" s="385"/>
      <c r="BK320" s="385"/>
      <c r="BL320" s="385"/>
      <c r="BM320" s="385"/>
      <c r="BN320" s="385"/>
      <c r="BO320" s="385"/>
      <c r="BP320" s="385"/>
      <c r="BQ320" s="385"/>
      <c r="BR320" s="385"/>
      <c r="BS320" s="385"/>
      <c r="BT320" s="385"/>
      <c r="BU320" s="386"/>
    </row>
    <row r="321" spans="1:73" ht="24.6" x14ac:dyDescent="0.7">
      <c r="A321" s="2"/>
      <c r="B321" s="2"/>
      <c r="C321" s="2"/>
      <c r="D321" s="2"/>
      <c r="E321" s="2"/>
      <c r="F321" s="2"/>
      <c r="G321" s="2"/>
      <c r="H321" s="2"/>
      <c r="I321" s="381"/>
      <c r="J321" s="382"/>
      <c r="K321" s="382"/>
      <c r="L321" s="382"/>
      <c r="M321" s="382"/>
      <c r="N321" s="382"/>
      <c r="O321" s="382"/>
      <c r="P321" s="382"/>
      <c r="Q321" s="382"/>
      <c r="R321" s="382"/>
      <c r="S321" s="382"/>
      <c r="T321" s="382"/>
      <c r="U321" s="383"/>
      <c r="V321" s="384"/>
      <c r="W321" s="385"/>
      <c r="X321" s="385"/>
      <c r="Y321" s="385"/>
      <c r="Z321" s="385"/>
      <c r="AA321" s="385"/>
      <c r="AB321" s="385"/>
      <c r="AC321" s="385"/>
      <c r="AD321" s="385"/>
      <c r="AE321" s="385"/>
      <c r="AF321" s="385"/>
      <c r="AG321" s="385"/>
      <c r="AH321" s="386"/>
      <c r="AI321" s="384"/>
      <c r="AJ321" s="385"/>
      <c r="AK321" s="385"/>
      <c r="AL321" s="385"/>
      <c r="AM321" s="385"/>
      <c r="AN321" s="385"/>
      <c r="AO321" s="385"/>
      <c r="AP321" s="385"/>
      <c r="AQ321" s="385"/>
      <c r="AR321" s="385"/>
      <c r="AS321" s="385"/>
      <c r="AT321" s="385"/>
      <c r="AU321" s="385"/>
      <c r="AV321" s="385"/>
      <c r="AW321" s="385"/>
      <c r="AX321" s="385"/>
      <c r="AY321" s="385"/>
      <c r="AZ321" s="385"/>
      <c r="BA321" s="385"/>
      <c r="BB321" s="385"/>
      <c r="BC321" s="385"/>
      <c r="BD321" s="385"/>
      <c r="BE321" s="385"/>
      <c r="BF321" s="385"/>
      <c r="BG321" s="385"/>
      <c r="BH321" s="385"/>
      <c r="BI321" s="385"/>
      <c r="BJ321" s="385"/>
      <c r="BK321" s="385"/>
      <c r="BL321" s="385"/>
      <c r="BM321" s="385"/>
      <c r="BN321" s="385"/>
      <c r="BO321" s="385"/>
      <c r="BP321" s="385"/>
      <c r="BQ321" s="385"/>
      <c r="BR321" s="385"/>
      <c r="BS321" s="385"/>
      <c r="BT321" s="385"/>
      <c r="BU321" s="386"/>
    </row>
    <row r="322" spans="1:73" ht="24.6" x14ac:dyDescent="0.7">
      <c r="A322" s="2"/>
      <c r="B322" s="2"/>
      <c r="C322" s="2"/>
      <c r="D322" s="2"/>
      <c r="E322" s="2"/>
      <c r="F322" s="2"/>
      <c r="G322" s="2"/>
      <c r="H322" s="2"/>
      <c r="I322" s="381"/>
      <c r="J322" s="382"/>
      <c r="K322" s="382"/>
      <c r="L322" s="382"/>
      <c r="M322" s="382"/>
      <c r="N322" s="382"/>
      <c r="O322" s="382"/>
      <c r="P322" s="382"/>
      <c r="Q322" s="382"/>
      <c r="R322" s="382"/>
      <c r="S322" s="382"/>
      <c r="T322" s="382"/>
      <c r="U322" s="383"/>
      <c r="V322" s="384"/>
      <c r="W322" s="385"/>
      <c r="X322" s="385"/>
      <c r="Y322" s="385"/>
      <c r="Z322" s="385"/>
      <c r="AA322" s="385"/>
      <c r="AB322" s="385"/>
      <c r="AC322" s="385"/>
      <c r="AD322" s="385"/>
      <c r="AE322" s="385"/>
      <c r="AF322" s="385"/>
      <c r="AG322" s="385"/>
      <c r="AH322" s="386"/>
      <c r="AI322" s="384"/>
      <c r="AJ322" s="385"/>
      <c r="AK322" s="385"/>
      <c r="AL322" s="385"/>
      <c r="AM322" s="385"/>
      <c r="AN322" s="385"/>
      <c r="AO322" s="385"/>
      <c r="AP322" s="385"/>
      <c r="AQ322" s="385"/>
      <c r="AR322" s="385"/>
      <c r="AS322" s="385"/>
      <c r="AT322" s="385"/>
      <c r="AU322" s="385"/>
      <c r="AV322" s="385"/>
      <c r="AW322" s="385"/>
      <c r="AX322" s="385"/>
      <c r="AY322" s="385"/>
      <c r="AZ322" s="385"/>
      <c r="BA322" s="385"/>
      <c r="BB322" s="385"/>
      <c r="BC322" s="385"/>
      <c r="BD322" s="385"/>
      <c r="BE322" s="385"/>
      <c r="BF322" s="385"/>
      <c r="BG322" s="385"/>
      <c r="BH322" s="385"/>
      <c r="BI322" s="385"/>
      <c r="BJ322" s="385"/>
      <c r="BK322" s="385"/>
      <c r="BL322" s="385"/>
      <c r="BM322" s="385"/>
      <c r="BN322" s="385"/>
      <c r="BO322" s="385"/>
      <c r="BP322" s="385"/>
      <c r="BQ322" s="385"/>
      <c r="BR322" s="385"/>
      <c r="BS322" s="385"/>
      <c r="BT322" s="385"/>
      <c r="BU322" s="386"/>
    </row>
    <row r="323" spans="1:73" ht="24.6" x14ac:dyDescent="0.7">
      <c r="A323" s="2"/>
      <c r="B323" s="2"/>
      <c r="C323" s="2"/>
      <c r="D323" s="2"/>
      <c r="E323" s="2"/>
      <c r="F323" s="2"/>
      <c r="G323" s="2"/>
      <c r="H323" s="2"/>
      <c r="I323" s="381"/>
      <c r="J323" s="382"/>
      <c r="K323" s="382"/>
      <c r="L323" s="382"/>
      <c r="M323" s="382"/>
      <c r="N323" s="382"/>
      <c r="O323" s="382"/>
      <c r="P323" s="382"/>
      <c r="Q323" s="382"/>
      <c r="R323" s="382"/>
      <c r="S323" s="382"/>
      <c r="T323" s="382"/>
      <c r="U323" s="383"/>
      <c r="V323" s="384"/>
      <c r="W323" s="385"/>
      <c r="X323" s="385"/>
      <c r="Y323" s="385"/>
      <c r="Z323" s="385"/>
      <c r="AA323" s="385"/>
      <c r="AB323" s="385"/>
      <c r="AC323" s="385"/>
      <c r="AD323" s="385"/>
      <c r="AE323" s="385"/>
      <c r="AF323" s="385"/>
      <c r="AG323" s="385"/>
      <c r="AH323" s="386"/>
      <c r="AI323" s="384"/>
      <c r="AJ323" s="385"/>
      <c r="AK323" s="385"/>
      <c r="AL323" s="385"/>
      <c r="AM323" s="385"/>
      <c r="AN323" s="385"/>
      <c r="AO323" s="385"/>
      <c r="AP323" s="385"/>
      <c r="AQ323" s="385"/>
      <c r="AR323" s="385"/>
      <c r="AS323" s="385"/>
      <c r="AT323" s="385"/>
      <c r="AU323" s="385"/>
      <c r="AV323" s="385"/>
      <c r="AW323" s="385"/>
      <c r="AX323" s="385"/>
      <c r="AY323" s="385"/>
      <c r="AZ323" s="385"/>
      <c r="BA323" s="385"/>
      <c r="BB323" s="385"/>
      <c r="BC323" s="385"/>
      <c r="BD323" s="385"/>
      <c r="BE323" s="385"/>
      <c r="BF323" s="385"/>
      <c r="BG323" s="385"/>
      <c r="BH323" s="385"/>
      <c r="BI323" s="385"/>
      <c r="BJ323" s="385"/>
      <c r="BK323" s="385"/>
      <c r="BL323" s="385"/>
      <c r="BM323" s="385"/>
      <c r="BN323" s="385"/>
      <c r="BO323" s="385"/>
      <c r="BP323" s="385"/>
      <c r="BQ323" s="385"/>
      <c r="BR323" s="385"/>
      <c r="BS323" s="385"/>
      <c r="BT323" s="385"/>
      <c r="BU323" s="386"/>
    </row>
    <row r="324" spans="1:73" ht="24.6" x14ac:dyDescent="0.7">
      <c r="A324" s="2"/>
      <c r="B324" s="2"/>
      <c r="C324" s="2"/>
      <c r="D324" s="2"/>
      <c r="E324" s="2"/>
      <c r="F324" s="2"/>
      <c r="G324" s="2"/>
      <c r="H324" s="2"/>
      <c r="I324" s="381"/>
      <c r="J324" s="382"/>
      <c r="K324" s="382"/>
      <c r="L324" s="382"/>
      <c r="M324" s="382"/>
      <c r="N324" s="382"/>
      <c r="O324" s="382"/>
      <c r="P324" s="382"/>
      <c r="Q324" s="382"/>
      <c r="R324" s="382"/>
      <c r="S324" s="382"/>
      <c r="T324" s="382"/>
      <c r="U324" s="383"/>
      <c r="V324" s="384"/>
      <c r="W324" s="385"/>
      <c r="X324" s="385"/>
      <c r="Y324" s="385"/>
      <c r="Z324" s="385"/>
      <c r="AA324" s="385"/>
      <c r="AB324" s="385"/>
      <c r="AC324" s="385"/>
      <c r="AD324" s="385"/>
      <c r="AE324" s="385"/>
      <c r="AF324" s="385"/>
      <c r="AG324" s="385"/>
      <c r="AH324" s="386"/>
      <c r="AI324" s="384"/>
      <c r="AJ324" s="385"/>
      <c r="AK324" s="385"/>
      <c r="AL324" s="385"/>
      <c r="AM324" s="385"/>
      <c r="AN324" s="385"/>
      <c r="AO324" s="385"/>
      <c r="AP324" s="385"/>
      <c r="AQ324" s="385"/>
      <c r="AR324" s="385"/>
      <c r="AS324" s="385"/>
      <c r="AT324" s="385"/>
      <c r="AU324" s="385"/>
      <c r="AV324" s="385"/>
      <c r="AW324" s="385"/>
      <c r="AX324" s="385"/>
      <c r="AY324" s="385"/>
      <c r="AZ324" s="385"/>
      <c r="BA324" s="385"/>
      <c r="BB324" s="385"/>
      <c r="BC324" s="385"/>
      <c r="BD324" s="385"/>
      <c r="BE324" s="385"/>
      <c r="BF324" s="385"/>
      <c r="BG324" s="385"/>
      <c r="BH324" s="385"/>
      <c r="BI324" s="385"/>
      <c r="BJ324" s="385"/>
      <c r="BK324" s="385"/>
      <c r="BL324" s="385"/>
      <c r="BM324" s="385"/>
      <c r="BN324" s="385"/>
      <c r="BO324" s="385"/>
      <c r="BP324" s="385"/>
      <c r="BQ324" s="385"/>
      <c r="BR324" s="385"/>
      <c r="BS324" s="385"/>
      <c r="BT324" s="385"/>
      <c r="BU324" s="386"/>
    </row>
    <row r="325" spans="1:73" ht="24.6" x14ac:dyDescent="0.7">
      <c r="A325" s="2"/>
      <c r="B325" s="2"/>
      <c r="C325" s="2"/>
      <c r="D325" s="2"/>
      <c r="E325" s="2"/>
      <c r="F325" s="2"/>
      <c r="G325" s="2"/>
      <c r="H325" s="2"/>
      <c r="I325" s="393"/>
      <c r="J325" s="394"/>
      <c r="K325" s="394"/>
      <c r="L325" s="394"/>
      <c r="M325" s="394"/>
      <c r="N325" s="394"/>
      <c r="O325" s="394"/>
      <c r="P325" s="394"/>
      <c r="Q325" s="394"/>
      <c r="R325" s="394"/>
      <c r="S325" s="394"/>
      <c r="T325" s="394"/>
      <c r="U325" s="395"/>
      <c r="V325" s="396"/>
      <c r="W325" s="397"/>
      <c r="X325" s="397"/>
      <c r="Y325" s="397"/>
      <c r="Z325" s="397"/>
      <c r="AA325" s="397"/>
      <c r="AB325" s="397"/>
      <c r="AC325" s="397"/>
      <c r="AD325" s="397"/>
      <c r="AE325" s="397"/>
      <c r="AF325" s="397"/>
      <c r="AG325" s="397"/>
      <c r="AH325" s="398"/>
      <c r="AI325" s="396"/>
      <c r="AJ325" s="397"/>
      <c r="AK325" s="397"/>
      <c r="AL325" s="397"/>
      <c r="AM325" s="397"/>
      <c r="AN325" s="397"/>
      <c r="AO325" s="397"/>
      <c r="AP325" s="397"/>
      <c r="AQ325" s="397"/>
      <c r="AR325" s="397"/>
      <c r="AS325" s="397"/>
      <c r="AT325" s="397"/>
      <c r="AU325" s="397"/>
      <c r="AV325" s="397"/>
      <c r="AW325" s="397"/>
      <c r="AX325" s="397"/>
      <c r="AY325" s="397"/>
      <c r="AZ325" s="397"/>
      <c r="BA325" s="397"/>
      <c r="BB325" s="397"/>
      <c r="BC325" s="397"/>
      <c r="BD325" s="397"/>
      <c r="BE325" s="397"/>
      <c r="BF325" s="397"/>
      <c r="BG325" s="397"/>
      <c r="BH325" s="397"/>
      <c r="BI325" s="397"/>
      <c r="BJ325" s="397"/>
      <c r="BK325" s="397"/>
      <c r="BL325" s="397"/>
      <c r="BM325" s="397"/>
      <c r="BN325" s="397"/>
      <c r="BO325" s="397"/>
      <c r="BP325" s="397"/>
      <c r="BQ325" s="397"/>
      <c r="BR325" s="397"/>
      <c r="BS325" s="397"/>
      <c r="BT325" s="397"/>
      <c r="BU325" s="398"/>
    </row>
    <row r="326" spans="1:73" ht="24.6" x14ac:dyDescent="0.7">
      <c r="A326" s="2"/>
      <c r="B326" s="2"/>
      <c r="C326" s="2"/>
      <c r="D326" s="2"/>
      <c r="E326" s="2"/>
      <c r="F326" s="2"/>
      <c r="G326" s="2"/>
      <c r="H326" s="2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</row>
    <row r="327" spans="1:73" ht="24.6" x14ac:dyDescent="0.7">
      <c r="A327" s="2"/>
      <c r="B327" s="2"/>
      <c r="C327" s="2"/>
      <c r="D327" s="2"/>
      <c r="E327" s="2"/>
      <c r="F327" s="2"/>
      <c r="G327" s="2"/>
      <c r="H327" s="2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</row>
    <row r="328" spans="1:73" ht="24.6" x14ac:dyDescent="0.7">
      <c r="A328" s="2"/>
      <c r="B328" s="2"/>
      <c r="C328" s="2"/>
      <c r="D328" s="2"/>
      <c r="E328" s="2"/>
      <c r="F328" s="2"/>
      <c r="G328" s="2"/>
      <c r="H328" s="2"/>
      <c r="I328" s="373"/>
      <c r="J328" s="373"/>
      <c r="K328" s="373"/>
      <c r="L328" s="373"/>
      <c r="M328" s="373"/>
      <c r="N328" s="373"/>
      <c r="O328" s="373"/>
      <c r="P328" s="373"/>
      <c r="Q328" s="373"/>
      <c r="R328" s="373"/>
      <c r="S328" s="373"/>
      <c r="T328" s="373"/>
      <c r="U328" s="373"/>
      <c r="V328" s="373"/>
      <c r="W328" s="373"/>
      <c r="X328" s="373"/>
      <c r="Y328" s="373"/>
      <c r="Z328" s="373"/>
      <c r="AA328" s="373"/>
      <c r="AB328" s="373"/>
      <c r="AC328" s="373"/>
      <c r="AD328" s="373"/>
      <c r="AE328" s="373"/>
      <c r="AF328" s="373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373"/>
      <c r="AY328" s="373"/>
      <c r="AZ328" s="373"/>
      <c r="BA328" s="373"/>
      <c r="BB328" s="373"/>
      <c r="BC328" s="373"/>
      <c r="BD328" s="373"/>
      <c r="BE328" s="373"/>
      <c r="BF328" s="373"/>
      <c r="BG328" s="373"/>
      <c r="BH328" s="373"/>
      <c r="BI328" s="373"/>
      <c r="BJ328" s="373"/>
      <c r="BK328" s="373"/>
      <c r="BL328" s="373"/>
      <c r="BM328" s="373"/>
      <c r="BN328" s="373"/>
      <c r="BO328" s="373"/>
      <c r="BP328" s="373"/>
      <c r="BQ328" s="373"/>
      <c r="BR328" s="373"/>
      <c r="BS328" s="373"/>
      <c r="BT328" s="373"/>
      <c r="BU328" s="373"/>
    </row>
    <row r="329" spans="1:73" ht="27" x14ac:dyDescent="0.75">
      <c r="F329" s="3"/>
      <c r="G329" s="3"/>
      <c r="H329" s="3"/>
      <c r="I329" s="374" t="s">
        <v>252</v>
      </c>
      <c r="J329" s="374"/>
      <c r="K329" s="374"/>
      <c r="L329" s="374"/>
      <c r="M329" s="374"/>
      <c r="N329" s="374"/>
      <c r="O329" s="374"/>
      <c r="P329" s="374"/>
      <c r="Q329" s="374"/>
      <c r="R329" s="374"/>
      <c r="S329" s="374"/>
      <c r="T329" s="374"/>
      <c r="U329" s="374"/>
      <c r="V329" s="374"/>
      <c r="W329" s="374"/>
      <c r="X329" s="374"/>
      <c r="Y329" s="374"/>
      <c r="Z329" s="374"/>
      <c r="AA329" s="374"/>
      <c r="AB329" s="374"/>
      <c r="AC329" s="374"/>
      <c r="AD329" s="374"/>
      <c r="AE329" s="374"/>
      <c r="AF329" s="374"/>
      <c r="AG329" s="374"/>
      <c r="AH329" s="374"/>
      <c r="AI329" s="374"/>
      <c r="AJ329" s="374"/>
      <c r="AK329" s="374"/>
      <c r="AL329" s="374"/>
      <c r="AM329" s="374"/>
      <c r="AN329" s="374"/>
      <c r="AO329" s="374"/>
      <c r="AP329" s="374"/>
      <c r="AQ329" s="374"/>
      <c r="AR329" s="374"/>
      <c r="AS329" s="374"/>
      <c r="AT329" s="374"/>
      <c r="AU329" s="374"/>
      <c r="AV329" s="374"/>
      <c r="AW329" s="374"/>
      <c r="AX329" s="374"/>
      <c r="AY329" s="374"/>
      <c r="AZ329" s="374"/>
      <c r="BA329" s="374"/>
      <c r="BB329" s="374"/>
      <c r="BC329" s="374"/>
      <c r="BD329" s="374"/>
      <c r="BE329" s="374"/>
      <c r="BF329" s="374"/>
      <c r="BG329" s="374"/>
      <c r="BH329" s="374"/>
      <c r="BI329" s="374"/>
      <c r="BJ329" s="374"/>
      <c r="BK329" s="374"/>
      <c r="BL329" s="374"/>
      <c r="BM329" s="374"/>
      <c r="BN329" s="374"/>
      <c r="BO329" s="374"/>
      <c r="BP329" s="374"/>
      <c r="BQ329" s="374"/>
      <c r="BR329" s="374"/>
      <c r="BS329" s="374"/>
      <c r="BT329" s="374"/>
      <c r="BU329" s="374"/>
    </row>
    <row r="330" spans="1:73" ht="27" x14ac:dyDescent="0.75">
      <c r="F330" s="3"/>
      <c r="G330" s="3"/>
      <c r="H330" s="3"/>
      <c r="I330" s="374" t="e">
        <f>IF(#REF!="","Ratio Midterm : Final = ………….. : ……………..",CONCATENATE("Ratio Midterm : Final =  ",#REF!," : ",#REF!))</f>
        <v>#REF!</v>
      </c>
      <c r="J330" s="374"/>
      <c r="K330" s="374"/>
      <c r="L330" s="374"/>
      <c r="M330" s="374"/>
      <c r="N330" s="374"/>
      <c r="O330" s="374"/>
      <c r="P330" s="374"/>
      <c r="Q330" s="374"/>
      <c r="R330" s="374"/>
      <c r="S330" s="374"/>
      <c r="T330" s="374"/>
      <c r="U330" s="374"/>
      <c r="V330" s="374"/>
      <c r="W330" s="374"/>
      <c r="X330" s="374"/>
      <c r="Y330" s="374"/>
      <c r="Z330" s="374"/>
      <c r="AA330" s="374"/>
      <c r="AB330" s="374"/>
      <c r="AC330" s="374"/>
      <c r="AD330" s="374"/>
      <c r="AE330" s="374"/>
      <c r="AF330" s="374"/>
      <c r="AG330" s="374"/>
      <c r="AH330" s="374"/>
      <c r="AI330" s="374"/>
      <c r="AJ330" s="374"/>
      <c r="AK330" s="374"/>
      <c r="AL330" s="374"/>
      <c r="AM330" s="374"/>
      <c r="AN330" s="374"/>
      <c r="AO330" s="374"/>
      <c r="AP330" s="374"/>
      <c r="AQ330" s="374"/>
      <c r="AR330" s="374"/>
      <c r="AS330" s="374"/>
      <c r="AT330" s="374"/>
      <c r="AU330" s="374"/>
      <c r="AV330" s="374"/>
      <c r="AW330" s="374"/>
      <c r="AX330" s="374"/>
      <c r="AY330" s="374"/>
      <c r="AZ330" s="374"/>
      <c r="BA330" s="374"/>
      <c r="BB330" s="374"/>
      <c r="BC330" s="374"/>
      <c r="BD330" s="374"/>
      <c r="BE330" s="374"/>
      <c r="BF330" s="374"/>
      <c r="BG330" s="374"/>
      <c r="BH330" s="374"/>
      <c r="BI330" s="374"/>
      <c r="BJ330" s="374"/>
      <c r="BK330" s="374"/>
      <c r="BL330" s="374"/>
      <c r="BM330" s="374"/>
      <c r="BN330" s="374"/>
      <c r="BO330" s="374"/>
      <c r="BP330" s="374"/>
      <c r="BQ330" s="374"/>
      <c r="BR330" s="374"/>
      <c r="BS330" s="374"/>
      <c r="BT330" s="374"/>
      <c r="BU330" s="374"/>
    </row>
    <row r="332" spans="1:73" ht="27" x14ac:dyDescent="0.75">
      <c r="I332" s="375" t="s">
        <v>191</v>
      </c>
      <c r="J332" s="376"/>
      <c r="K332" s="376"/>
      <c r="L332" s="376"/>
      <c r="M332" s="376"/>
      <c r="N332" s="376"/>
      <c r="O332" s="376"/>
      <c r="P332" s="376"/>
      <c r="Q332" s="376"/>
      <c r="R332" s="376"/>
      <c r="S332" s="376"/>
      <c r="T332" s="376"/>
      <c r="U332" s="377"/>
      <c r="V332" s="378" t="s">
        <v>215</v>
      </c>
      <c r="W332" s="379"/>
      <c r="X332" s="379"/>
      <c r="Y332" s="379"/>
      <c r="Z332" s="379"/>
      <c r="AA332" s="379"/>
      <c r="AB332" s="379"/>
      <c r="AC332" s="379"/>
      <c r="AD332" s="379"/>
      <c r="AE332" s="379"/>
      <c r="AF332" s="379"/>
      <c r="AG332" s="379"/>
      <c r="AH332" s="380"/>
      <c r="AI332" s="378" t="s">
        <v>216</v>
      </c>
      <c r="AJ332" s="379"/>
      <c r="AK332" s="379"/>
      <c r="AL332" s="379"/>
      <c r="AM332" s="379"/>
      <c r="AN332" s="379"/>
      <c r="AO332" s="379"/>
      <c r="AP332" s="379"/>
      <c r="AQ332" s="379"/>
      <c r="AR332" s="379"/>
      <c r="AS332" s="379"/>
      <c r="AT332" s="379"/>
      <c r="AU332" s="379"/>
      <c r="AV332" s="379"/>
      <c r="AW332" s="379"/>
      <c r="AX332" s="379"/>
      <c r="AY332" s="379"/>
      <c r="AZ332" s="379"/>
      <c r="BA332" s="379"/>
      <c r="BB332" s="379"/>
      <c r="BC332" s="379"/>
      <c r="BD332" s="379"/>
      <c r="BE332" s="379"/>
      <c r="BF332" s="379"/>
      <c r="BG332" s="379"/>
      <c r="BH332" s="379"/>
      <c r="BI332" s="379"/>
      <c r="BJ332" s="379"/>
      <c r="BK332" s="379"/>
      <c r="BL332" s="379"/>
      <c r="BM332" s="379"/>
      <c r="BN332" s="379"/>
      <c r="BO332" s="379"/>
      <c r="BP332" s="379"/>
      <c r="BQ332" s="379"/>
      <c r="BR332" s="379"/>
      <c r="BS332" s="379"/>
      <c r="BT332" s="379"/>
      <c r="BU332" s="380"/>
    </row>
    <row r="333" spans="1:73" ht="24.6" x14ac:dyDescent="0.7">
      <c r="A333" s="2"/>
      <c r="B333" s="2"/>
      <c r="C333" s="2"/>
      <c r="D333" s="2"/>
      <c r="E333" s="2"/>
      <c r="F333" s="2"/>
      <c r="G333" s="2"/>
      <c r="H333" s="2"/>
      <c r="I333" s="381"/>
      <c r="J333" s="382"/>
      <c r="K333" s="382"/>
      <c r="L333" s="382"/>
      <c r="M333" s="382"/>
      <c r="N333" s="382"/>
      <c r="O333" s="382"/>
      <c r="P333" s="382"/>
      <c r="Q333" s="382"/>
      <c r="R333" s="382"/>
      <c r="S333" s="382"/>
      <c r="T333" s="382"/>
      <c r="U333" s="383"/>
      <c r="V333" s="384"/>
      <c r="W333" s="385"/>
      <c r="X333" s="385"/>
      <c r="Y333" s="385"/>
      <c r="Z333" s="385"/>
      <c r="AA333" s="385"/>
      <c r="AB333" s="385"/>
      <c r="AC333" s="385"/>
      <c r="AD333" s="385"/>
      <c r="AE333" s="385"/>
      <c r="AF333" s="385"/>
      <c r="AG333" s="385"/>
      <c r="AH333" s="386"/>
      <c r="AI333" s="384"/>
      <c r="AJ333" s="385"/>
      <c r="AK333" s="385"/>
      <c r="AL333" s="385"/>
      <c r="AM333" s="385"/>
      <c r="AN333" s="385"/>
      <c r="AO333" s="385"/>
      <c r="AP333" s="385"/>
      <c r="AQ333" s="385"/>
      <c r="AR333" s="385"/>
      <c r="AS333" s="385"/>
      <c r="AT333" s="385"/>
      <c r="AU333" s="385"/>
      <c r="AV333" s="385"/>
      <c r="AW333" s="385"/>
      <c r="AX333" s="385"/>
      <c r="AY333" s="385"/>
      <c r="AZ333" s="385"/>
      <c r="BA333" s="385"/>
      <c r="BB333" s="385"/>
      <c r="BC333" s="385"/>
      <c r="BD333" s="385"/>
      <c r="BE333" s="385"/>
      <c r="BF333" s="385"/>
      <c r="BG333" s="385"/>
      <c r="BH333" s="385"/>
      <c r="BI333" s="385"/>
      <c r="BJ333" s="385"/>
      <c r="BK333" s="385"/>
      <c r="BL333" s="385"/>
      <c r="BM333" s="385"/>
      <c r="BN333" s="385"/>
      <c r="BO333" s="385"/>
      <c r="BP333" s="385"/>
      <c r="BQ333" s="385"/>
      <c r="BR333" s="385"/>
      <c r="BS333" s="385"/>
      <c r="BT333" s="385"/>
      <c r="BU333" s="386"/>
    </row>
    <row r="334" spans="1:73" ht="24.6" x14ac:dyDescent="0.7">
      <c r="A334" s="2"/>
      <c r="B334" s="2"/>
      <c r="C334" s="2"/>
      <c r="D334" s="2"/>
      <c r="E334" s="2"/>
      <c r="F334" s="2"/>
      <c r="G334" s="2"/>
      <c r="H334" s="2"/>
      <c r="I334" s="381"/>
      <c r="J334" s="382"/>
      <c r="K334" s="382"/>
      <c r="L334" s="382"/>
      <c r="M334" s="382"/>
      <c r="N334" s="382"/>
      <c r="O334" s="382"/>
      <c r="P334" s="382"/>
      <c r="Q334" s="382"/>
      <c r="R334" s="382"/>
      <c r="S334" s="382"/>
      <c r="T334" s="382"/>
      <c r="U334" s="383"/>
      <c r="V334" s="401"/>
      <c r="W334" s="385"/>
      <c r="X334" s="385"/>
      <c r="Y334" s="385"/>
      <c r="Z334" s="385"/>
      <c r="AA334" s="385"/>
      <c r="AB334" s="385"/>
      <c r="AC334" s="385"/>
      <c r="AD334" s="385"/>
      <c r="AE334" s="385"/>
      <c r="AF334" s="385"/>
      <c r="AG334" s="385"/>
      <c r="AH334" s="386"/>
      <c r="AI334" s="384"/>
      <c r="AJ334" s="385"/>
      <c r="AK334" s="385"/>
      <c r="AL334" s="385"/>
      <c r="AM334" s="385"/>
      <c r="AN334" s="385"/>
      <c r="AO334" s="385"/>
      <c r="AP334" s="385"/>
      <c r="AQ334" s="385"/>
      <c r="AR334" s="385"/>
      <c r="AS334" s="385"/>
      <c r="AT334" s="385"/>
      <c r="AU334" s="385"/>
      <c r="AV334" s="385"/>
      <c r="AW334" s="385"/>
      <c r="AX334" s="385"/>
      <c r="AY334" s="385"/>
      <c r="AZ334" s="385"/>
      <c r="BA334" s="385"/>
      <c r="BB334" s="385"/>
      <c r="BC334" s="385"/>
      <c r="BD334" s="385"/>
      <c r="BE334" s="385"/>
      <c r="BF334" s="385"/>
      <c r="BG334" s="385"/>
      <c r="BH334" s="385"/>
      <c r="BI334" s="385"/>
      <c r="BJ334" s="385"/>
      <c r="BK334" s="385"/>
      <c r="BL334" s="385"/>
      <c r="BM334" s="385"/>
      <c r="BN334" s="385"/>
      <c r="BO334" s="385"/>
      <c r="BP334" s="385"/>
      <c r="BQ334" s="385"/>
      <c r="BR334" s="385"/>
      <c r="BS334" s="385"/>
      <c r="BT334" s="385"/>
      <c r="BU334" s="386"/>
    </row>
    <row r="335" spans="1:73" ht="24.6" x14ac:dyDescent="0.7">
      <c r="A335" s="2"/>
      <c r="B335" s="2"/>
      <c r="C335" s="2"/>
      <c r="D335" s="2"/>
      <c r="E335" s="2"/>
      <c r="F335" s="2"/>
      <c r="G335" s="2"/>
      <c r="H335" s="2"/>
      <c r="I335" s="381"/>
      <c r="J335" s="382"/>
      <c r="K335" s="382"/>
      <c r="L335" s="382"/>
      <c r="M335" s="382"/>
      <c r="N335" s="382"/>
      <c r="O335" s="382"/>
      <c r="P335" s="382"/>
      <c r="Q335" s="382"/>
      <c r="R335" s="382"/>
      <c r="S335" s="382"/>
      <c r="T335" s="382"/>
      <c r="U335" s="383"/>
      <c r="V335" s="401"/>
      <c r="W335" s="385"/>
      <c r="X335" s="385"/>
      <c r="Y335" s="385"/>
      <c r="Z335" s="385"/>
      <c r="AA335" s="385"/>
      <c r="AB335" s="385"/>
      <c r="AC335" s="385"/>
      <c r="AD335" s="385"/>
      <c r="AE335" s="385"/>
      <c r="AF335" s="385"/>
      <c r="AG335" s="385"/>
      <c r="AH335" s="386"/>
      <c r="AI335" s="384"/>
      <c r="AJ335" s="385"/>
      <c r="AK335" s="385"/>
      <c r="AL335" s="385"/>
      <c r="AM335" s="385"/>
      <c r="AN335" s="385"/>
      <c r="AO335" s="385"/>
      <c r="AP335" s="385"/>
      <c r="AQ335" s="385"/>
      <c r="AR335" s="385"/>
      <c r="AS335" s="385"/>
      <c r="AT335" s="385"/>
      <c r="AU335" s="385"/>
      <c r="AV335" s="385"/>
      <c r="AW335" s="385"/>
      <c r="AX335" s="385"/>
      <c r="AY335" s="385"/>
      <c r="AZ335" s="385"/>
      <c r="BA335" s="385"/>
      <c r="BB335" s="385"/>
      <c r="BC335" s="385"/>
      <c r="BD335" s="385"/>
      <c r="BE335" s="385"/>
      <c r="BF335" s="385"/>
      <c r="BG335" s="385"/>
      <c r="BH335" s="385"/>
      <c r="BI335" s="385"/>
      <c r="BJ335" s="385"/>
      <c r="BK335" s="385"/>
      <c r="BL335" s="385"/>
      <c r="BM335" s="385"/>
      <c r="BN335" s="385"/>
      <c r="BO335" s="385"/>
      <c r="BP335" s="385"/>
      <c r="BQ335" s="385"/>
      <c r="BR335" s="385"/>
      <c r="BS335" s="385"/>
      <c r="BT335" s="385"/>
      <c r="BU335" s="386"/>
    </row>
    <row r="336" spans="1:73" ht="24.6" x14ac:dyDescent="0.7">
      <c r="A336" s="2"/>
      <c r="B336" s="2"/>
      <c r="C336" s="2"/>
      <c r="D336" s="2"/>
      <c r="E336" s="2"/>
      <c r="F336" s="2"/>
      <c r="G336" s="2"/>
      <c r="H336" s="2"/>
      <c r="I336" s="381"/>
      <c r="J336" s="382"/>
      <c r="K336" s="382"/>
      <c r="L336" s="382"/>
      <c r="M336" s="382"/>
      <c r="N336" s="382"/>
      <c r="O336" s="382"/>
      <c r="P336" s="382"/>
      <c r="Q336" s="382"/>
      <c r="R336" s="382"/>
      <c r="S336" s="382"/>
      <c r="T336" s="382"/>
      <c r="U336" s="383"/>
      <c r="V336" s="401"/>
      <c r="W336" s="385"/>
      <c r="X336" s="385"/>
      <c r="Y336" s="385"/>
      <c r="Z336" s="385"/>
      <c r="AA336" s="385"/>
      <c r="AB336" s="385"/>
      <c r="AC336" s="385"/>
      <c r="AD336" s="385"/>
      <c r="AE336" s="385"/>
      <c r="AF336" s="385"/>
      <c r="AG336" s="385"/>
      <c r="AH336" s="386"/>
      <c r="AI336" s="384"/>
      <c r="AJ336" s="385"/>
      <c r="AK336" s="385"/>
      <c r="AL336" s="385"/>
      <c r="AM336" s="385"/>
      <c r="AN336" s="385"/>
      <c r="AO336" s="385"/>
      <c r="AP336" s="385"/>
      <c r="AQ336" s="385"/>
      <c r="AR336" s="385"/>
      <c r="AS336" s="385"/>
      <c r="AT336" s="385"/>
      <c r="AU336" s="385"/>
      <c r="AV336" s="385"/>
      <c r="AW336" s="385"/>
      <c r="AX336" s="385"/>
      <c r="AY336" s="385"/>
      <c r="AZ336" s="385"/>
      <c r="BA336" s="385"/>
      <c r="BB336" s="385"/>
      <c r="BC336" s="385"/>
      <c r="BD336" s="385"/>
      <c r="BE336" s="385"/>
      <c r="BF336" s="385"/>
      <c r="BG336" s="385"/>
      <c r="BH336" s="385"/>
      <c r="BI336" s="385"/>
      <c r="BJ336" s="385"/>
      <c r="BK336" s="385"/>
      <c r="BL336" s="385"/>
      <c r="BM336" s="385"/>
      <c r="BN336" s="385"/>
      <c r="BO336" s="385"/>
      <c r="BP336" s="385"/>
      <c r="BQ336" s="385"/>
      <c r="BR336" s="385"/>
      <c r="BS336" s="385"/>
      <c r="BT336" s="385"/>
      <c r="BU336" s="386"/>
    </row>
    <row r="337" spans="1:73" ht="24.6" x14ac:dyDescent="0.7">
      <c r="A337" s="2"/>
      <c r="B337" s="2"/>
      <c r="C337" s="2"/>
      <c r="D337" s="2"/>
      <c r="E337" s="2"/>
      <c r="F337" s="2"/>
      <c r="G337" s="2"/>
      <c r="H337" s="2"/>
      <c r="I337" s="381"/>
      <c r="J337" s="382"/>
      <c r="K337" s="382"/>
      <c r="L337" s="382"/>
      <c r="M337" s="382"/>
      <c r="N337" s="382"/>
      <c r="O337" s="382"/>
      <c r="P337" s="382"/>
      <c r="Q337" s="382"/>
      <c r="R337" s="382"/>
      <c r="S337" s="382"/>
      <c r="T337" s="382"/>
      <c r="U337" s="383"/>
      <c r="V337" s="384"/>
      <c r="W337" s="385"/>
      <c r="X337" s="385"/>
      <c r="Y337" s="385"/>
      <c r="Z337" s="385"/>
      <c r="AA337" s="385"/>
      <c r="AB337" s="385"/>
      <c r="AC337" s="385"/>
      <c r="AD337" s="385"/>
      <c r="AE337" s="385"/>
      <c r="AF337" s="385"/>
      <c r="AG337" s="385"/>
      <c r="AH337" s="386"/>
      <c r="AI337" s="384"/>
      <c r="AJ337" s="385"/>
      <c r="AK337" s="385"/>
      <c r="AL337" s="385"/>
      <c r="AM337" s="385"/>
      <c r="AN337" s="385"/>
      <c r="AO337" s="385"/>
      <c r="AP337" s="385"/>
      <c r="AQ337" s="385"/>
      <c r="AR337" s="385"/>
      <c r="AS337" s="385"/>
      <c r="AT337" s="385"/>
      <c r="AU337" s="385"/>
      <c r="AV337" s="385"/>
      <c r="AW337" s="385"/>
      <c r="AX337" s="385"/>
      <c r="AY337" s="385"/>
      <c r="AZ337" s="385"/>
      <c r="BA337" s="385"/>
      <c r="BB337" s="385"/>
      <c r="BC337" s="385"/>
      <c r="BD337" s="385"/>
      <c r="BE337" s="385"/>
      <c r="BF337" s="385"/>
      <c r="BG337" s="385"/>
      <c r="BH337" s="385"/>
      <c r="BI337" s="385"/>
      <c r="BJ337" s="385"/>
      <c r="BK337" s="385"/>
      <c r="BL337" s="385"/>
      <c r="BM337" s="385"/>
      <c r="BN337" s="385"/>
      <c r="BO337" s="385"/>
      <c r="BP337" s="385"/>
      <c r="BQ337" s="385"/>
      <c r="BR337" s="385"/>
      <c r="BS337" s="385"/>
      <c r="BT337" s="385"/>
      <c r="BU337" s="386"/>
    </row>
    <row r="338" spans="1:73" ht="24.6" x14ac:dyDescent="0.7">
      <c r="A338" s="2"/>
      <c r="B338" s="2"/>
      <c r="C338" s="2"/>
      <c r="D338" s="2"/>
      <c r="E338" s="2"/>
      <c r="F338" s="2"/>
      <c r="G338" s="2"/>
      <c r="H338" s="2"/>
      <c r="I338" s="381"/>
      <c r="J338" s="382"/>
      <c r="K338" s="382"/>
      <c r="L338" s="382"/>
      <c r="M338" s="382"/>
      <c r="N338" s="382"/>
      <c r="O338" s="382"/>
      <c r="P338" s="382"/>
      <c r="Q338" s="382"/>
      <c r="R338" s="382"/>
      <c r="S338" s="382"/>
      <c r="T338" s="382"/>
      <c r="U338" s="383"/>
      <c r="V338" s="384"/>
      <c r="W338" s="385"/>
      <c r="X338" s="385"/>
      <c r="Y338" s="385"/>
      <c r="Z338" s="385"/>
      <c r="AA338" s="385"/>
      <c r="AB338" s="385"/>
      <c r="AC338" s="385"/>
      <c r="AD338" s="385"/>
      <c r="AE338" s="385"/>
      <c r="AF338" s="385"/>
      <c r="AG338" s="385"/>
      <c r="AH338" s="386"/>
      <c r="AI338" s="384"/>
      <c r="AJ338" s="385"/>
      <c r="AK338" s="385"/>
      <c r="AL338" s="385"/>
      <c r="AM338" s="385"/>
      <c r="AN338" s="385"/>
      <c r="AO338" s="385"/>
      <c r="AP338" s="385"/>
      <c r="AQ338" s="385"/>
      <c r="AR338" s="385"/>
      <c r="AS338" s="385"/>
      <c r="AT338" s="385"/>
      <c r="AU338" s="385"/>
      <c r="AV338" s="385"/>
      <c r="AW338" s="385"/>
      <c r="AX338" s="385"/>
      <c r="AY338" s="385"/>
      <c r="AZ338" s="385"/>
      <c r="BA338" s="385"/>
      <c r="BB338" s="385"/>
      <c r="BC338" s="385"/>
      <c r="BD338" s="385"/>
      <c r="BE338" s="385"/>
      <c r="BF338" s="385"/>
      <c r="BG338" s="385"/>
      <c r="BH338" s="385"/>
      <c r="BI338" s="385"/>
      <c r="BJ338" s="385"/>
      <c r="BK338" s="385"/>
      <c r="BL338" s="385"/>
      <c r="BM338" s="385"/>
      <c r="BN338" s="385"/>
      <c r="BO338" s="385"/>
      <c r="BP338" s="385"/>
      <c r="BQ338" s="385"/>
      <c r="BR338" s="385"/>
      <c r="BS338" s="385"/>
      <c r="BT338" s="385"/>
      <c r="BU338" s="386"/>
    </row>
    <row r="339" spans="1:73" ht="24.6" x14ac:dyDescent="0.7">
      <c r="A339" s="2"/>
      <c r="B339" s="2"/>
      <c r="C339" s="2"/>
      <c r="D339" s="2"/>
      <c r="E339" s="2"/>
      <c r="F339" s="2"/>
      <c r="G339" s="2"/>
      <c r="H339" s="2"/>
      <c r="I339" s="381"/>
      <c r="J339" s="382"/>
      <c r="K339" s="382"/>
      <c r="L339" s="382"/>
      <c r="M339" s="382"/>
      <c r="N339" s="382"/>
      <c r="O339" s="382"/>
      <c r="P339" s="382"/>
      <c r="Q339" s="382"/>
      <c r="R339" s="382"/>
      <c r="S339" s="382"/>
      <c r="T339" s="382"/>
      <c r="U339" s="383"/>
      <c r="V339" s="384"/>
      <c r="W339" s="385"/>
      <c r="X339" s="385"/>
      <c r="Y339" s="385"/>
      <c r="Z339" s="385"/>
      <c r="AA339" s="385"/>
      <c r="AB339" s="385"/>
      <c r="AC339" s="385"/>
      <c r="AD339" s="385"/>
      <c r="AE339" s="385"/>
      <c r="AF339" s="385"/>
      <c r="AG339" s="385"/>
      <c r="AH339" s="386"/>
      <c r="AI339" s="384"/>
      <c r="AJ339" s="385"/>
      <c r="AK339" s="385"/>
      <c r="AL339" s="385"/>
      <c r="AM339" s="385"/>
      <c r="AN339" s="385"/>
      <c r="AO339" s="385"/>
      <c r="AP339" s="385"/>
      <c r="AQ339" s="385"/>
      <c r="AR339" s="385"/>
      <c r="AS339" s="385"/>
      <c r="AT339" s="385"/>
      <c r="AU339" s="385"/>
      <c r="AV339" s="385"/>
      <c r="AW339" s="385"/>
      <c r="AX339" s="385"/>
      <c r="AY339" s="385"/>
      <c r="AZ339" s="385"/>
      <c r="BA339" s="385"/>
      <c r="BB339" s="385"/>
      <c r="BC339" s="385"/>
      <c r="BD339" s="385"/>
      <c r="BE339" s="385"/>
      <c r="BF339" s="385"/>
      <c r="BG339" s="385"/>
      <c r="BH339" s="385"/>
      <c r="BI339" s="385"/>
      <c r="BJ339" s="385"/>
      <c r="BK339" s="385"/>
      <c r="BL339" s="385"/>
      <c r="BM339" s="385"/>
      <c r="BN339" s="385"/>
      <c r="BO339" s="385"/>
      <c r="BP339" s="385"/>
      <c r="BQ339" s="385"/>
      <c r="BR339" s="385"/>
      <c r="BS339" s="385"/>
      <c r="BT339" s="385"/>
      <c r="BU339" s="386"/>
    </row>
    <row r="340" spans="1:73" ht="24.6" x14ac:dyDescent="0.7">
      <c r="A340" s="2"/>
      <c r="B340" s="2"/>
      <c r="C340" s="2"/>
      <c r="D340" s="2"/>
      <c r="E340" s="2"/>
      <c r="F340" s="2"/>
      <c r="G340" s="2"/>
      <c r="H340" s="2"/>
      <c r="I340" s="381"/>
      <c r="J340" s="382"/>
      <c r="K340" s="382"/>
      <c r="L340" s="382"/>
      <c r="M340" s="382"/>
      <c r="N340" s="382"/>
      <c r="O340" s="382"/>
      <c r="P340" s="382"/>
      <c r="Q340" s="382"/>
      <c r="R340" s="382"/>
      <c r="S340" s="382"/>
      <c r="T340" s="382"/>
      <c r="U340" s="383"/>
      <c r="V340" s="384"/>
      <c r="W340" s="385"/>
      <c r="X340" s="385"/>
      <c r="Y340" s="385"/>
      <c r="Z340" s="385"/>
      <c r="AA340" s="385"/>
      <c r="AB340" s="385"/>
      <c r="AC340" s="385"/>
      <c r="AD340" s="385"/>
      <c r="AE340" s="385"/>
      <c r="AF340" s="385"/>
      <c r="AG340" s="385"/>
      <c r="AH340" s="386"/>
      <c r="AI340" s="384"/>
      <c r="AJ340" s="385"/>
      <c r="AK340" s="385"/>
      <c r="AL340" s="385"/>
      <c r="AM340" s="385"/>
      <c r="AN340" s="385"/>
      <c r="AO340" s="385"/>
      <c r="AP340" s="385"/>
      <c r="AQ340" s="385"/>
      <c r="AR340" s="385"/>
      <c r="AS340" s="385"/>
      <c r="AT340" s="385"/>
      <c r="AU340" s="385"/>
      <c r="AV340" s="385"/>
      <c r="AW340" s="385"/>
      <c r="AX340" s="385"/>
      <c r="AY340" s="385"/>
      <c r="AZ340" s="385"/>
      <c r="BA340" s="385"/>
      <c r="BB340" s="385"/>
      <c r="BC340" s="385"/>
      <c r="BD340" s="385"/>
      <c r="BE340" s="385"/>
      <c r="BF340" s="385"/>
      <c r="BG340" s="385"/>
      <c r="BH340" s="385"/>
      <c r="BI340" s="385"/>
      <c r="BJ340" s="385"/>
      <c r="BK340" s="385"/>
      <c r="BL340" s="385"/>
      <c r="BM340" s="385"/>
      <c r="BN340" s="385"/>
      <c r="BO340" s="385"/>
      <c r="BP340" s="385"/>
      <c r="BQ340" s="385"/>
      <c r="BR340" s="385"/>
      <c r="BS340" s="385"/>
      <c r="BT340" s="385"/>
      <c r="BU340" s="386"/>
    </row>
    <row r="341" spans="1:73" ht="24.6" x14ac:dyDescent="0.7">
      <c r="A341" s="2"/>
      <c r="B341" s="2"/>
      <c r="C341" s="2"/>
      <c r="D341" s="2"/>
      <c r="E341" s="2"/>
      <c r="F341" s="2"/>
      <c r="G341" s="2"/>
      <c r="H341" s="2"/>
      <c r="I341" s="381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3"/>
      <c r="V341" s="384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6"/>
      <c r="AI341" s="384"/>
      <c r="AJ341" s="385"/>
      <c r="AK341" s="385"/>
      <c r="AL341" s="385"/>
      <c r="AM341" s="385"/>
      <c r="AN341" s="385"/>
      <c r="AO341" s="385"/>
      <c r="AP341" s="385"/>
      <c r="AQ341" s="385"/>
      <c r="AR341" s="385"/>
      <c r="AS341" s="385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6"/>
    </row>
    <row r="342" spans="1:73" ht="24.6" x14ac:dyDescent="0.7">
      <c r="A342" s="2"/>
      <c r="B342" s="2"/>
      <c r="C342" s="2"/>
      <c r="D342" s="2"/>
      <c r="E342" s="2"/>
      <c r="F342" s="2"/>
      <c r="G342" s="2"/>
      <c r="H342" s="2"/>
      <c r="I342" s="381"/>
      <c r="J342" s="382"/>
      <c r="K342" s="382"/>
      <c r="L342" s="382"/>
      <c r="M342" s="382"/>
      <c r="N342" s="382"/>
      <c r="O342" s="382"/>
      <c r="P342" s="382"/>
      <c r="Q342" s="382"/>
      <c r="R342" s="382"/>
      <c r="S342" s="382"/>
      <c r="T342" s="382"/>
      <c r="U342" s="383"/>
      <c r="V342" s="384"/>
      <c r="W342" s="385"/>
      <c r="X342" s="385"/>
      <c r="Y342" s="385"/>
      <c r="Z342" s="385"/>
      <c r="AA342" s="385"/>
      <c r="AB342" s="385"/>
      <c r="AC342" s="385"/>
      <c r="AD342" s="385"/>
      <c r="AE342" s="385"/>
      <c r="AF342" s="385"/>
      <c r="AG342" s="385"/>
      <c r="AH342" s="386"/>
      <c r="AI342" s="384"/>
      <c r="AJ342" s="385"/>
      <c r="AK342" s="385"/>
      <c r="AL342" s="385"/>
      <c r="AM342" s="385"/>
      <c r="AN342" s="385"/>
      <c r="AO342" s="385"/>
      <c r="AP342" s="385"/>
      <c r="AQ342" s="385"/>
      <c r="AR342" s="385"/>
      <c r="AS342" s="385"/>
      <c r="AT342" s="385"/>
      <c r="AU342" s="385"/>
      <c r="AV342" s="385"/>
      <c r="AW342" s="385"/>
      <c r="AX342" s="385"/>
      <c r="AY342" s="385"/>
      <c r="AZ342" s="385"/>
      <c r="BA342" s="385"/>
      <c r="BB342" s="385"/>
      <c r="BC342" s="385"/>
      <c r="BD342" s="385"/>
      <c r="BE342" s="385"/>
      <c r="BF342" s="385"/>
      <c r="BG342" s="385"/>
      <c r="BH342" s="385"/>
      <c r="BI342" s="385"/>
      <c r="BJ342" s="385"/>
      <c r="BK342" s="385"/>
      <c r="BL342" s="385"/>
      <c r="BM342" s="385"/>
      <c r="BN342" s="385"/>
      <c r="BO342" s="385"/>
      <c r="BP342" s="385"/>
      <c r="BQ342" s="385"/>
      <c r="BR342" s="385"/>
      <c r="BS342" s="385"/>
      <c r="BT342" s="385"/>
      <c r="BU342" s="386"/>
    </row>
    <row r="343" spans="1:73" ht="24.6" x14ac:dyDescent="0.7">
      <c r="A343" s="2"/>
      <c r="B343" s="2"/>
      <c r="C343" s="2"/>
      <c r="D343" s="2"/>
      <c r="E343" s="2"/>
      <c r="F343" s="2"/>
      <c r="G343" s="2"/>
      <c r="H343" s="2"/>
      <c r="I343" s="381"/>
      <c r="J343" s="382"/>
      <c r="K343" s="382"/>
      <c r="L343" s="382"/>
      <c r="M343" s="382"/>
      <c r="N343" s="382"/>
      <c r="O343" s="382"/>
      <c r="P343" s="382"/>
      <c r="Q343" s="382"/>
      <c r="R343" s="382"/>
      <c r="S343" s="382"/>
      <c r="T343" s="382"/>
      <c r="U343" s="383"/>
      <c r="V343" s="384"/>
      <c r="W343" s="385"/>
      <c r="X343" s="385"/>
      <c r="Y343" s="385"/>
      <c r="Z343" s="385"/>
      <c r="AA343" s="385"/>
      <c r="AB343" s="385"/>
      <c r="AC343" s="385"/>
      <c r="AD343" s="385"/>
      <c r="AE343" s="385"/>
      <c r="AF343" s="385"/>
      <c r="AG343" s="385"/>
      <c r="AH343" s="386"/>
      <c r="AI343" s="384"/>
      <c r="AJ343" s="385"/>
      <c r="AK343" s="385"/>
      <c r="AL343" s="385"/>
      <c r="AM343" s="385"/>
      <c r="AN343" s="385"/>
      <c r="AO343" s="385"/>
      <c r="AP343" s="385"/>
      <c r="AQ343" s="385"/>
      <c r="AR343" s="385"/>
      <c r="AS343" s="385"/>
      <c r="AT343" s="385"/>
      <c r="AU343" s="385"/>
      <c r="AV343" s="385"/>
      <c r="AW343" s="385"/>
      <c r="AX343" s="385"/>
      <c r="AY343" s="385"/>
      <c r="AZ343" s="385"/>
      <c r="BA343" s="385"/>
      <c r="BB343" s="385"/>
      <c r="BC343" s="385"/>
      <c r="BD343" s="385"/>
      <c r="BE343" s="385"/>
      <c r="BF343" s="385"/>
      <c r="BG343" s="385"/>
      <c r="BH343" s="385"/>
      <c r="BI343" s="385"/>
      <c r="BJ343" s="385"/>
      <c r="BK343" s="385"/>
      <c r="BL343" s="385"/>
      <c r="BM343" s="385"/>
      <c r="BN343" s="385"/>
      <c r="BO343" s="385"/>
      <c r="BP343" s="385"/>
      <c r="BQ343" s="385"/>
      <c r="BR343" s="385"/>
      <c r="BS343" s="385"/>
      <c r="BT343" s="385"/>
      <c r="BU343" s="386"/>
    </row>
    <row r="344" spans="1:73" ht="24.6" x14ac:dyDescent="0.7">
      <c r="A344" s="2"/>
      <c r="B344" s="2"/>
      <c r="C344" s="2"/>
      <c r="D344" s="2"/>
      <c r="E344" s="2"/>
      <c r="F344" s="2"/>
      <c r="G344" s="2"/>
      <c r="H344" s="2"/>
      <c r="I344" s="381"/>
      <c r="J344" s="382"/>
      <c r="K344" s="382"/>
      <c r="L344" s="382"/>
      <c r="M344" s="382"/>
      <c r="N344" s="382"/>
      <c r="O344" s="382"/>
      <c r="P344" s="382"/>
      <c r="Q344" s="382"/>
      <c r="R344" s="382"/>
      <c r="S344" s="382"/>
      <c r="T344" s="382"/>
      <c r="U344" s="383"/>
      <c r="V344" s="384"/>
      <c r="W344" s="385"/>
      <c r="X344" s="385"/>
      <c r="Y344" s="385"/>
      <c r="Z344" s="385"/>
      <c r="AA344" s="385"/>
      <c r="AB344" s="385"/>
      <c r="AC344" s="385"/>
      <c r="AD344" s="385"/>
      <c r="AE344" s="385"/>
      <c r="AF344" s="385"/>
      <c r="AG344" s="385"/>
      <c r="AH344" s="386"/>
      <c r="AI344" s="384"/>
      <c r="AJ344" s="385"/>
      <c r="AK344" s="385"/>
      <c r="AL344" s="385"/>
      <c r="AM344" s="385"/>
      <c r="AN344" s="385"/>
      <c r="AO344" s="385"/>
      <c r="AP344" s="385"/>
      <c r="AQ344" s="385"/>
      <c r="AR344" s="385"/>
      <c r="AS344" s="385"/>
      <c r="AT344" s="385"/>
      <c r="AU344" s="385"/>
      <c r="AV344" s="385"/>
      <c r="AW344" s="385"/>
      <c r="AX344" s="385"/>
      <c r="AY344" s="385"/>
      <c r="AZ344" s="385"/>
      <c r="BA344" s="385"/>
      <c r="BB344" s="385"/>
      <c r="BC344" s="385"/>
      <c r="BD344" s="385"/>
      <c r="BE344" s="385"/>
      <c r="BF344" s="385"/>
      <c r="BG344" s="385"/>
      <c r="BH344" s="385"/>
      <c r="BI344" s="385"/>
      <c r="BJ344" s="385"/>
      <c r="BK344" s="385"/>
      <c r="BL344" s="385"/>
      <c r="BM344" s="385"/>
      <c r="BN344" s="385"/>
      <c r="BO344" s="385"/>
      <c r="BP344" s="385"/>
      <c r="BQ344" s="385"/>
      <c r="BR344" s="385"/>
      <c r="BS344" s="385"/>
      <c r="BT344" s="385"/>
      <c r="BU344" s="386"/>
    </row>
    <row r="345" spans="1:73" ht="24.6" x14ac:dyDescent="0.7">
      <c r="A345" s="2"/>
      <c r="B345" s="2"/>
      <c r="C345" s="2"/>
      <c r="D345" s="2"/>
      <c r="E345" s="2"/>
      <c r="F345" s="2"/>
      <c r="G345" s="2"/>
      <c r="H345" s="2"/>
      <c r="I345" s="381"/>
      <c r="J345" s="382"/>
      <c r="K345" s="382"/>
      <c r="L345" s="382"/>
      <c r="M345" s="382"/>
      <c r="N345" s="382"/>
      <c r="O345" s="382"/>
      <c r="P345" s="382"/>
      <c r="Q345" s="382"/>
      <c r="R345" s="382"/>
      <c r="S345" s="382"/>
      <c r="T345" s="382"/>
      <c r="U345" s="383"/>
      <c r="V345" s="384"/>
      <c r="W345" s="385"/>
      <c r="X345" s="385"/>
      <c r="Y345" s="385"/>
      <c r="Z345" s="385"/>
      <c r="AA345" s="385"/>
      <c r="AB345" s="385"/>
      <c r="AC345" s="385"/>
      <c r="AD345" s="385"/>
      <c r="AE345" s="385"/>
      <c r="AF345" s="385"/>
      <c r="AG345" s="385"/>
      <c r="AH345" s="386"/>
      <c r="AI345" s="384"/>
      <c r="AJ345" s="385"/>
      <c r="AK345" s="385"/>
      <c r="AL345" s="385"/>
      <c r="AM345" s="385"/>
      <c r="AN345" s="385"/>
      <c r="AO345" s="385"/>
      <c r="AP345" s="385"/>
      <c r="AQ345" s="385"/>
      <c r="AR345" s="385"/>
      <c r="AS345" s="385"/>
      <c r="AT345" s="385"/>
      <c r="AU345" s="385"/>
      <c r="AV345" s="385"/>
      <c r="AW345" s="385"/>
      <c r="AX345" s="385"/>
      <c r="AY345" s="385"/>
      <c r="AZ345" s="385"/>
      <c r="BA345" s="385"/>
      <c r="BB345" s="385"/>
      <c r="BC345" s="385"/>
      <c r="BD345" s="385"/>
      <c r="BE345" s="385"/>
      <c r="BF345" s="385"/>
      <c r="BG345" s="385"/>
      <c r="BH345" s="385"/>
      <c r="BI345" s="385"/>
      <c r="BJ345" s="385"/>
      <c r="BK345" s="385"/>
      <c r="BL345" s="385"/>
      <c r="BM345" s="385"/>
      <c r="BN345" s="385"/>
      <c r="BO345" s="385"/>
      <c r="BP345" s="385"/>
      <c r="BQ345" s="385"/>
      <c r="BR345" s="385"/>
      <c r="BS345" s="385"/>
      <c r="BT345" s="385"/>
      <c r="BU345" s="386"/>
    </row>
    <row r="346" spans="1:73" ht="24.6" x14ac:dyDescent="0.7">
      <c r="A346" s="2"/>
      <c r="B346" s="2"/>
      <c r="C346" s="2"/>
      <c r="D346" s="2"/>
      <c r="E346" s="2"/>
      <c r="F346" s="2"/>
      <c r="G346" s="2"/>
      <c r="H346" s="2"/>
      <c r="I346" s="381"/>
      <c r="J346" s="382"/>
      <c r="K346" s="382"/>
      <c r="L346" s="382"/>
      <c r="M346" s="382"/>
      <c r="N346" s="382"/>
      <c r="O346" s="382"/>
      <c r="P346" s="382"/>
      <c r="Q346" s="382"/>
      <c r="R346" s="382"/>
      <c r="S346" s="382"/>
      <c r="T346" s="382"/>
      <c r="U346" s="383"/>
      <c r="V346" s="384"/>
      <c r="W346" s="385"/>
      <c r="X346" s="385"/>
      <c r="Y346" s="385"/>
      <c r="Z346" s="385"/>
      <c r="AA346" s="385"/>
      <c r="AB346" s="385"/>
      <c r="AC346" s="385"/>
      <c r="AD346" s="385"/>
      <c r="AE346" s="385"/>
      <c r="AF346" s="385"/>
      <c r="AG346" s="385"/>
      <c r="AH346" s="386"/>
      <c r="AI346" s="384"/>
      <c r="AJ346" s="385"/>
      <c r="AK346" s="385"/>
      <c r="AL346" s="385"/>
      <c r="AM346" s="385"/>
      <c r="AN346" s="385"/>
      <c r="AO346" s="385"/>
      <c r="AP346" s="385"/>
      <c r="AQ346" s="385"/>
      <c r="AR346" s="385"/>
      <c r="AS346" s="385"/>
      <c r="AT346" s="385"/>
      <c r="AU346" s="385"/>
      <c r="AV346" s="385"/>
      <c r="AW346" s="385"/>
      <c r="AX346" s="385"/>
      <c r="AY346" s="385"/>
      <c r="AZ346" s="385"/>
      <c r="BA346" s="385"/>
      <c r="BB346" s="385"/>
      <c r="BC346" s="385"/>
      <c r="BD346" s="385"/>
      <c r="BE346" s="385"/>
      <c r="BF346" s="385"/>
      <c r="BG346" s="385"/>
      <c r="BH346" s="385"/>
      <c r="BI346" s="385"/>
      <c r="BJ346" s="385"/>
      <c r="BK346" s="385"/>
      <c r="BL346" s="385"/>
      <c r="BM346" s="385"/>
      <c r="BN346" s="385"/>
      <c r="BO346" s="385"/>
      <c r="BP346" s="385"/>
      <c r="BQ346" s="385"/>
      <c r="BR346" s="385"/>
      <c r="BS346" s="385"/>
      <c r="BT346" s="385"/>
      <c r="BU346" s="386"/>
    </row>
    <row r="347" spans="1:73" ht="24.6" x14ac:dyDescent="0.7">
      <c r="A347" s="2"/>
      <c r="B347" s="2"/>
      <c r="C347" s="2"/>
      <c r="D347" s="2"/>
      <c r="E347" s="2"/>
      <c r="F347" s="2"/>
      <c r="G347" s="2"/>
      <c r="H347" s="2"/>
      <c r="I347" s="381"/>
      <c r="J347" s="382"/>
      <c r="K347" s="382"/>
      <c r="L347" s="382"/>
      <c r="M347" s="382"/>
      <c r="N347" s="382"/>
      <c r="O347" s="382"/>
      <c r="P347" s="382"/>
      <c r="Q347" s="382"/>
      <c r="R347" s="382"/>
      <c r="S347" s="382"/>
      <c r="T347" s="382"/>
      <c r="U347" s="383"/>
      <c r="V347" s="384"/>
      <c r="W347" s="385"/>
      <c r="X347" s="385"/>
      <c r="Y347" s="385"/>
      <c r="Z347" s="385"/>
      <c r="AA347" s="385"/>
      <c r="AB347" s="385"/>
      <c r="AC347" s="385"/>
      <c r="AD347" s="385"/>
      <c r="AE347" s="385"/>
      <c r="AF347" s="385"/>
      <c r="AG347" s="385"/>
      <c r="AH347" s="386"/>
      <c r="AI347" s="384"/>
      <c r="AJ347" s="385"/>
      <c r="AK347" s="385"/>
      <c r="AL347" s="385"/>
      <c r="AM347" s="385"/>
      <c r="AN347" s="385"/>
      <c r="AO347" s="385"/>
      <c r="AP347" s="385"/>
      <c r="AQ347" s="385"/>
      <c r="AR347" s="385"/>
      <c r="AS347" s="385"/>
      <c r="AT347" s="385"/>
      <c r="AU347" s="385"/>
      <c r="AV347" s="385"/>
      <c r="AW347" s="385"/>
      <c r="AX347" s="385"/>
      <c r="AY347" s="385"/>
      <c r="AZ347" s="385"/>
      <c r="BA347" s="385"/>
      <c r="BB347" s="385"/>
      <c r="BC347" s="385"/>
      <c r="BD347" s="385"/>
      <c r="BE347" s="385"/>
      <c r="BF347" s="385"/>
      <c r="BG347" s="385"/>
      <c r="BH347" s="385"/>
      <c r="BI347" s="385"/>
      <c r="BJ347" s="385"/>
      <c r="BK347" s="385"/>
      <c r="BL347" s="385"/>
      <c r="BM347" s="385"/>
      <c r="BN347" s="385"/>
      <c r="BO347" s="385"/>
      <c r="BP347" s="385"/>
      <c r="BQ347" s="385"/>
      <c r="BR347" s="385"/>
      <c r="BS347" s="385"/>
      <c r="BT347" s="385"/>
      <c r="BU347" s="386"/>
    </row>
    <row r="348" spans="1:73" ht="24.6" x14ac:dyDescent="0.7">
      <c r="A348" s="2"/>
      <c r="B348" s="2"/>
      <c r="C348" s="2"/>
      <c r="D348" s="2"/>
      <c r="E348" s="2"/>
      <c r="F348" s="2"/>
      <c r="G348" s="2"/>
      <c r="H348" s="2"/>
      <c r="I348" s="381"/>
      <c r="J348" s="382"/>
      <c r="K348" s="382"/>
      <c r="L348" s="382"/>
      <c r="M348" s="382"/>
      <c r="N348" s="382"/>
      <c r="O348" s="382"/>
      <c r="P348" s="382"/>
      <c r="Q348" s="382"/>
      <c r="R348" s="382"/>
      <c r="S348" s="382"/>
      <c r="T348" s="382"/>
      <c r="U348" s="383"/>
      <c r="V348" s="384"/>
      <c r="W348" s="385"/>
      <c r="X348" s="385"/>
      <c r="Y348" s="385"/>
      <c r="Z348" s="385"/>
      <c r="AA348" s="385"/>
      <c r="AB348" s="385"/>
      <c r="AC348" s="385"/>
      <c r="AD348" s="385"/>
      <c r="AE348" s="385"/>
      <c r="AF348" s="385"/>
      <c r="AG348" s="385"/>
      <c r="AH348" s="386"/>
      <c r="AI348" s="384"/>
      <c r="AJ348" s="385"/>
      <c r="AK348" s="385"/>
      <c r="AL348" s="385"/>
      <c r="AM348" s="385"/>
      <c r="AN348" s="385"/>
      <c r="AO348" s="385"/>
      <c r="AP348" s="385"/>
      <c r="AQ348" s="385"/>
      <c r="AR348" s="385"/>
      <c r="AS348" s="385"/>
      <c r="AT348" s="385"/>
      <c r="AU348" s="385"/>
      <c r="AV348" s="385"/>
      <c r="AW348" s="385"/>
      <c r="AX348" s="385"/>
      <c r="AY348" s="385"/>
      <c r="AZ348" s="385"/>
      <c r="BA348" s="385"/>
      <c r="BB348" s="385"/>
      <c r="BC348" s="385"/>
      <c r="BD348" s="385"/>
      <c r="BE348" s="385"/>
      <c r="BF348" s="385"/>
      <c r="BG348" s="385"/>
      <c r="BH348" s="385"/>
      <c r="BI348" s="385"/>
      <c r="BJ348" s="385"/>
      <c r="BK348" s="385"/>
      <c r="BL348" s="385"/>
      <c r="BM348" s="385"/>
      <c r="BN348" s="385"/>
      <c r="BO348" s="385"/>
      <c r="BP348" s="385"/>
      <c r="BQ348" s="385"/>
      <c r="BR348" s="385"/>
      <c r="BS348" s="385"/>
      <c r="BT348" s="385"/>
      <c r="BU348" s="386"/>
    </row>
    <row r="349" spans="1:73" ht="24.6" x14ac:dyDescent="0.7">
      <c r="A349" s="2"/>
      <c r="B349" s="2"/>
      <c r="C349" s="2"/>
      <c r="D349" s="2"/>
      <c r="E349" s="2"/>
      <c r="F349" s="2"/>
      <c r="G349" s="2"/>
      <c r="H349" s="2"/>
      <c r="I349" s="381"/>
      <c r="J349" s="382"/>
      <c r="K349" s="382"/>
      <c r="L349" s="382"/>
      <c r="M349" s="382"/>
      <c r="N349" s="382"/>
      <c r="O349" s="382"/>
      <c r="P349" s="382"/>
      <c r="Q349" s="382"/>
      <c r="R349" s="382"/>
      <c r="S349" s="382"/>
      <c r="T349" s="382"/>
      <c r="U349" s="383"/>
      <c r="V349" s="384"/>
      <c r="W349" s="385"/>
      <c r="X349" s="385"/>
      <c r="Y349" s="385"/>
      <c r="Z349" s="385"/>
      <c r="AA349" s="385"/>
      <c r="AB349" s="385"/>
      <c r="AC349" s="385"/>
      <c r="AD349" s="385"/>
      <c r="AE349" s="385"/>
      <c r="AF349" s="385"/>
      <c r="AG349" s="385"/>
      <c r="AH349" s="386"/>
      <c r="AI349" s="384"/>
      <c r="AJ349" s="385"/>
      <c r="AK349" s="385"/>
      <c r="AL349" s="385"/>
      <c r="AM349" s="385"/>
      <c r="AN349" s="385"/>
      <c r="AO349" s="385"/>
      <c r="AP349" s="385"/>
      <c r="AQ349" s="385"/>
      <c r="AR349" s="385"/>
      <c r="AS349" s="385"/>
      <c r="AT349" s="385"/>
      <c r="AU349" s="385"/>
      <c r="AV349" s="385"/>
      <c r="AW349" s="385"/>
      <c r="AX349" s="385"/>
      <c r="AY349" s="385"/>
      <c r="AZ349" s="385"/>
      <c r="BA349" s="385"/>
      <c r="BB349" s="385"/>
      <c r="BC349" s="385"/>
      <c r="BD349" s="385"/>
      <c r="BE349" s="385"/>
      <c r="BF349" s="385"/>
      <c r="BG349" s="385"/>
      <c r="BH349" s="385"/>
      <c r="BI349" s="385"/>
      <c r="BJ349" s="385"/>
      <c r="BK349" s="385"/>
      <c r="BL349" s="385"/>
      <c r="BM349" s="385"/>
      <c r="BN349" s="385"/>
      <c r="BO349" s="385"/>
      <c r="BP349" s="385"/>
      <c r="BQ349" s="385"/>
      <c r="BR349" s="385"/>
      <c r="BS349" s="385"/>
      <c r="BT349" s="385"/>
      <c r="BU349" s="386"/>
    </row>
    <row r="350" spans="1:73" ht="24.6" x14ac:dyDescent="0.7">
      <c r="A350" s="2"/>
      <c r="B350" s="2"/>
      <c r="C350" s="2"/>
      <c r="D350" s="2"/>
      <c r="E350" s="2"/>
      <c r="F350" s="2"/>
      <c r="G350" s="2"/>
      <c r="H350" s="2"/>
      <c r="I350" s="381"/>
      <c r="J350" s="382"/>
      <c r="K350" s="382"/>
      <c r="L350" s="382"/>
      <c r="M350" s="382"/>
      <c r="N350" s="382"/>
      <c r="O350" s="382"/>
      <c r="P350" s="382"/>
      <c r="Q350" s="382"/>
      <c r="R350" s="382"/>
      <c r="S350" s="382"/>
      <c r="T350" s="382"/>
      <c r="U350" s="383"/>
      <c r="V350" s="384"/>
      <c r="W350" s="385"/>
      <c r="X350" s="385"/>
      <c r="Y350" s="385"/>
      <c r="Z350" s="385"/>
      <c r="AA350" s="385"/>
      <c r="AB350" s="385"/>
      <c r="AC350" s="385"/>
      <c r="AD350" s="385"/>
      <c r="AE350" s="385"/>
      <c r="AF350" s="385"/>
      <c r="AG350" s="385"/>
      <c r="AH350" s="386"/>
      <c r="AI350" s="384"/>
      <c r="AJ350" s="385"/>
      <c r="AK350" s="385"/>
      <c r="AL350" s="385"/>
      <c r="AM350" s="385"/>
      <c r="AN350" s="385"/>
      <c r="AO350" s="385"/>
      <c r="AP350" s="385"/>
      <c r="AQ350" s="385"/>
      <c r="AR350" s="385"/>
      <c r="AS350" s="385"/>
      <c r="AT350" s="385"/>
      <c r="AU350" s="385"/>
      <c r="AV350" s="385"/>
      <c r="AW350" s="385"/>
      <c r="AX350" s="385"/>
      <c r="AY350" s="385"/>
      <c r="AZ350" s="385"/>
      <c r="BA350" s="385"/>
      <c r="BB350" s="385"/>
      <c r="BC350" s="385"/>
      <c r="BD350" s="385"/>
      <c r="BE350" s="385"/>
      <c r="BF350" s="385"/>
      <c r="BG350" s="385"/>
      <c r="BH350" s="385"/>
      <c r="BI350" s="385"/>
      <c r="BJ350" s="385"/>
      <c r="BK350" s="385"/>
      <c r="BL350" s="385"/>
      <c r="BM350" s="385"/>
      <c r="BN350" s="385"/>
      <c r="BO350" s="385"/>
      <c r="BP350" s="385"/>
      <c r="BQ350" s="385"/>
      <c r="BR350" s="385"/>
      <c r="BS350" s="385"/>
      <c r="BT350" s="385"/>
      <c r="BU350" s="386"/>
    </row>
    <row r="351" spans="1:73" ht="24.6" x14ac:dyDescent="0.7">
      <c r="A351" s="2"/>
      <c r="B351" s="2"/>
      <c r="C351" s="2"/>
      <c r="D351" s="2"/>
      <c r="E351" s="2"/>
      <c r="F351" s="2"/>
      <c r="G351" s="2"/>
      <c r="H351" s="2"/>
      <c r="I351" s="381"/>
      <c r="J351" s="382"/>
      <c r="K351" s="382"/>
      <c r="L351" s="382"/>
      <c r="M351" s="382"/>
      <c r="N351" s="382"/>
      <c r="O351" s="382"/>
      <c r="P351" s="382"/>
      <c r="Q351" s="382"/>
      <c r="R351" s="382"/>
      <c r="S351" s="382"/>
      <c r="T351" s="382"/>
      <c r="U351" s="383"/>
      <c r="V351" s="384"/>
      <c r="W351" s="385"/>
      <c r="X351" s="385"/>
      <c r="Y351" s="385"/>
      <c r="Z351" s="385"/>
      <c r="AA351" s="385"/>
      <c r="AB351" s="385"/>
      <c r="AC351" s="385"/>
      <c r="AD351" s="385"/>
      <c r="AE351" s="385"/>
      <c r="AF351" s="385"/>
      <c r="AG351" s="385"/>
      <c r="AH351" s="386"/>
      <c r="AI351" s="384"/>
      <c r="AJ351" s="385"/>
      <c r="AK351" s="385"/>
      <c r="AL351" s="385"/>
      <c r="AM351" s="385"/>
      <c r="AN351" s="385"/>
      <c r="AO351" s="385"/>
      <c r="AP351" s="385"/>
      <c r="AQ351" s="385"/>
      <c r="AR351" s="385"/>
      <c r="AS351" s="385"/>
      <c r="AT351" s="385"/>
      <c r="AU351" s="385"/>
      <c r="AV351" s="385"/>
      <c r="AW351" s="385"/>
      <c r="AX351" s="385"/>
      <c r="AY351" s="385"/>
      <c r="AZ351" s="385"/>
      <c r="BA351" s="385"/>
      <c r="BB351" s="385"/>
      <c r="BC351" s="385"/>
      <c r="BD351" s="385"/>
      <c r="BE351" s="385"/>
      <c r="BF351" s="385"/>
      <c r="BG351" s="385"/>
      <c r="BH351" s="385"/>
      <c r="BI351" s="385"/>
      <c r="BJ351" s="385"/>
      <c r="BK351" s="385"/>
      <c r="BL351" s="385"/>
      <c r="BM351" s="385"/>
      <c r="BN351" s="385"/>
      <c r="BO351" s="385"/>
      <c r="BP351" s="385"/>
      <c r="BQ351" s="385"/>
      <c r="BR351" s="385"/>
      <c r="BS351" s="385"/>
      <c r="BT351" s="385"/>
      <c r="BU351" s="386"/>
    </row>
    <row r="352" spans="1:73" ht="24.6" x14ac:dyDescent="0.7">
      <c r="A352" s="2"/>
      <c r="B352" s="2"/>
      <c r="C352" s="2"/>
      <c r="D352" s="2"/>
      <c r="E352" s="2"/>
      <c r="F352" s="2"/>
      <c r="G352" s="2"/>
      <c r="H352" s="2"/>
      <c r="I352" s="381"/>
      <c r="J352" s="382"/>
      <c r="K352" s="382"/>
      <c r="L352" s="382"/>
      <c r="M352" s="382"/>
      <c r="N352" s="382"/>
      <c r="O352" s="382"/>
      <c r="P352" s="382"/>
      <c r="Q352" s="382"/>
      <c r="R352" s="382"/>
      <c r="S352" s="382"/>
      <c r="T352" s="382"/>
      <c r="U352" s="383"/>
      <c r="V352" s="384"/>
      <c r="W352" s="385"/>
      <c r="X352" s="385"/>
      <c r="Y352" s="385"/>
      <c r="Z352" s="385"/>
      <c r="AA352" s="385"/>
      <c r="AB352" s="385"/>
      <c r="AC352" s="385"/>
      <c r="AD352" s="385"/>
      <c r="AE352" s="385"/>
      <c r="AF352" s="385"/>
      <c r="AG352" s="385"/>
      <c r="AH352" s="386"/>
      <c r="AI352" s="384"/>
      <c r="AJ352" s="385"/>
      <c r="AK352" s="385"/>
      <c r="AL352" s="385"/>
      <c r="AM352" s="385"/>
      <c r="AN352" s="385"/>
      <c r="AO352" s="385"/>
      <c r="AP352" s="385"/>
      <c r="AQ352" s="385"/>
      <c r="AR352" s="385"/>
      <c r="AS352" s="385"/>
      <c r="AT352" s="385"/>
      <c r="AU352" s="385"/>
      <c r="AV352" s="385"/>
      <c r="AW352" s="385"/>
      <c r="AX352" s="385"/>
      <c r="AY352" s="385"/>
      <c r="AZ352" s="385"/>
      <c r="BA352" s="385"/>
      <c r="BB352" s="385"/>
      <c r="BC352" s="385"/>
      <c r="BD352" s="385"/>
      <c r="BE352" s="385"/>
      <c r="BF352" s="385"/>
      <c r="BG352" s="385"/>
      <c r="BH352" s="385"/>
      <c r="BI352" s="385"/>
      <c r="BJ352" s="385"/>
      <c r="BK352" s="385"/>
      <c r="BL352" s="385"/>
      <c r="BM352" s="385"/>
      <c r="BN352" s="385"/>
      <c r="BO352" s="385"/>
      <c r="BP352" s="385"/>
      <c r="BQ352" s="385"/>
      <c r="BR352" s="385"/>
      <c r="BS352" s="385"/>
      <c r="BT352" s="385"/>
      <c r="BU352" s="386"/>
    </row>
    <row r="353" spans="1:73" ht="24.6" x14ac:dyDescent="0.7">
      <c r="A353" s="2"/>
      <c r="B353" s="2"/>
      <c r="C353" s="2"/>
      <c r="D353" s="2"/>
      <c r="E353" s="2"/>
      <c r="F353" s="2"/>
      <c r="G353" s="2"/>
      <c r="H353" s="2"/>
      <c r="I353" s="381"/>
      <c r="J353" s="382"/>
      <c r="K353" s="382"/>
      <c r="L353" s="382"/>
      <c r="M353" s="382"/>
      <c r="N353" s="382"/>
      <c r="O353" s="382"/>
      <c r="P353" s="382"/>
      <c r="Q353" s="382"/>
      <c r="R353" s="382"/>
      <c r="S353" s="382"/>
      <c r="T353" s="382"/>
      <c r="U353" s="383"/>
      <c r="V353" s="384"/>
      <c r="W353" s="385"/>
      <c r="X353" s="385"/>
      <c r="Y353" s="385"/>
      <c r="Z353" s="385"/>
      <c r="AA353" s="385"/>
      <c r="AB353" s="385"/>
      <c r="AC353" s="385"/>
      <c r="AD353" s="385"/>
      <c r="AE353" s="385"/>
      <c r="AF353" s="385"/>
      <c r="AG353" s="385"/>
      <c r="AH353" s="386"/>
      <c r="AI353" s="384"/>
      <c r="AJ353" s="385"/>
      <c r="AK353" s="385"/>
      <c r="AL353" s="385"/>
      <c r="AM353" s="385"/>
      <c r="AN353" s="385"/>
      <c r="AO353" s="385"/>
      <c r="AP353" s="385"/>
      <c r="AQ353" s="385"/>
      <c r="AR353" s="385"/>
      <c r="AS353" s="385"/>
      <c r="AT353" s="385"/>
      <c r="AU353" s="385"/>
      <c r="AV353" s="385"/>
      <c r="AW353" s="385"/>
      <c r="AX353" s="385"/>
      <c r="AY353" s="385"/>
      <c r="AZ353" s="385"/>
      <c r="BA353" s="385"/>
      <c r="BB353" s="385"/>
      <c r="BC353" s="385"/>
      <c r="BD353" s="385"/>
      <c r="BE353" s="385"/>
      <c r="BF353" s="385"/>
      <c r="BG353" s="385"/>
      <c r="BH353" s="385"/>
      <c r="BI353" s="385"/>
      <c r="BJ353" s="385"/>
      <c r="BK353" s="385"/>
      <c r="BL353" s="385"/>
      <c r="BM353" s="385"/>
      <c r="BN353" s="385"/>
      <c r="BO353" s="385"/>
      <c r="BP353" s="385"/>
      <c r="BQ353" s="385"/>
      <c r="BR353" s="385"/>
      <c r="BS353" s="385"/>
      <c r="BT353" s="385"/>
      <c r="BU353" s="386"/>
    </row>
    <row r="354" spans="1:73" ht="24.6" x14ac:dyDescent="0.7">
      <c r="A354" s="2"/>
      <c r="B354" s="2"/>
      <c r="C354" s="2"/>
      <c r="D354" s="2"/>
      <c r="E354" s="2"/>
      <c r="F354" s="2"/>
      <c r="G354" s="2"/>
      <c r="H354" s="2"/>
      <c r="I354" s="381"/>
      <c r="J354" s="382"/>
      <c r="K354" s="382"/>
      <c r="L354" s="382"/>
      <c r="M354" s="382"/>
      <c r="N354" s="382"/>
      <c r="O354" s="382"/>
      <c r="P354" s="382"/>
      <c r="Q354" s="382"/>
      <c r="R354" s="382"/>
      <c r="S354" s="382"/>
      <c r="T354" s="382"/>
      <c r="U354" s="383"/>
      <c r="V354" s="384"/>
      <c r="W354" s="385"/>
      <c r="X354" s="385"/>
      <c r="Y354" s="385"/>
      <c r="Z354" s="385"/>
      <c r="AA354" s="385"/>
      <c r="AB354" s="385"/>
      <c r="AC354" s="385"/>
      <c r="AD354" s="385"/>
      <c r="AE354" s="385"/>
      <c r="AF354" s="385"/>
      <c r="AG354" s="385"/>
      <c r="AH354" s="386"/>
      <c r="AI354" s="384"/>
      <c r="AJ354" s="385"/>
      <c r="AK354" s="385"/>
      <c r="AL354" s="385"/>
      <c r="AM354" s="385"/>
      <c r="AN354" s="385"/>
      <c r="AO354" s="385"/>
      <c r="AP354" s="385"/>
      <c r="AQ354" s="385"/>
      <c r="AR354" s="385"/>
      <c r="AS354" s="385"/>
      <c r="AT354" s="385"/>
      <c r="AU354" s="385"/>
      <c r="AV354" s="385"/>
      <c r="AW354" s="385"/>
      <c r="AX354" s="385"/>
      <c r="AY354" s="385"/>
      <c r="AZ354" s="385"/>
      <c r="BA354" s="385"/>
      <c r="BB354" s="385"/>
      <c r="BC354" s="385"/>
      <c r="BD354" s="385"/>
      <c r="BE354" s="385"/>
      <c r="BF354" s="385"/>
      <c r="BG354" s="385"/>
      <c r="BH354" s="385"/>
      <c r="BI354" s="385"/>
      <c r="BJ354" s="385"/>
      <c r="BK354" s="385"/>
      <c r="BL354" s="385"/>
      <c r="BM354" s="385"/>
      <c r="BN354" s="385"/>
      <c r="BO354" s="385"/>
      <c r="BP354" s="385"/>
      <c r="BQ354" s="385"/>
      <c r="BR354" s="385"/>
      <c r="BS354" s="385"/>
      <c r="BT354" s="385"/>
      <c r="BU354" s="386"/>
    </row>
    <row r="355" spans="1:73" ht="24.6" x14ac:dyDescent="0.7">
      <c r="A355" s="2"/>
      <c r="B355" s="2"/>
      <c r="C355" s="2"/>
      <c r="D355" s="2"/>
      <c r="E355" s="2"/>
      <c r="F355" s="2"/>
      <c r="G355" s="2"/>
      <c r="H355" s="2"/>
      <c r="I355" s="381"/>
      <c r="J355" s="382"/>
      <c r="K355" s="382"/>
      <c r="L355" s="382"/>
      <c r="M355" s="382"/>
      <c r="N355" s="382"/>
      <c r="O355" s="382"/>
      <c r="P355" s="382"/>
      <c r="Q355" s="382"/>
      <c r="R355" s="382"/>
      <c r="S355" s="382"/>
      <c r="T355" s="382"/>
      <c r="U355" s="383"/>
      <c r="V355" s="384"/>
      <c r="W355" s="385"/>
      <c r="X355" s="385"/>
      <c r="Y355" s="385"/>
      <c r="Z355" s="385"/>
      <c r="AA355" s="385"/>
      <c r="AB355" s="385"/>
      <c r="AC355" s="385"/>
      <c r="AD355" s="385"/>
      <c r="AE355" s="385"/>
      <c r="AF355" s="385"/>
      <c r="AG355" s="385"/>
      <c r="AH355" s="386"/>
      <c r="AI355" s="384"/>
      <c r="AJ355" s="385"/>
      <c r="AK355" s="385"/>
      <c r="AL355" s="385"/>
      <c r="AM355" s="385"/>
      <c r="AN355" s="385"/>
      <c r="AO355" s="385"/>
      <c r="AP355" s="385"/>
      <c r="AQ355" s="385"/>
      <c r="AR355" s="385"/>
      <c r="AS355" s="385"/>
      <c r="AT355" s="385"/>
      <c r="AU355" s="385"/>
      <c r="AV355" s="385"/>
      <c r="AW355" s="385"/>
      <c r="AX355" s="385"/>
      <c r="AY355" s="385"/>
      <c r="AZ355" s="385"/>
      <c r="BA355" s="385"/>
      <c r="BB355" s="385"/>
      <c r="BC355" s="385"/>
      <c r="BD355" s="385"/>
      <c r="BE355" s="385"/>
      <c r="BF355" s="385"/>
      <c r="BG355" s="385"/>
      <c r="BH355" s="385"/>
      <c r="BI355" s="385"/>
      <c r="BJ355" s="385"/>
      <c r="BK355" s="385"/>
      <c r="BL355" s="385"/>
      <c r="BM355" s="385"/>
      <c r="BN355" s="385"/>
      <c r="BO355" s="385"/>
      <c r="BP355" s="385"/>
      <c r="BQ355" s="385"/>
      <c r="BR355" s="385"/>
      <c r="BS355" s="385"/>
      <c r="BT355" s="385"/>
      <c r="BU355" s="386"/>
    </row>
    <row r="356" spans="1:73" ht="24.6" x14ac:dyDescent="0.7">
      <c r="A356" s="2"/>
      <c r="B356" s="2"/>
      <c r="C356" s="2"/>
      <c r="D356" s="2"/>
      <c r="E356" s="2"/>
      <c r="F356" s="2"/>
      <c r="G356" s="2"/>
      <c r="H356" s="2"/>
      <c r="I356" s="381"/>
      <c r="J356" s="382"/>
      <c r="K356" s="382"/>
      <c r="L356" s="382"/>
      <c r="M356" s="382"/>
      <c r="N356" s="382"/>
      <c r="O356" s="382"/>
      <c r="P356" s="382"/>
      <c r="Q356" s="382"/>
      <c r="R356" s="382"/>
      <c r="S356" s="382"/>
      <c r="T356" s="382"/>
      <c r="U356" s="383"/>
      <c r="V356" s="384"/>
      <c r="W356" s="385"/>
      <c r="X356" s="385"/>
      <c r="Y356" s="385"/>
      <c r="Z356" s="385"/>
      <c r="AA356" s="385"/>
      <c r="AB356" s="385"/>
      <c r="AC356" s="385"/>
      <c r="AD356" s="385"/>
      <c r="AE356" s="385"/>
      <c r="AF356" s="385"/>
      <c r="AG356" s="385"/>
      <c r="AH356" s="386"/>
      <c r="AI356" s="384"/>
      <c r="AJ356" s="385"/>
      <c r="AK356" s="385"/>
      <c r="AL356" s="385"/>
      <c r="AM356" s="385"/>
      <c r="AN356" s="385"/>
      <c r="AO356" s="385"/>
      <c r="AP356" s="385"/>
      <c r="AQ356" s="385"/>
      <c r="AR356" s="385"/>
      <c r="AS356" s="385"/>
      <c r="AT356" s="385"/>
      <c r="AU356" s="385"/>
      <c r="AV356" s="385"/>
      <c r="AW356" s="385"/>
      <c r="AX356" s="385"/>
      <c r="AY356" s="385"/>
      <c r="AZ356" s="385"/>
      <c r="BA356" s="385"/>
      <c r="BB356" s="385"/>
      <c r="BC356" s="385"/>
      <c r="BD356" s="385"/>
      <c r="BE356" s="385"/>
      <c r="BF356" s="385"/>
      <c r="BG356" s="385"/>
      <c r="BH356" s="385"/>
      <c r="BI356" s="385"/>
      <c r="BJ356" s="385"/>
      <c r="BK356" s="385"/>
      <c r="BL356" s="385"/>
      <c r="BM356" s="385"/>
      <c r="BN356" s="385"/>
      <c r="BO356" s="385"/>
      <c r="BP356" s="385"/>
      <c r="BQ356" s="385"/>
      <c r="BR356" s="385"/>
      <c r="BS356" s="385"/>
      <c r="BT356" s="385"/>
      <c r="BU356" s="386"/>
    </row>
    <row r="357" spans="1:73" ht="24.6" x14ac:dyDescent="0.7">
      <c r="A357" s="2"/>
      <c r="B357" s="2"/>
      <c r="C357" s="2"/>
      <c r="D357" s="2"/>
      <c r="E357" s="2"/>
      <c r="F357" s="2"/>
      <c r="G357" s="2"/>
      <c r="H357" s="2"/>
      <c r="I357" s="381"/>
      <c r="J357" s="382"/>
      <c r="K357" s="382"/>
      <c r="L357" s="382"/>
      <c r="M357" s="382"/>
      <c r="N357" s="382"/>
      <c r="O357" s="382"/>
      <c r="P357" s="382"/>
      <c r="Q357" s="382"/>
      <c r="R357" s="382"/>
      <c r="S357" s="382"/>
      <c r="T357" s="382"/>
      <c r="U357" s="383"/>
      <c r="V357" s="384"/>
      <c r="W357" s="385"/>
      <c r="X357" s="385"/>
      <c r="Y357" s="385"/>
      <c r="Z357" s="385"/>
      <c r="AA357" s="385"/>
      <c r="AB357" s="385"/>
      <c r="AC357" s="385"/>
      <c r="AD357" s="385"/>
      <c r="AE357" s="385"/>
      <c r="AF357" s="385"/>
      <c r="AG357" s="385"/>
      <c r="AH357" s="386"/>
      <c r="AI357" s="384"/>
      <c r="AJ357" s="385"/>
      <c r="AK357" s="385"/>
      <c r="AL357" s="385"/>
      <c r="AM357" s="385"/>
      <c r="AN357" s="385"/>
      <c r="AO357" s="385"/>
      <c r="AP357" s="385"/>
      <c r="AQ357" s="385"/>
      <c r="AR357" s="385"/>
      <c r="AS357" s="385"/>
      <c r="AT357" s="385"/>
      <c r="AU357" s="385"/>
      <c r="AV357" s="385"/>
      <c r="AW357" s="385"/>
      <c r="AX357" s="385"/>
      <c r="AY357" s="385"/>
      <c r="AZ357" s="385"/>
      <c r="BA357" s="385"/>
      <c r="BB357" s="385"/>
      <c r="BC357" s="385"/>
      <c r="BD357" s="385"/>
      <c r="BE357" s="385"/>
      <c r="BF357" s="385"/>
      <c r="BG357" s="385"/>
      <c r="BH357" s="385"/>
      <c r="BI357" s="385"/>
      <c r="BJ357" s="385"/>
      <c r="BK357" s="385"/>
      <c r="BL357" s="385"/>
      <c r="BM357" s="385"/>
      <c r="BN357" s="385"/>
      <c r="BO357" s="385"/>
      <c r="BP357" s="385"/>
      <c r="BQ357" s="385"/>
      <c r="BR357" s="385"/>
      <c r="BS357" s="385"/>
      <c r="BT357" s="385"/>
      <c r="BU357" s="386"/>
    </row>
    <row r="358" spans="1:73" ht="24.6" x14ac:dyDescent="0.7">
      <c r="A358" s="2"/>
      <c r="B358" s="2"/>
      <c r="C358" s="2"/>
      <c r="D358" s="2"/>
      <c r="E358" s="2"/>
      <c r="F358" s="2"/>
      <c r="G358" s="2"/>
      <c r="H358" s="2"/>
      <c r="I358" s="381"/>
      <c r="J358" s="382"/>
      <c r="K358" s="382"/>
      <c r="L358" s="382"/>
      <c r="M358" s="382"/>
      <c r="N358" s="382"/>
      <c r="O358" s="382"/>
      <c r="P358" s="382"/>
      <c r="Q358" s="382"/>
      <c r="R358" s="382"/>
      <c r="S358" s="382"/>
      <c r="T358" s="382"/>
      <c r="U358" s="383"/>
      <c r="V358" s="384"/>
      <c r="W358" s="385"/>
      <c r="X358" s="385"/>
      <c r="Y358" s="385"/>
      <c r="Z358" s="385"/>
      <c r="AA358" s="385"/>
      <c r="AB358" s="385"/>
      <c r="AC358" s="385"/>
      <c r="AD358" s="385"/>
      <c r="AE358" s="385"/>
      <c r="AF358" s="385"/>
      <c r="AG358" s="385"/>
      <c r="AH358" s="386"/>
      <c r="AI358" s="384"/>
      <c r="AJ358" s="385"/>
      <c r="AK358" s="385"/>
      <c r="AL358" s="385"/>
      <c r="AM358" s="385"/>
      <c r="AN358" s="385"/>
      <c r="AO358" s="385"/>
      <c r="AP358" s="385"/>
      <c r="AQ358" s="385"/>
      <c r="AR358" s="385"/>
      <c r="AS358" s="385"/>
      <c r="AT358" s="385"/>
      <c r="AU358" s="385"/>
      <c r="AV358" s="385"/>
      <c r="AW358" s="385"/>
      <c r="AX358" s="385"/>
      <c r="AY358" s="385"/>
      <c r="AZ358" s="385"/>
      <c r="BA358" s="385"/>
      <c r="BB358" s="385"/>
      <c r="BC358" s="385"/>
      <c r="BD358" s="385"/>
      <c r="BE358" s="385"/>
      <c r="BF358" s="385"/>
      <c r="BG358" s="385"/>
      <c r="BH358" s="385"/>
      <c r="BI358" s="385"/>
      <c r="BJ358" s="385"/>
      <c r="BK358" s="385"/>
      <c r="BL358" s="385"/>
      <c r="BM358" s="385"/>
      <c r="BN358" s="385"/>
      <c r="BO358" s="385"/>
      <c r="BP358" s="385"/>
      <c r="BQ358" s="385"/>
      <c r="BR358" s="385"/>
      <c r="BS358" s="385"/>
      <c r="BT358" s="385"/>
      <c r="BU358" s="386"/>
    </row>
    <row r="359" spans="1:73" ht="24.6" x14ac:dyDescent="0.7">
      <c r="A359" s="2"/>
      <c r="B359" s="2"/>
      <c r="C359" s="2"/>
      <c r="D359" s="2"/>
      <c r="E359" s="2"/>
      <c r="F359" s="2"/>
      <c r="G359" s="2"/>
      <c r="H359" s="2"/>
      <c r="I359" s="381"/>
      <c r="J359" s="382"/>
      <c r="K359" s="382"/>
      <c r="L359" s="382"/>
      <c r="M359" s="382"/>
      <c r="N359" s="382"/>
      <c r="O359" s="382"/>
      <c r="P359" s="382"/>
      <c r="Q359" s="382"/>
      <c r="R359" s="382"/>
      <c r="S359" s="382"/>
      <c r="T359" s="382"/>
      <c r="U359" s="383"/>
      <c r="V359" s="384"/>
      <c r="W359" s="385"/>
      <c r="X359" s="385"/>
      <c r="Y359" s="385"/>
      <c r="Z359" s="385"/>
      <c r="AA359" s="385"/>
      <c r="AB359" s="385"/>
      <c r="AC359" s="385"/>
      <c r="AD359" s="385"/>
      <c r="AE359" s="385"/>
      <c r="AF359" s="385"/>
      <c r="AG359" s="385"/>
      <c r="AH359" s="386"/>
      <c r="AI359" s="384"/>
      <c r="AJ359" s="385"/>
      <c r="AK359" s="385"/>
      <c r="AL359" s="385"/>
      <c r="AM359" s="385"/>
      <c r="AN359" s="385"/>
      <c r="AO359" s="385"/>
      <c r="AP359" s="385"/>
      <c r="AQ359" s="385"/>
      <c r="AR359" s="385"/>
      <c r="AS359" s="385"/>
      <c r="AT359" s="385"/>
      <c r="AU359" s="385"/>
      <c r="AV359" s="385"/>
      <c r="AW359" s="385"/>
      <c r="AX359" s="385"/>
      <c r="AY359" s="385"/>
      <c r="AZ359" s="385"/>
      <c r="BA359" s="385"/>
      <c r="BB359" s="385"/>
      <c r="BC359" s="385"/>
      <c r="BD359" s="385"/>
      <c r="BE359" s="385"/>
      <c r="BF359" s="385"/>
      <c r="BG359" s="385"/>
      <c r="BH359" s="385"/>
      <c r="BI359" s="385"/>
      <c r="BJ359" s="385"/>
      <c r="BK359" s="385"/>
      <c r="BL359" s="385"/>
      <c r="BM359" s="385"/>
      <c r="BN359" s="385"/>
      <c r="BO359" s="385"/>
      <c r="BP359" s="385"/>
      <c r="BQ359" s="385"/>
      <c r="BR359" s="385"/>
      <c r="BS359" s="385"/>
      <c r="BT359" s="385"/>
      <c r="BU359" s="386"/>
    </row>
    <row r="360" spans="1:73" ht="24.6" x14ac:dyDescent="0.7">
      <c r="A360" s="2"/>
      <c r="B360" s="2"/>
      <c r="C360" s="2"/>
      <c r="D360" s="2"/>
      <c r="E360" s="2"/>
      <c r="F360" s="2"/>
      <c r="G360" s="2"/>
      <c r="H360" s="2"/>
      <c r="I360" s="381"/>
      <c r="J360" s="382"/>
      <c r="K360" s="382"/>
      <c r="L360" s="382"/>
      <c r="M360" s="382"/>
      <c r="N360" s="382"/>
      <c r="O360" s="382"/>
      <c r="P360" s="382"/>
      <c r="Q360" s="382"/>
      <c r="R360" s="382"/>
      <c r="S360" s="382"/>
      <c r="T360" s="382"/>
      <c r="U360" s="383"/>
      <c r="V360" s="384"/>
      <c r="W360" s="385"/>
      <c r="X360" s="385"/>
      <c r="Y360" s="385"/>
      <c r="Z360" s="385"/>
      <c r="AA360" s="385"/>
      <c r="AB360" s="385"/>
      <c r="AC360" s="385"/>
      <c r="AD360" s="385"/>
      <c r="AE360" s="385"/>
      <c r="AF360" s="385"/>
      <c r="AG360" s="385"/>
      <c r="AH360" s="386"/>
      <c r="AI360" s="384"/>
      <c r="AJ360" s="385"/>
      <c r="AK360" s="385"/>
      <c r="AL360" s="385"/>
      <c r="AM360" s="385"/>
      <c r="AN360" s="385"/>
      <c r="AO360" s="385"/>
      <c r="AP360" s="385"/>
      <c r="AQ360" s="385"/>
      <c r="AR360" s="385"/>
      <c r="AS360" s="385"/>
      <c r="AT360" s="385"/>
      <c r="AU360" s="385"/>
      <c r="AV360" s="385"/>
      <c r="AW360" s="385"/>
      <c r="AX360" s="385"/>
      <c r="AY360" s="385"/>
      <c r="AZ360" s="385"/>
      <c r="BA360" s="385"/>
      <c r="BB360" s="385"/>
      <c r="BC360" s="385"/>
      <c r="BD360" s="385"/>
      <c r="BE360" s="385"/>
      <c r="BF360" s="385"/>
      <c r="BG360" s="385"/>
      <c r="BH360" s="385"/>
      <c r="BI360" s="385"/>
      <c r="BJ360" s="385"/>
      <c r="BK360" s="385"/>
      <c r="BL360" s="385"/>
      <c r="BM360" s="385"/>
      <c r="BN360" s="385"/>
      <c r="BO360" s="385"/>
      <c r="BP360" s="385"/>
      <c r="BQ360" s="385"/>
      <c r="BR360" s="385"/>
      <c r="BS360" s="385"/>
      <c r="BT360" s="385"/>
      <c r="BU360" s="386"/>
    </row>
    <row r="361" spans="1:73" ht="24.6" x14ac:dyDescent="0.7">
      <c r="A361" s="2"/>
      <c r="B361" s="2"/>
      <c r="C361" s="2"/>
      <c r="D361" s="2"/>
      <c r="E361" s="2"/>
      <c r="F361" s="2"/>
      <c r="G361" s="2"/>
      <c r="H361" s="2"/>
      <c r="I361" s="381"/>
      <c r="J361" s="382"/>
      <c r="K361" s="382"/>
      <c r="L361" s="382"/>
      <c r="M361" s="382"/>
      <c r="N361" s="382"/>
      <c r="O361" s="382"/>
      <c r="P361" s="382"/>
      <c r="Q361" s="382"/>
      <c r="R361" s="382"/>
      <c r="S361" s="382"/>
      <c r="T361" s="382"/>
      <c r="U361" s="383"/>
      <c r="V361" s="384"/>
      <c r="W361" s="385"/>
      <c r="X361" s="385"/>
      <c r="Y361" s="385"/>
      <c r="Z361" s="385"/>
      <c r="AA361" s="385"/>
      <c r="AB361" s="385"/>
      <c r="AC361" s="385"/>
      <c r="AD361" s="385"/>
      <c r="AE361" s="385"/>
      <c r="AF361" s="385"/>
      <c r="AG361" s="385"/>
      <c r="AH361" s="386"/>
      <c r="AI361" s="384"/>
      <c r="AJ361" s="385"/>
      <c r="AK361" s="385"/>
      <c r="AL361" s="385"/>
      <c r="AM361" s="385"/>
      <c r="AN361" s="385"/>
      <c r="AO361" s="385"/>
      <c r="AP361" s="385"/>
      <c r="AQ361" s="385"/>
      <c r="AR361" s="385"/>
      <c r="AS361" s="385"/>
      <c r="AT361" s="385"/>
      <c r="AU361" s="385"/>
      <c r="AV361" s="385"/>
      <c r="AW361" s="385"/>
      <c r="AX361" s="385"/>
      <c r="AY361" s="385"/>
      <c r="AZ361" s="385"/>
      <c r="BA361" s="385"/>
      <c r="BB361" s="385"/>
      <c r="BC361" s="385"/>
      <c r="BD361" s="385"/>
      <c r="BE361" s="385"/>
      <c r="BF361" s="385"/>
      <c r="BG361" s="385"/>
      <c r="BH361" s="385"/>
      <c r="BI361" s="385"/>
      <c r="BJ361" s="385"/>
      <c r="BK361" s="385"/>
      <c r="BL361" s="385"/>
      <c r="BM361" s="385"/>
      <c r="BN361" s="385"/>
      <c r="BO361" s="385"/>
      <c r="BP361" s="385"/>
      <c r="BQ361" s="385"/>
      <c r="BR361" s="385"/>
      <c r="BS361" s="385"/>
      <c r="BT361" s="385"/>
      <c r="BU361" s="386"/>
    </row>
    <row r="362" spans="1:73" ht="24.6" x14ac:dyDescent="0.7">
      <c r="A362" s="2"/>
      <c r="B362" s="2"/>
      <c r="C362" s="2"/>
      <c r="D362" s="2"/>
      <c r="E362" s="2"/>
      <c r="F362" s="2"/>
      <c r="G362" s="2"/>
      <c r="H362" s="2"/>
      <c r="I362" s="381"/>
      <c r="J362" s="382"/>
      <c r="K362" s="382"/>
      <c r="L362" s="382"/>
      <c r="M362" s="382"/>
      <c r="N362" s="382"/>
      <c r="O362" s="382"/>
      <c r="P362" s="382"/>
      <c r="Q362" s="382"/>
      <c r="R362" s="382"/>
      <c r="S362" s="382"/>
      <c r="T362" s="382"/>
      <c r="U362" s="383"/>
      <c r="V362" s="384"/>
      <c r="W362" s="385"/>
      <c r="X362" s="385"/>
      <c r="Y362" s="385"/>
      <c r="Z362" s="385"/>
      <c r="AA362" s="385"/>
      <c r="AB362" s="385"/>
      <c r="AC362" s="385"/>
      <c r="AD362" s="385"/>
      <c r="AE362" s="385"/>
      <c r="AF362" s="385"/>
      <c r="AG362" s="385"/>
      <c r="AH362" s="386"/>
      <c r="AI362" s="384"/>
      <c r="AJ362" s="385"/>
      <c r="AK362" s="385"/>
      <c r="AL362" s="385"/>
      <c r="AM362" s="385"/>
      <c r="AN362" s="385"/>
      <c r="AO362" s="385"/>
      <c r="AP362" s="385"/>
      <c r="AQ362" s="385"/>
      <c r="AR362" s="385"/>
      <c r="AS362" s="385"/>
      <c r="AT362" s="385"/>
      <c r="AU362" s="385"/>
      <c r="AV362" s="385"/>
      <c r="AW362" s="385"/>
      <c r="AX362" s="385"/>
      <c r="AY362" s="385"/>
      <c r="AZ362" s="385"/>
      <c r="BA362" s="385"/>
      <c r="BB362" s="385"/>
      <c r="BC362" s="385"/>
      <c r="BD362" s="385"/>
      <c r="BE362" s="385"/>
      <c r="BF362" s="385"/>
      <c r="BG362" s="385"/>
      <c r="BH362" s="385"/>
      <c r="BI362" s="385"/>
      <c r="BJ362" s="385"/>
      <c r="BK362" s="385"/>
      <c r="BL362" s="385"/>
      <c r="BM362" s="385"/>
      <c r="BN362" s="385"/>
      <c r="BO362" s="385"/>
      <c r="BP362" s="385"/>
      <c r="BQ362" s="385"/>
      <c r="BR362" s="385"/>
      <c r="BS362" s="385"/>
      <c r="BT362" s="385"/>
      <c r="BU362" s="386"/>
    </row>
    <row r="363" spans="1:73" ht="24.6" x14ac:dyDescent="0.7">
      <c r="A363" s="2"/>
      <c r="B363" s="2"/>
      <c r="C363" s="2"/>
      <c r="D363" s="2"/>
      <c r="E363" s="2"/>
      <c r="F363" s="2"/>
      <c r="G363" s="2"/>
      <c r="H363" s="2"/>
      <c r="I363" s="381"/>
      <c r="J363" s="382"/>
      <c r="K363" s="382"/>
      <c r="L363" s="382"/>
      <c r="M363" s="382"/>
      <c r="N363" s="382"/>
      <c r="O363" s="382"/>
      <c r="P363" s="382"/>
      <c r="Q363" s="382"/>
      <c r="R363" s="382"/>
      <c r="S363" s="382"/>
      <c r="T363" s="382"/>
      <c r="U363" s="383"/>
      <c r="V363" s="384"/>
      <c r="W363" s="385"/>
      <c r="X363" s="385"/>
      <c r="Y363" s="385"/>
      <c r="Z363" s="385"/>
      <c r="AA363" s="385"/>
      <c r="AB363" s="385"/>
      <c r="AC363" s="385"/>
      <c r="AD363" s="385"/>
      <c r="AE363" s="385"/>
      <c r="AF363" s="385"/>
      <c r="AG363" s="385"/>
      <c r="AH363" s="386"/>
      <c r="AI363" s="384"/>
      <c r="AJ363" s="385"/>
      <c r="AK363" s="385"/>
      <c r="AL363" s="385"/>
      <c r="AM363" s="385"/>
      <c r="AN363" s="385"/>
      <c r="AO363" s="385"/>
      <c r="AP363" s="385"/>
      <c r="AQ363" s="385"/>
      <c r="AR363" s="385"/>
      <c r="AS363" s="385"/>
      <c r="AT363" s="385"/>
      <c r="AU363" s="385"/>
      <c r="AV363" s="385"/>
      <c r="AW363" s="385"/>
      <c r="AX363" s="385"/>
      <c r="AY363" s="385"/>
      <c r="AZ363" s="385"/>
      <c r="BA363" s="385"/>
      <c r="BB363" s="385"/>
      <c r="BC363" s="385"/>
      <c r="BD363" s="385"/>
      <c r="BE363" s="385"/>
      <c r="BF363" s="385"/>
      <c r="BG363" s="385"/>
      <c r="BH363" s="385"/>
      <c r="BI363" s="385"/>
      <c r="BJ363" s="385"/>
      <c r="BK363" s="385"/>
      <c r="BL363" s="385"/>
      <c r="BM363" s="385"/>
      <c r="BN363" s="385"/>
      <c r="BO363" s="385"/>
      <c r="BP363" s="385"/>
      <c r="BQ363" s="385"/>
      <c r="BR363" s="385"/>
      <c r="BS363" s="385"/>
      <c r="BT363" s="385"/>
      <c r="BU363" s="386"/>
    </row>
    <row r="364" spans="1:73" ht="24.6" x14ac:dyDescent="0.7">
      <c r="A364" s="2"/>
      <c r="B364" s="2"/>
      <c r="C364" s="2"/>
      <c r="D364" s="2"/>
      <c r="E364" s="2"/>
      <c r="F364" s="2"/>
      <c r="G364" s="2"/>
      <c r="H364" s="2"/>
      <c r="I364" s="381"/>
      <c r="J364" s="382"/>
      <c r="K364" s="382"/>
      <c r="L364" s="382"/>
      <c r="M364" s="382"/>
      <c r="N364" s="382"/>
      <c r="O364" s="382"/>
      <c r="P364" s="382"/>
      <c r="Q364" s="382"/>
      <c r="R364" s="382"/>
      <c r="S364" s="382"/>
      <c r="T364" s="382"/>
      <c r="U364" s="383"/>
      <c r="V364" s="384"/>
      <c r="W364" s="385"/>
      <c r="X364" s="385"/>
      <c r="Y364" s="385"/>
      <c r="Z364" s="385"/>
      <c r="AA364" s="385"/>
      <c r="AB364" s="385"/>
      <c r="AC364" s="385"/>
      <c r="AD364" s="385"/>
      <c r="AE364" s="385"/>
      <c r="AF364" s="385"/>
      <c r="AG364" s="385"/>
      <c r="AH364" s="386"/>
      <c r="AI364" s="384"/>
      <c r="AJ364" s="385"/>
      <c r="AK364" s="385"/>
      <c r="AL364" s="385"/>
      <c r="AM364" s="385"/>
      <c r="AN364" s="385"/>
      <c r="AO364" s="385"/>
      <c r="AP364" s="385"/>
      <c r="AQ364" s="385"/>
      <c r="AR364" s="385"/>
      <c r="AS364" s="385"/>
      <c r="AT364" s="385"/>
      <c r="AU364" s="385"/>
      <c r="AV364" s="385"/>
      <c r="AW364" s="385"/>
      <c r="AX364" s="385"/>
      <c r="AY364" s="385"/>
      <c r="AZ364" s="385"/>
      <c r="BA364" s="385"/>
      <c r="BB364" s="385"/>
      <c r="BC364" s="385"/>
      <c r="BD364" s="385"/>
      <c r="BE364" s="385"/>
      <c r="BF364" s="385"/>
      <c r="BG364" s="385"/>
      <c r="BH364" s="385"/>
      <c r="BI364" s="385"/>
      <c r="BJ364" s="385"/>
      <c r="BK364" s="385"/>
      <c r="BL364" s="385"/>
      <c r="BM364" s="385"/>
      <c r="BN364" s="385"/>
      <c r="BO364" s="385"/>
      <c r="BP364" s="385"/>
      <c r="BQ364" s="385"/>
      <c r="BR364" s="385"/>
      <c r="BS364" s="385"/>
      <c r="BT364" s="385"/>
      <c r="BU364" s="386"/>
    </row>
    <row r="365" spans="1:73" ht="24.6" x14ac:dyDescent="0.7">
      <c r="A365" s="2"/>
      <c r="B365" s="2"/>
      <c r="C365" s="2"/>
      <c r="D365" s="2"/>
      <c r="E365" s="2"/>
      <c r="F365" s="2"/>
      <c r="G365" s="2"/>
      <c r="H365" s="2"/>
      <c r="I365" s="381"/>
      <c r="J365" s="382"/>
      <c r="K365" s="382"/>
      <c r="L365" s="382"/>
      <c r="M365" s="382"/>
      <c r="N365" s="382"/>
      <c r="O365" s="382"/>
      <c r="P365" s="382"/>
      <c r="Q365" s="382"/>
      <c r="R365" s="382"/>
      <c r="S365" s="382"/>
      <c r="T365" s="382"/>
      <c r="U365" s="383"/>
      <c r="V365" s="384"/>
      <c r="W365" s="385"/>
      <c r="X365" s="385"/>
      <c r="Y365" s="385"/>
      <c r="Z365" s="385"/>
      <c r="AA365" s="385"/>
      <c r="AB365" s="385"/>
      <c r="AC365" s="385"/>
      <c r="AD365" s="385"/>
      <c r="AE365" s="385"/>
      <c r="AF365" s="385"/>
      <c r="AG365" s="385"/>
      <c r="AH365" s="386"/>
      <c r="AI365" s="384"/>
      <c r="AJ365" s="385"/>
      <c r="AK365" s="385"/>
      <c r="AL365" s="385"/>
      <c r="AM365" s="385"/>
      <c r="AN365" s="385"/>
      <c r="AO365" s="385"/>
      <c r="AP365" s="385"/>
      <c r="AQ365" s="385"/>
      <c r="AR365" s="385"/>
      <c r="AS365" s="385"/>
      <c r="AT365" s="385"/>
      <c r="AU365" s="385"/>
      <c r="AV365" s="385"/>
      <c r="AW365" s="385"/>
      <c r="AX365" s="385"/>
      <c r="AY365" s="385"/>
      <c r="AZ365" s="385"/>
      <c r="BA365" s="385"/>
      <c r="BB365" s="385"/>
      <c r="BC365" s="385"/>
      <c r="BD365" s="385"/>
      <c r="BE365" s="385"/>
      <c r="BF365" s="385"/>
      <c r="BG365" s="385"/>
      <c r="BH365" s="385"/>
      <c r="BI365" s="385"/>
      <c r="BJ365" s="385"/>
      <c r="BK365" s="385"/>
      <c r="BL365" s="385"/>
      <c r="BM365" s="385"/>
      <c r="BN365" s="385"/>
      <c r="BO365" s="385"/>
      <c r="BP365" s="385"/>
      <c r="BQ365" s="385"/>
      <c r="BR365" s="385"/>
      <c r="BS365" s="385"/>
      <c r="BT365" s="385"/>
      <c r="BU365" s="386"/>
    </row>
    <row r="366" spans="1:73" ht="24.6" x14ac:dyDescent="0.7">
      <c r="A366" s="2"/>
      <c r="B366" s="2"/>
      <c r="C366" s="2"/>
      <c r="D366" s="2"/>
      <c r="E366" s="2"/>
      <c r="F366" s="2"/>
      <c r="G366" s="2"/>
      <c r="H366" s="2"/>
      <c r="I366" s="381"/>
      <c r="J366" s="382"/>
      <c r="K366" s="382"/>
      <c r="L366" s="382"/>
      <c r="M366" s="382"/>
      <c r="N366" s="382"/>
      <c r="O366" s="382"/>
      <c r="P366" s="382"/>
      <c r="Q366" s="382"/>
      <c r="R366" s="382"/>
      <c r="S366" s="382"/>
      <c r="T366" s="382"/>
      <c r="U366" s="383"/>
      <c r="V366" s="384"/>
      <c r="W366" s="385"/>
      <c r="X366" s="385"/>
      <c r="Y366" s="385"/>
      <c r="Z366" s="385"/>
      <c r="AA366" s="385"/>
      <c r="AB366" s="385"/>
      <c r="AC366" s="385"/>
      <c r="AD366" s="385"/>
      <c r="AE366" s="385"/>
      <c r="AF366" s="385"/>
      <c r="AG366" s="385"/>
      <c r="AH366" s="386"/>
      <c r="AI366" s="384"/>
      <c r="AJ366" s="385"/>
      <c r="AK366" s="385"/>
      <c r="AL366" s="385"/>
      <c r="AM366" s="385"/>
      <c r="AN366" s="385"/>
      <c r="AO366" s="385"/>
      <c r="AP366" s="385"/>
      <c r="AQ366" s="385"/>
      <c r="AR366" s="385"/>
      <c r="AS366" s="385"/>
      <c r="AT366" s="385"/>
      <c r="AU366" s="385"/>
      <c r="AV366" s="385"/>
      <c r="AW366" s="385"/>
      <c r="AX366" s="385"/>
      <c r="AY366" s="385"/>
      <c r="AZ366" s="385"/>
      <c r="BA366" s="385"/>
      <c r="BB366" s="385"/>
      <c r="BC366" s="385"/>
      <c r="BD366" s="385"/>
      <c r="BE366" s="385"/>
      <c r="BF366" s="385"/>
      <c r="BG366" s="385"/>
      <c r="BH366" s="385"/>
      <c r="BI366" s="385"/>
      <c r="BJ366" s="385"/>
      <c r="BK366" s="385"/>
      <c r="BL366" s="385"/>
      <c r="BM366" s="385"/>
      <c r="BN366" s="385"/>
      <c r="BO366" s="385"/>
      <c r="BP366" s="385"/>
      <c r="BQ366" s="385"/>
      <c r="BR366" s="385"/>
      <c r="BS366" s="385"/>
      <c r="BT366" s="385"/>
      <c r="BU366" s="386"/>
    </row>
    <row r="367" spans="1:73" ht="24.6" x14ac:dyDescent="0.7">
      <c r="A367" s="2"/>
      <c r="B367" s="2"/>
      <c r="C367" s="2"/>
      <c r="D367" s="2"/>
      <c r="E367" s="2"/>
      <c r="F367" s="2"/>
      <c r="G367" s="2"/>
      <c r="H367" s="2"/>
      <c r="I367" s="381"/>
      <c r="J367" s="382"/>
      <c r="K367" s="382"/>
      <c r="L367" s="382"/>
      <c r="M367" s="382"/>
      <c r="N367" s="382"/>
      <c r="O367" s="382"/>
      <c r="P367" s="382"/>
      <c r="Q367" s="382"/>
      <c r="R367" s="382"/>
      <c r="S367" s="382"/>
      <c r="T367" s="382"/>
      <c r="U367" s="383"/>
      <c r="V367" s="384"/>
      <c r="W367" s="385"/>
      <c r="X367" s="385"/>
      <c r="Y367" s="385"/>
      <c r="Z367" s="385"/>
      <c r="AA367" s="385"/>
      <c r="AB367" s="385"/>
      <c r="AC367" s="385"/>
      <c r="AD367" s="385"/>
      <c r="AE367" s="385"/>
      <c r="AF367" s="385"/>
      <c r="AG367" s="385"/>
      <c r="AH367" s="386"/>
      <c r="AI367" s="384"/>
      <c r="AJ367" s="385"/>
      <c r="AK367" s="385"/>
      <c r="AL367" s="385"/>
      <c r="AM367" s="385"/>
      <c r="AN367" s="385"/>
      <c r="AO367" s="385"/>
      <c r="AP367" s="385"/>
      <c r="AQ367" s="385"/>
      <c r="AR367" s="385"/>
      <c r="AS367" s="385"/>
      <c r="AT367" s="385"/>
      <c r="AU367" s="385"/>
      <c r="AV367" s="385"/>
      <c r="AW367" s="385"/>
      <c r="AX367" s="385"/>
      <c r="AY367" s="385"/>
      <c r="AZ367" s="385"/>
      <c r="BA367" s="385"/>
      <c r="BB367" s="385"/>
      <c r="BC367" s="385"/>
      <c r="BD367" s="385"/>
      <c r="BE367" s="385"/>
      <c r="BF367" s="385"/>
      <c r="BG367" s="385"/>
      <c r="BH367" s="385"/>
      <c r="BI367" s="385"/>
      <c r="BJ367" s="385"/>
      <c r="BK367" s="385"/>
      <c r="BL367" s="385"/>
      <c r="BM367" s="385"/>
      <c r="BN367" s="385"/>
      <c r="BO367" s="385"/>
      <c r="BP367" s="385"/>
      <c r="BQ367" s="385"/>
      <c r="BR367" s="385"/>
      <c r="BS367" s="385"/>
      <c r="BT367" s="385"/>
      <c r="BU367" s="386"/>
    </row>
    <row r="368" spans="1:73" ht="24.6" x14ac:dyDescent="0.7">
      <c r="A368" s="2"/>
      <c r="B368" s="2"/>
      <c r="C368" s="2"/>
      <c r="D368" s="2"/>
      <c r="E368" s="2"/>
      <c r="F368" s="2"/>
      <c r="G368" s="2"/>
      <c r="H368" s="2"/>
      <c r="I368" s="381"/>
      <c r="J368" s="382"/>
      <c r="K368" s="382"/>
      <c r="L368" s="382"/>
      <c r="M368" s="382"/>
      <c r="N368" s="382"/>
      <c r="O368" s="382"/>
      <c r="P368" s="382"/>
      <c r="Q368" s="382"/>
      <c r="R368" s="382"/>
      <c r="S368" s="382"/>
      <c r="T368" s="382"/>
      <c r="U368" s="383"/>
      <c r="V368" s="384"/>
      <c r="W368" s="385"/>
      <c r="X368" s="385"/>
      <c r="Y368" s="385"/>
      <c r="Z368" s="385"/>
      <c r="AA368" s="385"/>
      <c r="AB368" s="385"/>
      <c r="AC368" s="385"/>
      <c r="AD368" s="385"/>
      <c r="AE368" s="385"/>
      <c r="AF368" s="385"/>
      <c r="AG368" s="385"/>
      <c r="AH368" s="386"/>
      <c r="AI368" s="384"/>
      <c r="AJ368" s="385"/>
      <c r="AK368" s="385"/>
      <c r="AL368" s="385"/>
      <c r="AM368" s="385"/>
      <c r="AN368" s="385"/>
      <c r="AO368" s="385"/>
      <c r="AP368" s="385"/>
      <c r="AQ368" s="385"/>
      <c r="AR368" s="385"/>
      <c r="AS368" s="385"/>
      <c r="AT368" s="385"/>
      <c r="AU368" s="385"/>
      <c r="AV368" s="385"/>
      <c r="AW368" s="385"/>
      <c r="AX368" s="385"/>
      <c r="AY368" s="385"/>
      <c r="AZ368" s="385"/>
      <c r="BA368" s="385"/>
      <c r="BB368" s="385"/>
      <c r="BC368" s="385"/>
      <c r="BD368" s="385"/>
      <c r="BE368" s="385"/>
      <c r="BF368" s="385"/>
      <c r="BG368" s="385"/>
      <c r="BH368" s="385"/>
      <c r="BI368" s="385"/>
      <c r="BJ368" s="385"/>
      <c r="BK368" s="385"/>
      <c r="BL368" s="385"/>
      <c r="BM368" s="385"/>
      <c r="BN368" s="385"/>
      <c r="BO368" s="385"/>
      <c r="BP368" s="385"/>
      <c r="BQ368" s="385"/>
      <c r="BR368" s="385"/>
      <c r="BS368" s="385"/>
      <c r="BT368" s="385"/>
      <c r="BU368" s="386"/>
    </row>
    <row r="369" spans="1:73" ht="24.6" x14ac:dyDescent="0.7">
      <c r="A369" s="2"/>
      <c r="B369" s="2"/>
      <c r="C369" s="2"/>
      <c r="D369" s="2"/>
      <c r="E369" s="2"/>
      <c r="F369" s="2"/>
      <c r="G369" s="2"/>
      <c r="H369" s="2"/>
      <c r="I369" s="381"/>
      <c r="J369" s="382"/>
      <c r="K369" s="382"/>
      <c r="L369" s="382"/>
      <c r="M369" s="382"/>
      <c r="N369" s="382"/>
      <c r="O369" s="382"/>
      <c r="P369" s="382"/>
      <c r="Q369" s="382"/>
      <c r="R369" s="382"/>
      <c r="S369" s="382"/>
      <c r="T369" s="382"/>
      <c r="U369" s="383"/>
      <c r="V369" s="384"/>
      <c r="W369" s="385"/>
      <c r="X369" s="385"/>
      <c r="Y369" s="385"/>
      <c r="Z369" s="385"/>
      <c r="AA369" s="385"/>
      <c r="AB369" s="385"/>
      <c r="AC369" s="385"/>
      <c r="AD369" s="385"/>
      <c r="AE369" s="385"/>
      <c r="AF369" s="385"/>
      <c r="AG369" s="385"/>
      <c r="AH369" s="386"/>
      <c r="AI369" s="384"/>
      <c r="AJ369" s="385"/>
      <c r="AK369" s="385"/>
      <c r="AL369" s="385"/>
      <c r="AM369" s="385"/>
      <c r="AN369" s="385"/>
      <c r="AO369" s="385"/>
      <c r="AP369" s="385"/>
      <c r="AQ369" s="385"/>
      <c r="AR369" s="385"/>
      <c r="AS369" s="385"/>
      <c r="AT369" s="385"/>
      <c r="AU369" s="385"/>
      <c r="AV369" s="385"/>
      <c r="AW369" s="385"/>
      <c r="AX369" s="385"/>
      <c r="AY369" s="385"/>
      <c r="AZ369" s="385"/>
      <c r="BA369" s="385"/>
      <c r="BB369" s="385"/>
      <c r="BC369" s="385"/>
      <c r="BD369" s="385"/>
      <c r="BE369" s="385"/>
      <c r="BF369" s="385"/>
      <c r="BG369" s="385"/>
      <c r="BH369" s="385"/>
      <c r="BI369" s="385"/>
      <c r="BJ369" s="385"/>
      <c r="BK369" s="385"/>
      <c r="BL369" s="385"/>
      <c r="BM369" s="385"/>
      <c r="BN369" s="385"/>
      <c r="BO369" s="385"/>
      <c r="BP369" s="385"/>
      <c r="BQ369" s="385"/>
      <c r="BR369" s="385"/>
      <c r="BS369" s="385"/>
      <c r="BT369" s="385"/>
      <c r="BU369" s="386"/>
    </row>
    <row r="370" spans="1:73" ht="24.6" x14ac:dyDescent="0.7">
      <c r="A370" s="2"/>
      <c r="B370" s="2"/>
      <c r="C370" s="2"/>
      <c r="D370" s="2"/>
      <c r="E370" s="2"/>
      <c r="F370" s="2"/>
      <c r="G370" s="2"/>
      <c r="H370" s="2"/>
      <c r="I370" s="381"/>
      <c r="J370" s="382"/>
      <c r="K370" s="382"/>
      <c r="L370" s="382"/>
      <c r="M370" s="382"/>
      <c r="N370" s="382"/>
      <c r="O370" s="382"/>
      <c r="P370" s="382"/>
      <c r="Q370" s="382"/>
      <c r="R370" s="382"/>
      <c r="S370" s="382"/>
      <c r="T370" s="382"/>
      <c r="U370" s="383"/>
      <c r="V370" s="384"/>
      <c r="W370" s="385"/>
      <c r="X370" s="385"/>
      <c r="Y370" s="385"/>
      <c r="Z370" s="385"/>
      <c r="AA370" s="385"/>
      <c r="AB370" s="385"/>
      <c r="AC370" s="385"/>
      <c r="AD370" s="385"/>
      <c r="AE370" s="385"/>
      <c r="AF370" s="385"/>
      <c r="AG370" s="385"/>
      <c r="AH370" s="386"/>
      <c r="AI370" s="384"/>
      <c r="AJ370" s="385"/>
      <c r="AK370" s="385"/>
      <c r="AL370" s="385"/>
      <c r="AM370" s="385"/>
      <c r="AN370" s="385"/>
      <c r="AO370" s="385"/>
      <c r="AP370" s="385"/>
      <c r="AQ370" s="385"/>
      <c r="AR370" s="385"/>
      <c r="AS370" s="385"/>
      <c r="AT370" s="385"/>
      <c r="AU370" s="385"/>
      <c r="AV370" s="385"/>
      <c r="AW370" s="385"/>
      <c r="AX370" s="385"/>
      <c r="AY370" s="385"/>
      <c r="AZ370" s="385"/>
      <c r="BA370" s="385"/>
      <c r="BB370" s="385"/>
      <c r="BC370" s="385"/>
      <c r="BD370" s="385"/>
      <c r="BE370" s="385"/>
      <c r="BF370" s="385"/>
      <c r="BG370" s="385"/>
      <c r="BH370" s="385"/>
      <c r="BI370" s="385"/>
      <c r="BJ370" s="385"/>
      <c r="BK370" s="385"/>
      <c r="BL370" s="385"/>
      <c r="BM370" s="385"/>
      <c r="BN370" s="385"/>
      <c r="BO370" s="385"/>
      <c r="BP370" s="385"/>
      <c r="BQ370" s="385"/>
      <c r="BR370" s="385"/>
      <c r="BS370" s="385"/>
      <c r="BT370" s="385"/>
      <c r="BU370" s="386"/>
    </row>
    <row r="371" spans="1:73" ht="24.6" x14ac:dyDescent="0.7">
      <c r="A371" s="2"/>
      <c r="B371" s="2"/>
      <c r="C371" s="2"/>
      <c r="D371" s="2"/>
      <c r="E371" s="2"/>
      <c r="F371" s="2"/>
      <c r="G371" s="2"/>
      <c r="H371" s="2"/>
      <c r="I371" s="381"/>
      <c r="J371" s="382"/>
      <c r="K371" s="382"/>
      <c r="L371" s="382"/>
      <c r="M371" s="382"/>
      <c r="N371" s="382"/>
      <c r="O371" s="382"/>
      <c r="P371" s="382"/>
      <c r="Q371" s="382"/>
      <c r="R371" s="382"/>
      <c r="S371" s="382"/>
      <c r="T371" s="382"/>
      <c r="U371" s="383"/>
      <c r="V371" s="384"/>
      <c r="W371" s="385"/>
      <c r="X371" s="385"/>
      <c r="Y371" s="385"/>
      <c r="Z371" s="385"/>
      <c r="AA371" s="385"/>
      <c r="AB371" s="385"/>
      <c r="AC371" s="385"/>
      <c r="AD371" s="385"/>
      <c r="AE371" s="385"/>
      <c r="AF371" s="385"/>
      <c r="AG371" s="385"/>
      <c r="AH371" s="386"/>
      <c r="AI371" s="384"/>
      <c r="AJ371" s="385"/>
      <c r="AK371" s="385"/>
      <c r="AL371" s="385"/>
      <c r="AM371" s="385"/>
      <c r="AN371" s="385"/>
      <c r="AO371" s="385"/>
      <c r="AP371" s="385"/>
      <c r="AQ371" s="385"/>
      <c r="AR371" s="385"/>
      <c r="AS371" s="385"/>
      <c r="AT371" s="385"/>
      <c r="AU371" s="385"/>
      <c r="AV371" s="385"/>
      <c r="AW371" s="385"/>
      <c r="AX371" s="385"/>
      <c r="AY371" s="385"/>
      <c r="AZ371" s="385"/>
      <c r="BA371" s="385"/>
      <c r="BB371" s="385"/>
      <c r="BC371" s="385"/>
      <c r="BD371" s="385"/>
      <c r="BE371" s="385"/>
      <c r="BF371" s="385"/>
      <c r="BG371" s="385"/>
      <c r="BH371" s="385"/>
      <c r="BI371" s="385"/>
      <c r="BJ371" s="385"/>
      <c r="BK371" s="385"/>
      <c r="BL371" s="385"/>
      <c r="BM371" s="385"/>
      <c r="BN371" s="385"/>
      <c r="BO371" s="385"/>
      <c r="BP371" s="385"/>
      <c r="BQ371" s="385"/>
      <c r="BR371" s="385"/>
      <c r="BS371" s="385"/>
      <c r="BT371" s="385"/>
      <c r="BU371" s="386"/>
    </row>
    <row r="372" spans="1:73" ht="24.6" x14ac:dyDescent="0.7">
      <c r="A372" s="2"/>
      <c r="B372" s="2"/>
      <c r="C372" s="2"/>
      <c r="D372" s="2"/>
      <c r="E372" s="2"/>
      <c r="F372" s="2"/>
      <c r="G372" s="2"/>
      <c r="H372" s="2"/>
      <c r="I372" s="393"/>
      <c r="J372" s="394"/>
      <c r="K372" s="394"/>
      <c r="L372" s="394"/>
      <c r="M372" s="394"/>
      <c r="N372" s="394"/>
      <c r="O372" s="394"/>
      <c r="P372" s="394"/>
      <c r="Q372" s="394"/>
      <c r="R372" s="394"/>
      <c r="S372" s="394"/>
      <c r="T372" s="394"/>
      <c r="U372" s="395"/>
      <c r="V372" s="396"/>
      <c r="W372" s="397"/>
      <c r="X372" s="397"/>
      <c r="Y372" s="397"/>
      <c r="Z372" s="397"/>
      <c r="AA372" s="397"/>
      <c r="AB372" s="397"/>
      <c r="AC372" s="397"/>
      <c r="AD372" s="397"/>
      <c r="AE372" s="397"/>
      <c r="AF372" s="397"/>
      <c r="AG372" s="397"/>
      <c r="AH372" s="398"/>
      <c r="AI372" s="396"/>
      <c r="AJ372" s="397"/>
      <c r="AK372" s="397"/>
      <c r="AL372" s="397"/>
      <c r="AM372" s="397"/>
      <c r="AN372" s="397"/>
      <c r="AO372" s="397"/>
      <c r="AP372" s="397"/>
      <c r="AQ372" s="397"/>
      <c r="AR372" s="397"/>
      <c r="AS372" s="397"/>
      <c r="AT372" s="397"/>
      <c r="AU372" s="397"/>
      <c r="AV372" s="397"/>
      <c r="AW372" s="397"/>
      <c r="AX372" s="397"/>
      <c r="AY372" s="397"/>
      <c r="AZ372" s="397"/>
      <c r="BA372" s="397"/>
      <c r="BB372" s="397"/>
      <c r="BC372" s="397"/>
      <c r="BD372" s="397"/>
      <c r="BE372" s="397"/>
      <c r="BF372" s="397"/>
      <c r="BG372" s="397"/>
      <c r="BH372" s="397"/>
      <c r="BI372" s="397"/>
      <c r="BJ372" s="397"/>
      <c r="BK372" s="397"/>
      <c r="BL372" s="397"/>
      <c r="BM372" s="397"/>
      <c r="BN372" s="397"/>
      <c r="BO372" s="397"/>
      <c r="BP372" s="397"/>
      <c r="BQ372" s="397"/>
      <c r="BR372" s="397"/>
      <c r="BS372" s="397"/>
      <c r="BT372" s="397"/>
      <c r="BU372" s="398"/>
    </row>
    <row r="373" spans="1:73" ht="24.6" x14ac:dyDescent="0.7">
      <c r="A373" s="2"/>
      <c r="B373" s="2"/>
      <c r="C373" s="2"/>
      <c r="D373" s="2"/>
      <c r="E373" s="2"/>
      <c r="F373" s="2"/>
      <c r="G373" s="2"/>
      <c r="H373" s="2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</row>
    <row r="374" spans="1:73" ht="24.6" x14ac:dyDescent="0.7">
      <c r="A374" s="2"/>
      <c r="B374" s="2"/>
      <c r="C374" s="2"/>
      <c r="D374" s="2"/>
      <c r="E374" s="2"/>
      <c r="F374" s="2"/>
      <c r="G374" s="2"/>
      <c r="H374" s="2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</row>
    <row r="375" spans="1:73" ht="24.6" x14ac:dyDescent="0.7">
      <c r="A375" s="2"/>
      <c r="B375" s="2"/>
      <c r="C375" s="2"/>
      <c r="D375" s="2"/>
      <c r="E375" s="2"/>
      <c r="F375" s="2"/>
      <c r="G375" s="2"/>
      <c r="H375" s="2"/>
      <c r="I375" s="373"/>
      <c r="J375" s="373"/>
      <c r="K375" s="373"/>
      <c r="L375" s="373"/>
      <c r="M375" s="373"/>
      <c r="N375" s="373"/>
      <c r="O375" s="373"/>
      <c r="P375" s="373"/>
      <c r="Q375" s="373"/>
      <c r="R375" s="373"/>
      <c r="S375" s="373"/>
      <c r="T375" s="373"/>
      <c r="U375" s="373"/>
      <c r="V375" s="373"/>
      <c r="W375" s="373"/>
      <c r="X375" s="373"/>
      <c r="Y375" s="373"/>
      <c r="Z375" s="373"/>
      <c r="AA375" s="373"/>
      <c r="AB375" s="373"/>
      <c r="AC375" s="373"/>
      <c r="AD375" s="373"/>
      <c r="AE375" s="373"/>
      <c r="AF375" s="373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373"/>
      <c r="AY375" s="373"/>
      <c r="AZ375" s="373"/>
      <c r="BA375" s="373"/>
      <c r="BB375" s="373"/>
      <c r="BC375" s="373"/>
      <c r="BD375" s="373"/>
      <c r="BE375" s="373"/>
      <c r="BF375" s="373"/>
      <c r="BG375" s="373"/>
      <c r="BH375" s="373"/>
      <c r="BI375" s="373"/>
      <c r="BJ375" s="373"/>
      <c r="BK375" s="373"/>
      <c r="BL375" s="373"/>
      <c r="BM375" s="373"/>
      <c r="BN375" s="373"/>
      <c r="BO375" s="373"/>
      <c r="BP375" s="373"/>
      <c r="BQ375" s="373"/>
      <c r="BR375" s="373"/>
      <c r="BS375" s="373"/>
      <c r="BT375" s="373"/>
      <c r="BU375" s="373"/>
    </row>
    <row r="376" spans="1:73" ht="27" x14ac:dyDescent="0.75">
      <c r="F376" s="3"/>
      <c r="G376" s="3"/>
      <c r="H376" s="3"/>
      <c r="I376" s="374" t="s">
        <v>252</v>
      </c>
      <c r="J376" s="374"/>
      <c r="K376" s="374"/>
      <c r="L376" s="374"/>
      <c r="M376" s="374"/>
      <c r="N376" s="374"/>
      <c r="O376" s="374"/>
      <c r="P376" s="374"/>
      <c r="Q376" s="374"/>
      <c r="R376" s="374"/>
      <c r="S376" s="374"/>
      <c r="T376" s="374"/>
      <c r="U376" s="374"/>
      <c r="V376" s="374"/>
      <c r="W376" s="374"/>
      <c r="X376" s="374"/>
      <c r="Y376" s="374"/>
      <c r="Z376" s="374"/>
      <c r="AA376" s="374"/>
      <c r="AB376" s="374"/>
      <c r="AC376" s="374"/>
      <c r="AD376" s="374"/>
      <c r="AE376" s="374"/>
      <c r="AF376" s="374"/>
      <c r="AG376" s="374"/>
      <c r="AH376" s="374"/>
      <c r="AI376" s="374"/>
      <c r="AJ376" s="374"/>
      <c r="AK376" s="374"/>
      <c r="AL376" s="374"/>
      <c r="AM376" s="374"/>
      <c r="AN376" s="374"/>
      <c r="AO376" s="374"/>
      <c r="AP376" s="374"/>
      <c r="AQ376" s="374"/>
      <c r="AR376" s="374"/>
      <c r="AS376" s="374"/>
      <c r="AT376" s="374"/>
      <c r="AU376" s="374"/>
      <c r="AV376" s="374"/>
      <c r="AW376" s="374"/>
      <c r="AX376" s="374"/>
      <c r="AY376" s="374"/>
      <c r="AZ376" s="374"/>
      <c r="BA376" s="374"/>
      <c r="BB376" s="374"/>
      <c r="BC376" s="374"/>
      <c r="BD376" s="374"/>
      <c r="BE376" s="374"/>
      <c r="BF376" s="374"/>
      <c r="BG376" s="374"/>
      <c r="BH376" s="374"/>
      <c r="BI376" s="374"/>
      <c r="BJ376" s="374"/>
      <c r="BK376" s="374"/>
      <c r="BL376" s="374"/>
      <c r="BM376" s="374"/>
      <c r="BN376" s="374"/>
      <c r="BO376" s="374"/>
      <c r="BP376" s="374"/>
      <c r="BQ376" s="374"/>
      <c r="BR376" s="374"/>
      <c r="BS376" s="374"/>
      <c r="BT376" s="374"/>
      <c r="BU376" s="374"/>
    </row>
    <row r="377" spans="1:73" ht="27" x14ac:dyDescent="0.75">
      <c r="F377" s="3"/>
      <c r="G377" s="3"/>
      <c r="H377" s="3"/>
      <c r="I377" s="374" t="e">
        <f>IF(#REF!="","Ratio Midterm : Final = ………….. : ……………..",CONCATENATE("Ratio Midterm : Final =  ",#REF!," : ",#REF!))</f>
        <v>#REF!</v>
      </c>
      <c r="J377" s="374"/>
      <c r="K377" s="374"/>
      <c r="L377" s="374"/>
      <c r="M377" s="374"/>
      <c r="N377" s="374"/>
      <c r="O377" s="374"/>
      <c r="P377" s="374"/>
      <c r="Q377" s="374"/>
      <c r="R377" s="374"/>
      <c r="S377" s="374"/>
      <c r="T377" s="374"/>
      <c r="U377" s="374"/>
      <c r="V377" s="374"/>
      <c r="W377" s="374"/>
      <c r="X377" s="374"/>
      <c r="Y377" s="374"/>
      <c r="Z377" s="374"/>
      <c r="AA377" s="374"/>
      <c r="AB377" s="374"/>
      <c r="AC377" s="374"/>
      <c r="AD377" s="374"/>
      <c r="AE377" s="374"/>
      <c r="AF377" s="374"/>
      <c r="AG377" s="374"/>
      <c r="AH377" s="374"/>
      <c r="AI377" s="374"/>
      <c r="AJ377" s="374"/>
      <c r="AK377" s="374"/>
      <c r="AL377" s="374"/>
      <c r="AM377" s="374"/>
      <c r="AN377" s="374"/>
      <c r="AO377" s="374"/>
      <c r="AP377" s="374"/>
      <c r="AQ377" s="374"/>
      <c r="AR377" s="374"/>
      <c r="AS377" s="374"/>
      <c r="AT377" s="374"/>
      <c r="AU377" s="374"/>
      <c r="AV377" s="374"/>
      <c r="AW377" s="374"/>
      <c r="AX377" s="374"/>
      <c r="AY377" s="374"/>
      <c r="AZ377" s="374"/>
      <c r="BA377" s="374"/>
      <c r="BB377" s="374"/>
      <c r="BC377" s="374"/>
      <c r="BD377" s="374"/>
      <c r="BE377" s="374"/>
      <c r="BF377" s="374"/>
      <c r="BG377" s="374"/>
      <c r="BH377" s="374"/>
      <c r="BI377" s="374"/>
      <c r="BJ377" s="374"/>
      <c r="BK377" s="374"/>
      <c r="BL377" s="374"/>
      <c r="BM377" s="374"/>
      <c r="BN377" s="374"/>
      <c r="BO377" s="374"/>
      <c r="BP377" s="374"/>
      <c r="BQ377" s="374"/>
      <c r="BR377" s="374"/>
      <c r="BS377" s="374"/>
      <c r="BT377" s="374"/>
      <c r="BU377" s="374"/>
    </row>
    <row r="379" spans="1:73" ht="27" x14ac:dyDescent="0.75">
      <c r="I379" s="375" t="s">
        <v>191</v>
      </c>
      <c r="J379" s="376"/>
      <c r="K379" s="376"/>
      <c r="L379" s="376"/>
      <c r="M379" s="376"/>
      <c r="N379" s="376"/>
      <c r="O379" s="376"/>
      <c r="P379" s="376"/>
      <c r="Q379" s="376"/>
      <c r="R379" s="376"/>
      <c r="S379" s="376"/>
      <c r="T379" s="376"/>
      <c r="U379" s="377"/>
      <c r="V379" s="378" t="s">
        <v>215</v>
      </c>
      <c r="W379" s="379"/>
      <c r="X379" s="379"/>
      <c r="Y379" s="379"/>
      <c r="Z379" s="379"/>
      <c r="AA379" s="379"/>
      <c r="AB379" s="379"/>
      <c r="AC379" s="379"/>
      <c r="AD379" s="379"/>
      <c r="AE379" s="379"/>
      <c r="AF379" s="379"/>
      <c r="AG379" s="379"/>
      <c r="AH379" s="380"/>
      <c r="AI379" s="378" t="s">
        <v>216</v>
      </c>
      <c r="AJ379" s="379"/>
      <c r="AK379" s="379"/>
      <c r="AL379" s="379"/>
      <c r="AM379" s="379"/>
      <c r="AN379" s="379"/>
      <c r="AO379" s="379"/>
      <c r="AP379" s="379"/>
      <c r="AQ379" s="379"/>
      <c r="AR379" s="379"/>
      <c r="AS379" s="379"/>
      <c r="AT379" s="379"/>
      <c r="AU379" s="379"/>
      <c r="AV379" s="379"/>
      <c r="AW379" s="379"/>
      <c r="AX379" s="379"/>
      <c r="AY379" s="379"/>
      <c r="AZ379" s="379"/>
      <c r="BA379" s="379"/>
      <c r="BB379" s="379"/>
      <c r="BC379" s="379"/>
      <c r="BD379" s="379"/>
      <c r="BE379" s="379"/>
      <c r="BF379" s="379"/>
      <c r="BG379" s="379"/>
      <c r="BH379" s="379"/>
      <c r="BI379" s="379"/>
      <c r="BJ379" s="379"/>
      <c r="BK379" s="379"/>
      <c r="BL379" s="379"/>
      <c r="BM379" s="379"/>
      <c r="BN379" s="379"/>
      <c r="BO379" s="379"/>
      <c r="BP379" s="379"/>
      <c r="BQ379" s="379"/>
      <c r="BR379" s="379"/>
      <c r="BS379" s="379"/>
      <c r="BT379" s="379"/>
      <c r="BU379" s="380"/>
    </row>
    <row r="380" spans="1:73" ht="24.6" x14ac:dyDescent="0.7">
      <c r="A380" s="2"/>
      <c r="B380" s="2"/>
      <c r="C380" s="2"/>
      <c r="D380" s="2"/>
      <c r="E380" s="2"/>
      <c r="F380" s="2"/>
      <c r="G380" s="2"/>
      <c r="H380" s="2"/>
      <c r="I380" s="381"/>
      <c r="J380" s="382"/>
      <c r="K380" s="382"/>
      <c r="L380" s="382"/>
      <c r="M380" s="382"/>
      <c r="N380" s="382"/>
      <c r="O380" s="382"/>
      <c r="P380" s="382"/>
      <c r="Q380" s="382"/>
      <c r="R380" s="382"/>
      <c r="S380" s="382"/>
      <c r="T380" s="382"/>
      <c r="U380" s="383"/>
      <c r="V380" s="384"/>
      <c r="W380" s="385"/>
      <c r="X380" s="385"/>
      <c r="Y380" s="385"/>
      <c r="Z380" s="385"/>
      <c r="AA380" s="385"/>
      <c r="AB380" s="385"/>
      <c r="AC380" s="385"/>
      <c r="AD380" s="385"/>
      <c r="AE380" s="385"/>
      <c r="AF380" s="385"/>
      <c r="AG380" s="385"/>
      <c r="AH380" s="386"/>
      <c r="AI380" s="384"/>
      <c r="AJ380" s="385"/>
      <c r="AK380" s="385"/>
      <c r="AL380" s="385"/>
      <c r="AM380" s="385"/>
      <c r="AN380" s="385"/>
      <c r="AO380" s="385"/>
      <c r="AP380" s="385"/>
      <c r="AQ380" s="385"/>
      <c r="AR380" s="385"/>
      <c r="AS380" s="385"/>
      <c r="AT380" s="385"/>
      <c r="AU380" s="385"/>
      <c r="AV380" s="385"/>
      <c r="AW380" s="385"/>
      <c r="AX380" s="385"/>
      <c r="AY380" s="385"/>
      <c r="AZ380" s="385"/>
      <c r="BA380" s="385"/>
      <c r="BB380" s="385"/>
      <c r="BC380" s="385"/>
      <c r="BD380" s="385"/>
      <c r="BE380" s="385"/>
      <c r="BF380" s="385"/>
      <c r="BG380" s="385"/>
      <c r="BH380" s="385"/>
      <c r="BI380" s="385"/>
      <c r="BJ380" s="385"/>
      <c r="BK380" s="385"/>
      <c r="BL380" s="385"/>
      <c r="BM380" s="385"/>
      <c r="BN380" s="385"/>
      <c r="BO380" s="385"/>
      <c r="BP380" s="385"/>
      <c r="BQ380" s="385"/>
      <c r="BR380" s="385"/>
      <c r="BS380" s="385"/>
      <c r="BT380" s="385"/>
      <c r="BU380" s="386"/>
    </row>
    <row r="381" spans="1:73" ht="24.6" x14ac:dyDescent="0.7">
      <c r="A381" s="2"/>
      <c r="B381" s="2"/>
      <c r="C381" s="2"/>
      <c r="D381" s="2"/>
      <c r="E381" s="2"/>
      <c r="F381" s="2"/>
      <c r="G381" s="2"/>
      <c r="H381" s="2"/>
      <c r="I381" s="381"/>
      <c r="J381" s="382"/>
      <c r="K381" s="382"/>
      <c r="L381" s="382"/>
      <c r="M381" s="382"/>
      <c r="N381" s="382"/>
      <c r="O381" s="382"/>
      <c r="P381" s="382"/>
      <c r="Q381" s="382"/>
      <c r="R381" s="382"/>
      <c r="S381" s="382"/>
      <c r="T381" s="382"/>
      <c r="U381" s="383"/>
      <c r="V381" s="401"/>
      <c r="W381" s="385"/>
      <c r="X381" s="385"/>
      <c r="Y381" s="385"/>
      <c r="Z381" s="385"/>
      <c r="AA381" s="385"/>
      <c r="AB381" s="385"/>
      <c r="AC381" s="385"/>
      <c r="AD381" s="385"/>
      <c r="AE381" s="385"/>
      <c r="AF381" s="385"/>
      <c r="AG381" s="385"/>
      <c r="AH381" s="386"/>
      <c r="AI381" s="384"/>
      <c r="AJ381" s="385"/>
      <c r="AK381" s="385"/>
      <c r="AL381" s="385"/>
      <c r="AM381" s="385"/>
      <c r="AN381" s="385"/>
      <c r="AO381" s="385"/>
      <c r="AP381" s="385"/>
      <c r="AQ381" s="385"/>
      <c r="AR381" s="385"/>
      <c r="AS381" s="385"/>
      <c r="AT381" s="385"/>
      <c r="AU381" s="385"/>
      <c r="AV381" s="385"/>
      <c r="AW381" s="385"/>
      <c r="AX381" s="385"/>
      <c r="AY381" s="385"/>
      <c r="AZ381" s="385"/>
      <c r="BA381" s="385"/>
      <c r="BB381" s="385"/>
      <c r="BC381" s="385"/>
      <c r="BD381" s="385"/>
      <c r="BE381" s="385"/>
      <c r="BF381" s="385"/>
      <c r="BG381" s="385"/>
      <c r="BH381" s="385"/>
      <c r="BI381" s="385"/>
      <c r="BJ381" s="385"/>
      <c r="BK381" s="385"/>
      <c r="BL381" s="385"/>
      <c r="BM381" s="385"/>
      <c r="BN381" s="385"/>
      <c r="BO381" s="385"/>
      <c r="BP381" s="385"/>
      <c r="BQ381" s="385"/>
      <c r="BR381" s="385"/>
      <c r="BS381" s="385"/>
      <c r="BT381" s="385"/>
      <c r="BU381" s="386"/>
    </row>
    <row r="382" spans="1:73" ht="24.6" x14ac:dyDescent="0.7">
      <c r="A382" s="2"/>
      <c r="B382" s="2"/>
      <c r="C382" s="2"/>
      <c r="D382" s="2"/>
      <c r="E382" s="2"/>
      <c r="F382" s="2"/>
      <c r="G382" s="2"/>
      <c r="H382" s="2"/>
      <c r="I382" s="381"/>
      <c r="J382" s="382"/>
      <c r="K382" s="382"/>
      <c r="L382" s="382"/>
      <c r="M382" s="382"/>
      <c r="N382" s="382"/>
      <c r="O382" s="382"/>
      <c r="P382" s="382"/>
      <c r="Q382" s="382"/>
      <c r="R382" s="382"/>
      <c r="S382" s="382"/>
      <c r="T382" s="382"/>
      <c r="U382" s="383"/>
      <c r="V382" s="401"/>
      <c r="W382" s="385"/>
      <c r="X382" s="385"/>
      <c r="Y382" s="385"/>
      <c r="Z382" s="385"/>
      <c r="AA382" s="385"/>
      <c r="AB382" s="385"/>
      <c r="AC382" s="385"/>
      <c r="AD382" s="385"/>
      <c r="AE382" s="385"/>
      <c r="AF382" s="385"/>
      <c r="AG382" s="385"/>
      <c r="AH382" s="386"/>
      <c r="AI382" s="384"/>
      <c r="AJ382" s="385"/>
      <c r="AK382" s="385"/>
      <c r="AL382" s="385"/>
      <c r="AM382" s="385"/>
      <c r="AN382" s="385"/>
      <c r="AO382" s="385"/>
      <c r="AP382" s="385"/>
      <c r="AQ382" s="385"/>
      <c r="AR382" s="385"/>
      <c r="AS382" s="385"/>
      <c r="AT382" s="385"/>
      <c r="AU382" s="385"/>
      <c r="AV382" s="385"/>
      <c r="AW382" s="385"/>
      <c r="AX382" s="385"/>
      <c r="AY382" s="385"/>
      <c r="AZ382" s="385"/>
      <c r="BA382" s="385"/>
      <c r="BB382" s="385"/>
      <c r="BC382" s="385"/>
      <c r="BD382" s="385"/>
      <c r="BE382" s="385"/>
      <c r="BF382" s="385"/>
      <c r="BG382" s="385"/>
      <c r="BH382" s="385"/>
      <c r="BI382" s="385"/>
      <c r="BJ382" s="385"/>
      <c r="BK382" s="385"/>
      <c r="BL382" s="385"/>
      <c r="BM382" s="385"/>
      <c r="BN382" s="385"/>
      <c r="BO382" s="385"/>
      <c r="BP382" s="385"/>
      <c r="BQ382" s="385"/>
      <c r="BR382" s="385"/>
      <c r="BS382" s="385"/>
      <c r="BT382" s="385"/>
      <c r="BU382" s="386"/>
    </row>
    <row r="383" spans="1:73" ht="24.6" x14ac:dyDescent="0.7">
      <c r="A383" s="2"/>
      <c r="B383" s="2"/>
      <c r="C383" s="2"/>
      <c r="D383" s="2"/>
      <c r="E383" s="2"/>
      <c r="F383" s="2"/>
      <c r="G383" s="2"/>
      <c r="H383" s="2"/>
      <c r="I383" s="381"/>
      <c r="J383" s="382"/>
      <c r="K383" s="382"/>
      <c r="L383" s="382"/>
      <c r="M383" s="382"/>
      <c r="N383" s="382"/>
      <c r="O383" s="382"/>
      <c r="P383" s="382"/>
      <c r="Q383" s="382"/>
      <c r="R383" s="382"/>
      <c r="S383" s="382"/>
      <c r="T383" s="382"/>
      <c r="U383" s="383"/>
      <c r="V383" s="401"/>
      <c r="W383" s="385"/>
      <c r="X383" s="385"/>
      <c r="Y383" s="385"/>
      <c r="Z383" s="385"/>
      <c r="AA383" s="385"/>
      <c r="AB383" s="385"/>
      <c r="AC383" s="385"/>
      <c r="AD383" s="385"/>
      <c r="AE383" s="385"/>
      <c r="AF383" s="385"/>
      <c r="AG383" s="385"/>
      <c r="AH383" s="386"/>
      <c r="AI383" s="384"/>
      <c r="AJ383" s="385"/>
      <c r="AK383" s="385"/>
      <c r="AL383" s="385"/>
      <c r="AM383" s="385"/>
      <c r="AN383" s="385"/>
      <c r="AO383" s="385"/>
      <c r="AP383" s="385"/>
      <c r="AQ383" s="385"/>
      <c r="AR383" s="385"/>
      <c r="AS383" s="385"/>
      <c r="AT383" s="385"/>
      <c r="AU383" s="385"/>
      <c r="AV383" s="385"/>
      <c r="AW383" s="385"/>
      <c r="AX383" s="385"/>
      <c r="AY383" s="385"/>
      <c r="AZ383" s="385"/>
      <c r="BA383" s="385"/>
      <c r="BB383" s="385"/>
      <c r="BC383" s="385"/>
      <c r="BD383" s="385"/>
      <c r="BE383" s="385"/>
      <c r="BF383" s="385"/>
      <c r="BG383" s="385"/>
      <c r="BH383" s="385"/>
      <c r="BI383" s="385"/>
      <c r="BJ383" s="385"/>
      <c r="BK383" s="385"/>
      <c r="BL383" s="385"/>
      <c r="BM383" s="385"/>
      <c r="BN383" s="385"/>
      <c r="BO383" s="385"/>
      <c r="BP383" s="385"/>
      <c r="BQ383" s="385"/>
      <c r="BR383" s="385"/>
      <c r="BS383" s="385"/>
      <c r="BT383" s="385"/>
      <c r="BU383" s="386"/>
    </row>
    <row r="384" spans="1:73" ht="24.6" x14ac:dyDescent="0.7">
      <c r="A384" s="2"/>
      <c r="B384" s="2"/>
      <c r="C384" s="2"/>
      <c r="D384" s="2"/>
      <c r="E384" s="2"/>
      <c r="F384" s="2"/>
      <c r="G384" s="2"/>
      <c r="H384" s="2"/>
      <c r="I384" s="381"/>
      <c r="J384" s="382"/>
      <c r="K384" s="382"/>
      <c r="L384" s="382"/>
      <c r="M384" s="382"/>
      <c r="N384" s="382"/>
      <c r="O384" s="382"/>
      <c r="P384" s="382"/>
      <c r="Q384" s="382"/>
      <c r="R384" s="382"/>
      <c r="S384" s="382"/>
      <c r="T384" s="382"/>
      <c r="U384" s="383"/>
      <c r="V384" s="384"/>
      <c r="W384" s="385"/>
      <c r="X384" s="385"/>
      <c r="Y384" s="385"/>
      <c r="Z384" s="385"/>
      <c r="AA384" s="385"/>
      <c r="AB384" s="385"/>
      <c r="AC384" s="385"/>
      <c r="AD384" s="385"/>
      <c r="AE384" s="385"/>
      <c r="AF384" s="385"/>
      <c r="AG384" s="385"/>
      <c r="AH384" s="386"/>
      <c r="AI384" s="384"/>
      <c r="AJ384" s="385"/>
      <c r="AK384" s="385"/>
      <c r="AL384" s="385"/>
      <c r="AM384" s="385"/>
      <c r="AN384" s="385"/>
      <c r="AO384" s="385"/>
      <c r="AP384" s="385"/>
      <c r="AQ384" s="385"/>
      <c r="AR384" s="385"/>
      <c r="AS384" s="385"/>
      <c r="AT384" s="385"/>
      <c r="AU384" s="385"/>
      <c r="AV384" s="385"/>
      <c r="AW384" s="385"/>
      <c r="AX384" s="385"/>
      <c r="AY384" s="385"/>
      <c r="AZ384" s="385"/>
      <c r="BA384" s="385"/>
      <c r="BB384" s="385"/>
      <c r="BC384" s="385"/>
      <c r="BD384" s="385"/>
      <c r="BE384" s="385"/>
      <c r="BF384" s="385"/>
      <c r="BG384" s="385"/>
      <c r="BH384" s="385"/>
      <c r="BI384" s="385"/>
      <c r="BJ384" s="385"/>
      <c r="BK384" s="385"/>
      <c r="BL384" s="385"/>
      <c r="BM384" s="385"/>
      <c r="BN384" s="385"/>
      <c r="BO384" s="385"/>
      <c r="BP384" s="385"/>
      <c r="BQ384" s="385"/>
      <c r="BR384" s="385"/>
      <c r="BS384" s="385"/>
      <c r="BT384" s="385"/>
      <c r="BU384" s="386"/>
    </row>
    <row r="385" spans="1:73" ht="24.6" x14ac:dyDescent="0.7">
      <c r="A385" s="2"/>
      <c r="B385" s="2"/>
      <c r="C385" s="2"/>
      <c r="D385" s="2"/>
      <c r="E385" s="2"/>
      <c r="F385" s="2"/>
      <c r="G385" s="2"/>
      <c r="H385" s="2"/>
      <c r="I385" s="381"/>
      <c r="J385" s="382"/>
      <c r="K385" s="382"/>
      <c r="L385" s="382"/>
      <c r="M385" s="382"/>
      <c r="N385" s="382"/>
      <c r="O385" s="382"/>
      <c r="P385" s="382"/>
      <c r="Q385" s="382"/>
      <c r="R385" s="382"/>
      <c r="S385" s="382"/>
      <c r="T385" s="382"/>
      <c r="U385" s="383"/>
      <c r="V385" s="384"/>
      <c r="W385" s="385"/>
      <c r="X385" s="385"/>
      <c r="Y385" s="385"/>
      <c r="Z385" s="385"/>
      <c r="AA385" s="385"/>
      <c r="AB385" s="385"/>
      <c r="AC385" s="385"/>
      <c r="AD385" s="385"/>
      <c r="AE385" s="385"/>
      <c r="AF385" s="385"/>
      <c r="AG385" s="385"/>
      <c r="AH385" s="386"/>
      <c r="AI385" s="384"/>
      <c r="AJ385" s="385"/>
      <c r="AK385" s="385"/>
      <c r="AL385" s="385"/>
      <c r="AM385" s="385"/>
      <c r="AN385" s="385"/>
      <c r="AO385" s="385"/>
      <c r="AP385" s="385"/>
      <c r="AQ385" s="385"/>
      <c r="AR385" s="385"/>
      <c r="AS385" s="385"/>
      <c r="AT385" s="385"/>
      <c r="AU385" s="385"/>
      <c r="AV385" s="385"/>
      <c r="AW385" s="385"/>
      <c r="AX385" s="385"/>
      <c r="AY385" s="385"/>
      <c r="AZ385" s="385"/>
      <c r="BA385" s="385"/>
      <c r="BB385" s="385"/>
      <c r="BC385" s="385"/>
      <c r="BD385" s="385"/>
      <c r="BE385" s="385"/>
      <c r="BF385" s="385"/>
      <c r="BG385" s="385"/>
      <c r="BH385" s="385"/>
      <c r="BI385" s="385"/>
      <c r="BJ385" s="385"/>
      <c r="BK385" s="385"/>
      <c r="BL385" s="385"/>
      <c r="BM385" s="385"/>
      <c r="BN385" s="385"/>
      <c r="BO385" s="385"/>
      <c r="BP385" s="385"/>
      <c r="BQ385" s="385"/>
      <c r="BR385" s="385"/>
      <c r="BS385" s="385"/>
      <c r="BT385" s="385"/>
      <c r="BU385" s="386"/>
    </row>
    <row r="386" spans="1:73" ht="24.6" x14ac:dyDescent="0.7">
      <c r="A386" s="2"/>
      <c r="B386" s="2"/>
      <c r="C386" s="2"/>
      <c r="D386" s="2"/>
      <c r="E386" s="2"/>
      <c r="F386" s="2"/>
      <c r="G386" s="2"/>
      <c r="H386" s="2"/>
      <c r="I386" s="381"/>
      <c r="J386" s="382"/>
      <c r="K386" s="382"/>
      <c r="L386" s="382"/>
      <c r="M386" s="382"/>
      <c r="N386" s="382"/>
      <c r="O386" s="382"/>
      <c r="P386" s="382"/>
      <c r="Q386" s="382"/>
      <c r="R386" s="382"/>
      <c r="S386" s="382"/>
      <c r="T386" s="382"/>
      <c r="U386" s="383"/>
      <c r="V386" s="384"/>
      <c r="W386" s="385"/>
      <c r="X386" s="385"/>
      <c r="Y386" s="385"/>
      <c r="Z386" s="385"/>
      <c r="AA386" s="385"/>
      <c r="AB386" s="385"/>
      <c r="AC386" s="385"/>
      <c r="AD386" s="385"/>
      <c r="AE386" s="385"/>
      <c r="AF386" s="385"/>
      <c r="AG386" s="385"/>
      <c r="AH386" s="386"/>
      <c r="AI386" s="384"/>
      <c r="AJ386" s="385"/>
      <c r="AK386" s="385"/>
      <c r="AL386" s="385"/>
      <c r="AM386" s="385"/>
      <c r="AN386" s="385"/>
      <c r="AO386" s="385"/>
      <c r="AP386" s="385"/>
      <c r="AQ386" s="385"/>
      <c r="AR386" s="385"/>
      <c r="AS386" s="385"/>
      <c r="AT386" s="385"/>
      <c r="AU386" s="385"/>
      <c r="AV386" s="385"/>
      <c r="AW386" s="385"/>
      <c r="AX386" s="385"/>
      <c r="AY386" s="385"/>
      <c r="AZ386" s="385"/>
      <c r="BA386" s="385"/>
      <c r="BB386" s="385"/>
      <c r="BC386" s="385"/>
      <c r="BD386" s="385"/>
      <c r="BE386" s="385"/>
      <c r="BF386" s="385"/>
      <c r="BG386" s="385"/>
      <c r="BH386" s="385"/>
      <c r="BI386" s="385"/>
      <c r="BJ386" s="385"/>
      <c r="BK386" s="385"/>
      <c r="BL386" s="385"/>
      <c r="BM386" s="385"/>
      <c r="BN386" s="385"/>
      <c r="BO386" s="385"/>
      <c r="BP386" s="385"/>
      <c r="BQ386" s="385"/>
      <c r="BR386" s="385"/>
      <c r="BS386" s="385"/>
      <c r="BT386" s="385"/>
      <c r="BU386" s="386"/>
    </row>
    <row r="387" spans="1:73" ht="24.6" x14ac:dyDescent="0.7">
      <c r="A387" s="2"/>
      <c r="B387" s="2"/>
      <c r="C387" s="2"/>
      <c r="D387" s="2"/>
      <c r="E387" s="2"/>
      <c r="F387" s="2"/>
      <c r="G387" s="2"/>
      <c r="H387" s="2"/>
      <c r="I387" s="381"/>
      <c r="J387" s="382"/>
      <c r="K387" s="382"/>
      <c r="L387" s="382"/>
      <c r="M387" s="382"/>
      <c r="N387" s="382"/>
      <c r="O387" s="382"/>
      <c r="P387" s="382"/>
      <c r="Q387" s="382"/>
      <c r="R387" s="382"/>
      <c r="S387" s="382"/>
      <c r="T387" s="382"/>
      <c r="U387" s="383"/>
      <c r="V387" s="384"/>
      <c r="W387" s="385"/>
      <c r="X387" s="385"/>
      <c r="Y387" s="385"/>
      <c r="Z387" s="385"/>
      <c r="AA387" s="385"/>
      <c r="AB387" s="385"/>
      <c r="AC387" s="385"/>
      <c r="AD387" s="385"/>
      <c r="AE387" s="385"/>
      <c r="AF387" s="385"/>
      <c r="AG387" s="385"/>
      <c r="AH387" s="386"/>
      <c r="AI387" s="384"/>
      <c r="AJ387" s="385"/>
      <c r="AK387" s="385"/>
      <c r="AL387" s="385"/>
      <c r="AM387" s="385"/>
      <c r="AN387" s="385"/>
      <c r="AO387" s="385"/>
      <c r="AP387" s="385"/>
      <c r="AQ387" s="385"/>
      <c r="AR387" s="385"/>
      <c r="AS387" s="385"/>
      <c r="AT387" s="385"/>
      <c r="AU387" s="385"/>
      <c r="AV387" s="385"/>
      <c r="AW387" s="385"/>
      <c r="AX387" s="385"/>
      <c r="AY387" s="385"/>
      <c r="AZ387" s="385"/>
      <c r="BA387" s="385"/>
      <c r="BB387" s="385"/>
      <c r="BC387" s="385"/>
      <c r="BD387" s="385"/>
      <c r="BE387" s="385"/>
      <c r="BF387" s="385"/>
      <c r="BG387" s="385"/>
      <c r="BH387" s="385"/>
      <c r="BI387" s="385"/>
      <c r="BJ387" s="385"/>
      <c r="BK387" s="385"/>
      <c r="BL387" s="385"/>
      <c r="BM387" s="385"/>
      <c r="BN387" s="385"/>
      <c r="BO387" s="385"/>
      <c r="BP387" s="385"/>
      <c r="BQ387" s="385"/>
      <c r="BR387" s="385"/>
      <c r="BS387" s="385"/>
      <c r="BT387" s="385"/>
      <c r="BU387" s="386"/>
    </row>
    <row r="388" spans="1:73" ht="24.6" x14ac:dyDescent="0.7">
      <c r="A388" s="2"/>
      <c r="B388" s="2"/>
      <c r="C388" s="2"/>
      <c r="D388" s="2"/>
      <c r="E388" s="2"/>
      <c r="F388" s="2"/>
      <c r="G388" s="2"/>
      <c r="H388" s="2"/>
      <c r="I388" s="381"/>
      <c r="J388" s="382"/>
      <c r="K388" s="382"/>
      <c r="L388" s="382"/>
      <c r="M388" s="382"/>
      <c r="N388" s="382"/>
      <c r="O388" s="382"/>
      <c r="P388" s="382"/>
      <c r="Q388" s="382"/>
      <c r="R388" s="382"/>
      <c r="S388" s="382"/>
      <c r="T388" s="382"/>
      <c r="U388" s="383"/>
      <c r="V388" s="384"/>
      <c r="W388" s="385"/>
      <c r="X388" s="385"/>
      <c r="Y388" s="385"/>
      <c r="Z388" s="385"/>
      <c r="AA388" s="385"/>
      <c r="AB388" s="385"/>
      <c r="AC388" s="385"/>
      <c r="AD388" s="385"/>
      <c r="AE388" s="385"/>
      <c r="AF388" s="385"/>
      <c r="AG388" s="385"/>
      <c r="AH388" s="386"/>
      <c r="AI388" s="384"/>
      <c r="AJ388" s="385"/>
      <c r="AK388" s="385"/>
      <c r="AL388" s="385"/>
      <c r="AM388" s="385"/>
      <c r="AN388" s="385"/>
      <c r="AO388" s="385"/>
      <c r="AP388" s="385"/>
      <c r="AQ388" s="385"/>
      <c r="AR388" s="385"/>
      <c r="AS388" s="385"/>
      <c r="AT388" s="385"/>
      <c r="AU388" s="385"/>
      <c r="AV388" s="385"/>
      <c r="AW388" s="385"/>
      <c r="AX388" s="385"/>
      <c r="AY388" s="385"/>
      <c r="AZ388" s="385"/>
      <c r="BA388" s="385"/>
      <c r="BB388" s="385"/>
      <c r="BC388" s="385"/>
      <c r="BD388" s="385"/>
      <c r="BE388" s="385"/>
      <c r="BF388" s="385"/>
      <c r="BG388" s="385"/>
      <c r="BH388" s="385"/>
      <c r="BI388" s="385"/>
      <c r="BJ388" s="385"/>
      <c r="BK388" s="385"/>
      <c r="BL388" s="385"/>
      <c r="BM388" s="385"/>
      <c r="BN388" s="385"/>
      <c r="BO388" s="385"/>
      <c r="BP388" s="385"/>
      <c r="BQ388" s="385"/>
      <c r="BR388" s="385"/>
      <c r="BS388" s="385"/>
      <c r="BT388" s="385"/>
      <c r="BU388" s="386"/>
    </row>
    <row r="389" spans="1:73" ht="24.6" x14ac:dyDescent="0.7">
      <c r="A389" s="2"/>
      <c r="B389" s="2"/>
      <c r="C389" s="2"/>
      <c r="D389" s="2"/>
      <c r="E389" s="2"/>
      <c r="F389" s="2"/>
      <c r="G389" s="2"/>
      <c r="H389" s="2"/>
      <c r="I389" s="381"/>
      <c r="J389" s="382"/>
      <c r="K389" s="382"/>
      <c r="L389" s="382"/>
      <c r="M389" s="382"/>
      <c r="N389" s="382"/>
      <c r="O389" s="382"/>
      <c r="P389" s="382"/>
      <c r="Q389" s="382"/>
      <c r="R389" s="382"/>
      <c r="S389" s="382"/>
      <c r="T389" s="382"/>
      <c r="U389" s="383"/>
      <c r="V389" s="384"/>
      <c r="W389" s="385"/>
      <c r="X389" s="385"/>
      <c r="Y389" s="385"/>
      <c r="Z389" s="385"/>
      <c r="AA389" s="385"/>
      <c r="AB389" s="385"/>
      <c r="AC389" s="385"/>
      <c r="AD389" s="385"/>
      <c r="AE389" s="385"/>
      <c r="AF389" s="385"/>
      <c r="AG389" s="385"/>
      <c r="AH389" s="386"/>
      <c r="AI389" s="384"/>
      <c r="AJ389" s="385"/>
      <c r="AK389" s="385"/>
      <c r="AL389" s="385"/>
      <c r="AM389" s="385"/>
      <c r="AN389" s="385"/>
      <c r="AO389" s="385"/>
      <c r="AP389" s="385"/>
      <c r="AQ389" s="385"/>
      <c r="AR389" s="385"/>
      <c r="AS389" s="385"/>
      <c r="AT389" s="385"/>
      <c r="AU389" s="385"/>
      <c r="AV389" s="385"/>
      <c r="AW389" s="385"/>
      <c r="AX389" s="385"/>
      <c r="AY389" s="385"/>
      <c r="AZ389" s="385"/>
      <c r="BA389" s="385"/>
      <c r="BB389" s="385"/>
      <c r="BC389" s="385"/>
      <c r="BD389" s="385"/>
      <c r="BE389" s="385"/>
      <c r="BF389" s="385"/>
      <c r="BG389" s="385"/>
      <c r="BH389" s="385"/>
      <c r="BI389" s="385"/>
      <c r="BJ389" s="385"/>
      <c r="BK389" s="385"/>
      <c r="BL389" s="385"/>
      <c r="BM389" s="385"/>
      <c r="BN389" s="385"/>
      <c r="BO389" s="385"/>
      <c r="BP389" s="385"/>
      <c r="BQ389" s="385"/>
      <c r="BR389" s="385"/>
      <c r="BS389" s="385"/>
      <c r="BT389" s="385"/>
      <c r="BU389" s="386"/>
    </row>
    <row r="390" spans="1:73" ht="24.6" x14ac:dyDescent="0.7">
      <c r="A390" s="2"/>
      <c r="B390" s="2"/>
      <c r="C390" s="2"/>
      <c r="D390" s="2"/>
      <c r="E390" s="2"/>
      <c r="F390" s="2"/>
      <c r="G390" s="2"/>
      <c r="H390" s="2"/>
      <c r="I390" s="381"/>
      <c r="J390" s="382"/>
      <c r="K390" s="382"/>
      <c r="L390" s="382"/>
      <c r="M390" s="382"/>
      <c r="N390" s="382"/>
      <c r="O390" s="382"/>
      <c r="P390" s="382"/>
      <c r="Q390" s="382"/>
      <c r="R390" s="382"/>
      <c r="S390" s="382"/>
      <c r="T390" s="382"/>
      <c r="U390" s="383"/>
      <c r="V390" s="384"/>
      <c r="W390" s="385"/>
      <c r="X390" s="385"/>
      <c r="Y390" s="385"/>
      <c r="Z390" s="385"/>
      <c r="AA390" s="385"/>
      <c r="AB390" s="385"/>
      <c r="AC390" s="385"/>
      <c r="AD390" s="385"/>
      <c r="AE390" s="385"/>
      <c r="AF390" s="385"/>
      <c r="AG390" s="385"/>
      <c r="AH390" s="386"/>
      <c r="AI390" s="384"/>
      <c r="AJ390" s="385"/>
      <c r="AK390" s="385"/>
      <c r="AL390" s="385"/>
      <c r="AM390" s="385"/>
      <c r="AN390" s="385"/>
      <c r="AO390" s="385"/>
      <c r="AP390" s="385"/>
      <c r="AQ390" s="385"/>
      <c r="AR390" s="385"/>
      <c r="AS390" s="385"/>
      <c r="AT390" s="385"/>
      <c r="AU390" s="385"/>
      <c r="AV390" s="385"/>
      <c r="AW390" s="385"/>
      <c r="AX390" s="385"/>
      <c r="AY390" s="385"/>
      <c r="AZ390" s="385"/>
      <c r="BA390" s="385"/>
      <c r="BB390" s="385"/>
      <c r="BC390" s="385"/>
      <c r="BD390" s="385"/>
      <c r="BE390" s="385"/>
      <c r="BF390" s="385"/>
      <c r="BG390" s="385"/>
      <c r="BH390" s="385"/>
      <c r="BI390" s="385"/>
      <c r="BJ390" s="385"/>
      <c r="BK390" s="385"/>
      <c r="BL390" s="385"/>
      <c r="BM390" s="385"/>
      <c r="BN390" s="385"/>
      <c r="BO390" s="385"/>
      <c r="BP390" s="385"/>
      <c r="BQ390" s="385"/>
      <c r="BR390" s="385"/>
      <c r="BS390" s="385"/>
      <c r="BT390" s="385"/>
      <c r="BU390" s="386"/>
    </row>
    <row r="391" spans="1:73" ht="24.6" x14ac:dyDescent="0.7">
      <c r="A391" s="2"/>
      <c r="B391" s="2"/>
      <c r="C391" s="2"/>
      <c r="D391" s="2"/>
      <c r="E391" s="2"/>
      <c r="F391" s="2"/>
      <c r="G391" s="2"/>
      <c r="H391" s="2"/>
      <c r="I391" s="381"/>
      <c r="J391" s="382"/>
      <c r="K391" s="382"/>
      <c r="L391" s="382"/>
      <c r="M391" s="382"/>
      <c r="N391" s="382"/>
      <c r="O391" s="382"/>
      <c r="P391" s="382"/>
      <c r="Q391" s="382"/>
      <c r="R391" s="382"/>
      <c r="S391" s="382"/>
      <c r="T391" s="382"/>
      <c r="U391" s="383"/>
      <c r="V391" s="384"/>
      <c r="W391" s="385"/>
      <c r="X391" s="385"/>
      <c r="Y391" s="385"/>
      <c r="Z391" s="385"/>
      <c r="AA391" s="385"/>
      <c r="AB391" s="385"/>
      <c r="AC391" s="385"/>
      <c r="AD391" s="385"/>
      <c r="AE391" s="385"/>
      <c r="AF391" s="385"/>
      <c r="AG391" s="385"/>
      <c r="AH391" s="386"/>
      <c r="AI391" s="384"/>
      <c r="AJ391" s="385"/>
      <c r="AK391" s="385"/>
      <c r="AL391" s="385"/>
      <c r="AM391" s="385"/>
      <c r="AN391" s="385"/>
      <c r="AO391" s="385"/>
      <c r="AP391" s="385"/>
      <c r="AQ391" s="385"/>
      <c r="AR391" s="385"/>
      <c r="AS391" s="385"/>
      <c r="AT391" s="385"/>
      <c r="AU391" s="385"/>
      <c r="AV391" s="385"/>
      <c r="AW391" s="385"/>
      <c r="AX391" s="385"/>
      <c r="AY391" s="385"/>
      <c r="AZ391" s="385"/>
      <c r="BA391" s="385"/>
      <c r="BB391" s="385"/>
      <c r="BC391" s="385"/>
      <c r="BD391" s="385"/>
      <c r="BE391" s="385"/>
      <c r="BF391" s="385"/>
      <c r="BG391" s="385"/>
      <c r="BH391" s="385"/>
      <c r="BI391" s="385"/>
      <c r="BJ391" s="385"/>
      <c r="BK391" s="385"/>
      <c r="BL391" s="385"/>
      <c r="BM391" s="385"/>
      <c r="BN391" s="385"/>
      <c r="BO391" s="385"/>
      <c r="BP391" s="385"/>
      <c r="BQ391" s="385"/>
      <c r="BR391" s="385"/>
      <c r="BS391" s="385"/>
      <c r="BT391" s="385"/>
      <c r="BU391" s="386"/>
    </row>
    <row r="392" spans="1:73" ht="24.6" x14ac:dyDescent="0.7">
      <c r="A392" s="2"/>
      <c r="B392" s="2"/>
      <c r="C392" s="2"/>
      <c r="D392" s="2"/>
      <c r="E392" s="2"/>
      <c r="F392" s="2"/>
      <c r="G392" s="2"/>
      <c r="H392" s="2"/>
      <c r="I392" s="381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3"/>
      <c r="V392" s="384"/>
      <c r="W392" s="385"/>
      <c r="X392" s="385"/>
      <c r="Y392" s="385"/>
      <c r="Z392" s="385"/>
      <c r="AA392" s="385"/>
      <c r="AB392" s="385"/>
      <c r="AC392" s="385"/>
      <c r="AD392" s="385"/>
      <c r="AE392" s="385"/>
      <c r="AF392" s="385"/>
      <c r="AG392" s="385"/>
      <c r="AH392" s="386"/>
      <c r="AI392" s="384"/>
      <c r="AJ392" s="385"/>
      <c r="AK392" s="385"/>
      <c r="AL392" s="385"/>
      <c r="AM392" s="385"/>
      <c r="AN392" s="385"/>
      <c r="AO392" s="385"/>
      <c r="AP392" s="385"/>
      <c r="AQ392" s="385"/>
      <c r="AR392" s="385"/>
      <c r="AS392" s="385"/>
      <c r="AT392" s="385"/>
      <c r="AU392" s="385"/>
      <c r="AV392" s="385"/>
      <c r="AW392" s="385"/>
      <c r="AX392" s="385"/>
      <c r="AY392" s="385"/>
      <c r="AZ392" s="385"/>
      <c r="BA392" s="385"/>
      <c r="BB392" s="385"/>
      <c r="BC392" s="385"/>
      <c r="BD392" s="385"/>
      <c r="BE392" s="385"/>
      <c r="BF392" s="385"/>
      <c r="BG392" s="385"/>
      <c r="BH392" s="385"/>
      <c r="BI392" s="385"/>
      <c r="BJ392" s="385"/>
      <c r="BK392" s="385"/>
      <c r="BL392" s="385"/>
      <c r="BM392" s="385"/>
      <c r="BN392" s="385"/>
      <c r="BO392" s="385"/>
      <c r="BP392" s="385"/>
      <c r="BQ392" s="385"/>
      <c r="BR392" s="385"/>
      <c r="BS392" s="385"/>
      <c r="BT392" s="385"/>
      <c r="BU392" s="386"/>
    </row>
    <row r="393" spans="1:73" ht="24.6" x14ac:dyDescent="0.7">
      <c r="A393" s="2"/>
      <c r="B393" s="2"/>
      <c r="C393" s="2"/>
      <c r="D393" s="2"/>
      <c r="E393" s="2"/>
      <c r="F393" s="2"/>
      <c r="G393" s="2"/>
      <c r="H393" s="2"/>
      <c r="I393" s="381"/>
      <c r="J393" s="382"/>
      <c r="K393" s="382"/>
      <c r="L393" s="382"/>
      <c r="M393" s="382"/>
      <c r="N393" s="382"/>
      <c r="O393" s="382"/>
      <c r="P393" s="382"/>
      <c r="Q393" s="382"/>
      <c r="R393" s="382"/>
      <c r="S393" s="382"/>
      <c r="T393" s="382"/>
      <c r="U393" s="383"/>
      <c r="V393" s="384"/>
      <c r="W393" s="385"/>
      <c r="X393" s="385"/>
      <c r="Y393" s="385"/>
      <c r="Z393" s="385"/>
      <c r="AA393" s="385"/>
      <c r="AB393" s="385"/>
      <c r="AC393" s="385"/>
      <c r="AD393" s="385"/>
      <c r="AE393" s="385"/>
      <c r="AF393" s="385"/>
      <c r="AG393" s="385"/>
      <c r="AH393" s="386"/>
      <c r="AI393" s="384"/>
      <c r="AJ393" s="385"/>
      <c r="AK393" s="385"/>
      <c r="AL393" s="385"/>
      <c r="AM393" s="385"/>
      <c r="AN393" s="385"/>
      <c r="AO393" s="385"/>
      <c r="AP393" s="385"/>
      <c r="AQ393" s="385"/>
      <c r="AR393" s="385"/>
      <c r="AS393" s="385"/>
      <c r="AT393" s="385"/>
      <c r="AU393" s="385"/>
      <c r="AV393" s="385"/>
      <c r="AW393" s="385"/>
      <c r="AX393" s="385"/>
      <c r="AY393" s="385"/>
      <c r="AZ393" s="385"/>
      <c r="BA393" s="385"/>
      <c r="BB393" s="385"/>
      <c r="BC393" s="385"/>
      <c r="BD393" s="385"/>
      <c r="BE393" s="385"/>
      <c r="BF393" s="385"/>
      <c r="BG393" s="385"/>
      <c r="BH393" s="385"/>
      <c r="BI393" s="385"/>
      <c r="BJ393" s="385"/>
      <c r="BK393" s="385"/>
      <c r="BL393" s="385"/>
      <c r="BM393" s="385"/>
      <c r="BN393" s="385"/>
      <c r="BO393" s="385"/>
      <c r="BP393" s="385"/>
      <c r="BQ393" s="385"/>
      <c r="BR393" s="385"/>
      <c r="BS393" s="385"/>
      <c r="BT393" s="385"/>
      <c r="BU393" s="386"/>
    </row>
    <row r="394" spans="1:73" ht="24.6" x14ac:dyDescent="0.7">
      <c r="A394" s="2"/>
      <c r="B394" s="2"/>
      <c r="C394" s="2"/>
      <c r="D394" s="2"/>
      <c r="E394" s="2"/>
      <c r="F394" s="2"/>
      <c r="G394" s="2"/>
      <c r="H394" s="2"/>
      <c r="I394" s="381"/>
      <c r="J394" s="382"/>
      <c r="K394" s="382"/>
      <c r="L394" s="382"/>
      <c r="M394" s="382"/>
      <c r="N394" s="382"/>
      <c r="O394" s="382"/>
      <c r="P394" s="382"/>
      <c r="Q394" s="382"/>
      <c r="R394" s="382"/>
      <c r="S394" s="382"/>
      <c r="T394" s="382"/>
      <c r="U394" s="383"/>
      <c r="V394" s="384"/>
      <c r="W394" s="385"/>
      <c r="X394" s="385"/>
      <c r="Y394" s="385"/>
      <c r="Z394" s="385"/>
      <c r="AA394" s="385"/>
      <c r="AB394" s="385"/>
      <c r="AC394" s="385"/>
      <c r="AD394" s="385"/>
      <c r="AE394" s="385"/>
      <c r="AF394" s="385"/>
      <c r="AG394" s="385"/>
      <c r="AH394" s="386"/>
      <c r="AI394" s="384"/>
      <c r="AJ394" s="385"/>
      <c r="AK394" s="385"/>
      <c r="AL394" s="385"/>
      <c r="AM394" s="385"/>
      <c r="AN394" s="385"/>
      <c r="AO394" s="385"/>
      <c r="AP394" s="385"/>
      <c r="AQ394" s="385"/>
      <c r="AR394" s="385"/>
      <c r="AS394" s="385"/>
      <c r="AT394" s="385"/>
      <c r="AU394" s="385"/>
      <c r="AV394" s="385"/>
      <c r="AW394" s="385"/>
      <c r="AX394" s="385"/>
      <c r="AY394" s="385"/>
      <c r="AZ394" s="385"/>
      <c r="BA394" s="385"/>
      <c r="BB394" s="385"/>
      <c r="BC394" s="385"/>
      <c r="BD394" s="385"/>
      <c r="BE394" s="385"/>
      <c r="BF394" s="385"/>
      <c r="BG394" s="385"/>
      <c r="BH394" s="385"/>
      <c r="BI394" s="385"/>
      <c r="BJ394" s="385"/>
      <c r="BK394" s="385"/>
      <c r="BL394" s="385"/>
      <c r="BM394" s="385"/>
      <c r="BN394" s="385"/>
      <c r="BO394" s="385"/>
      <c r="BP394" s="385"/>
      <c r="BQ394" s="385"/>
      <c r="BR394" s="385"/>
      <c r="BS394" s="385"/>
      <c r="BT394" s="385"/>
      <c r="BU394" s="386"/>
    </row>
    <row r="395" spans="1:73" ht="24.6" x14ac:dyDescent="0.7">
      <c r="A395" s="2"/>
      <c r="B395" s="2"/>
      <c r="C395" s="2"/>
      <c r="D395" s="2"/>
      <c r="E395" s="2"/>
      <c r="F395" s="2"/>
      <c r="G395" s="2"/>
      <c r="H395" s="2"/>
      <c r="I395" s="381"/>
      <c r="J395" s="382"/>
      <c r="K395" s="382"/>
      <c r="L395" s="382"/>
      <c r="M395" s="382"/>
      <c r="N395" s="382"/>
      <c r="O395" s="382"/>
      <c r="P395" s="382"/>
      <c r="Q395" s="382"/>
      <c r="R395" s="382"/>
      <c r="S395" s="382"/>
      <c r="T395" s="382"/>
      <c r="U395" s="383"/>
      <c r="V395" s="384"/>
      <c r="W395" s="385"/>
      <c r="X395" s="385"/>
      <c r="Y395" s="385"/>
      <c r="Z395" s="385"/>
      <c r="AA395" s="385"/>
      <c r="AB395" s="385"/>
      <c r="AC395" s="385"/>
      <c r="AD395" s="385"/>
      <c r="AE395" s="385"/>
      <c r="AF395" s="385"/>
      <c r="AG395" s="385"/>
      <c r="AH395" s="386"/>
      <c r="AI395" s="384"/>
      <c r="AJ395" s="385"/>
      <c r="AK395" s="385"/>
      <c r="AL395" s="385"/>
      <c r="AM395" s="385"/>
      <c r="AN395" s="385"/>
      <c r="AO395" s="385"/>
      <c r="AP395" s="385"/>
      <c r="AQ395" s="385"/>
      <c r="AR395" s="385"/>
      <c r="AS395" s="385"/>
      <c r="AT395" s="385"/>
      <c r="AU395" s="385"/>
      <c r="AV395" s="385"/>
      <c r="AW395" s="385"/>
      <c r="AX395" s="385"/>
      <c r="AY395" s="385"/>
      <c r="AZ395" s="385"/>
      <c r="BA395" s="385"/>
      <c r="BB395" s="385"/>
      <c r="BC395" s="385"/>
      <c r="BD395" s="385"/>
      <c r="BE395" s="385"/>
      <c r="BF395" s="385"/>
      <c r="BG395" s="385"/>
      <c r="BH395" s="385"/>
      <c r="BI395" s="385"/>
      <c r="BJ395" s="385"/>
      <c r="BK395" s="385"/>
      <c r="BL395" s="385"/>
      <c r="BM395" s="385"/>
      <c r="BN395" s="385"/>
      <c r="BO395" s="385"/>
      <c r="BP395" s="385"/>
      <c r="BQ395" s="385"/>
      <c r="BR395" s="385"/>
      <c r="BS395" s="385"/>
      <c r="BT395" s="385"/>
      <c r="BU395" s="386"/>
    </row>
    <row r="396" spans="1:73" ht="24.6" x14ac:dyDescent="0.7">
      <c r="A396" s="2"/>
      <c r="B396" s="2"/>
      <c r="C396" s="2"/>
      <c r="D396" s="2"/>
      <c r="E396" s="2"/>
      <c r="F396" s="2"/>
      <c r="G396" s="2"/>
      <c r="H396" s="2"/>
      <c r="I396" s="381"/>
      <c r="J396" s="382"/>
      <c r="K396" s="382"/>
      <c r="L396" s="382"/>
      <c r="M396" s="382"/>
      <c r="N396" s="382"/>
      <c r="O396" s="382"/>
      <c r="P396" s="382"/>
      <c r="Q396" s="382"/>
      <c r="R396" s="382"/>
      <c r="S396" s="382"/>
      <c r="T396" s="382"/>
      <c r="U396" s="383"/>
      <c r="V396" s="384"/>
      <c r="W396" s="385"/>
      <c r="X396" s="385"/>
      <c r="Y396" s="385"/>
      <c r="Z396" s="385"/>
      <c r="AA396" s="385"/>
      <c r="AB396" s="385"/>
      <c r="AC396" s="385"/>
      <c r="AD396" s="385"/>
      <c r="AE396" s="385"/>
      <c r="AF396" s="385"/>
      <c r="AG396" s="385"/>
      <c r="AH396" s="386"/>
      <c r="AI396" s="384"/>
      <c r="AJ396" s="385"/>
      <c r="AK396" s="385"/>
      <c r="AL396" s="385"/>
      <c r="AM396" s="385"/>
      <c r="AN396" s="385"/>
      <c r="AO396" s="385"/>
      <c r="AP396" s="385"/>
      <c r="AQ396" s="385"/>
      <c r="AR396" s="385"/>
      <c r="AS396" s="385"/>
      <c r="AT396" s="385"/>
      <c r="AU396" s="385"/>
      <c r="AV396" s="385"/>
      <c r="AW396" s="385"/>
      <c r="AX396" s="385"/>
      <c r="AY396" s="385"/>
      <c r="AZ396" s="385"/>
      <c r="BA396" s="385"/>
      <c r="BB396" s="385"/>
      <c r="BC396" s="385"/>
      <c r="BD396" s="385"/>
      <c r="BE396" s="385"/>
      <c r="BF396" s="385"/>
      <c r="BG396" s="385"/>
      <c r="BH396" s="385"/>
      <c r="BI396" s="385"/>
      <c r="BJ396" s="385"/>
      <c r="BK396" s="385"/>
      <c r="BL396" s="385"/>
      <c r="BM396" s="385"/>
      <c r="BN396" s="385"/>
      <c r="BO396" s="385"/>
      <c r="BP396" s="385"/>
      <c r="BQ396" s="385"/>
      <c r="BR396" s="385"/>
      <c r="BS396" s="385"/>
      <c r="BT396" s="385"/>
      <c r="BU396" s="386"/>
    </row>
    <row r="397" spans="1:73" ht="24.6" x14ac:dyDescent="0.7">
      <c r="A397" s="2"/>
      <c r="B397" s="2"/>
      <c r="C397" s="2"/>
      <c r="D397" s="2"/>
      <c r="E397" s="2"/>
      <c r="F397" s="2"/>
      <c r="G397" s="2"/>
      <c r="H397" s="2"/>
      <c r="I397" s="381"/>
      <c r="J397" s="382"/>
      <c r="K397" s="382"/>
      <c r="L397" s="382"/>
      <c r="M397" s="382"/>
      <c r="N397" s="382"/>
      <c r="O397" s="382"/>
      <c r="P397" s="382"/>
      <c r="Q397" s="382"/>
      <c r="R397" s="382"/>
      <c r="S397" s="382"/>
      <c r="T397" s="382"/>
      <c r="U397" s="383"/>
      <c r="V397" s="384"/>
      <c r="W397" s="385"/>
      <c r="X397" s="385"/>
      <c r="Y397" s="385"/>
      <c r="Z397" s="385"/>
      <c r="AA397" s="385"/>
      <c r="AB397" s="385"/>
      <c r="AC397" s="385"/>
      <c r="AD397" s="385"/>
      <c r="AE397" s="385"/>
      <c r="AF397" s="385"/>
      <c r="AG397" s="385"/>
      <c r="AH397" s="386"/>
      <c r="AI397" s="384"/>
      <c r="AJ397" s="385"/>
      <c r="AK397" s="385"/>
      <c r="AL397" s="385"/>
      <c r="AM397" s="385"/>
      <c r="AN397" s="385"/>
      <c r="AO397" s="385"/>
      <c r="AP397" s="385"/>
      <c r="AQ397" s="385"/>
      <c r="AR397" s="385"/>
      <c r="AS397" s="385"/>
      <c r="AT397" s="385"/>
      <c r="AU397" s="385"/>
      <c r="AV397" s="385"/>
      <c r="AW397" s="385"/>
      <c r="AX397" s="385"/>
      <c r="AY397" s="385"/>
      <c r="AZ397" s="385"/>
      <c r="BA397" s="385"/>
      <c r="BB397" s="385"/>
      <c r="BC397" s="385"/>
      <c r="BD397" s="385"/>
      <c r="BE397" s="385"/>
      <c r="BF397" s="385"/>
      <c r="BG397" s="385"/>
      <c r="BH397" s="385"/>
      <c r="BI397" s="385"/>
      <c r="BJ397" s="385"/>
      <c r="BK397" s="385"/>
      <c r="BL397" s="385"/>
      <c r="BM397" s="385"/>
      <c r="BN397" s="385"/>
      <c r="BO397" s="385"/>
      <c r="BP397" s="385"/>
      <c r="BQ397" s="385"/>
      <c r="BR397" s="385"/>
      <c r="BS397" s="385"/>
      <c r="BT397" s="385"/>
      <c r="BU397" s="386"/>
    </row>
    <row r="398" spans="1:73" ht="24.6" x14ac:dyDescent="0.7">
      <c r="A398" s="2"/>
      <c r="B398" s="2"/>
      <c r="C398" s="2"/>
      <c r="D398" s="2"/>
      <c r="E398" s="2"/>
      <c r="F398" s="2"/>
      <c r="G398" s="2"/>
      <c r="H398" s="2"/>
      <c r="I398" s="381"/>
      <c r="J398" s="382"/>
      <c r="K398" s="382"/>
      <c r="L398" s="382"/>
      <c r="M398" s="382"/>
      <c r="N398" s="382"/>
      <c r="O398" s="382"/>
      <c r="P398" s="382"/>
      <c r="Q398" s="382"/>
      <c r="R398" s="382"/>
      <c r="S398" s="382"/>
      <c r="T398" s="382"/>
      <c r="U398" s="383"/>
      <c r="V398" s="384"/>
      <c r="W398" s="385"/>
      <c r="X398" s="385"/>
      <c r="Y398" s="385"/>
      <c r="Z398" s="385"/>
      <c r="AA398" s="385"/>
      <c r="AB398" s="385"/>
      <c r="AC398" s="385"/>
      <c r="AD398" s="385"/>
      <c r="AE398" s="385"/>
      <c r="AF398" s="385"/>
      <c r="AG398" s="385"/>
      <c r="AH398" s="386"/>
      <c r="AI398" s="384"/>
      <c r="AJ398" s="385"/>
      <c r="AK398" s="385"/>
      <c r="AL398" s="385"/>
      <c r="AM398" s="385"/>
      <c r="AN398" s="385"/>
      <c r="AO398" s="385"/>
      <c r="AP398" s="385"/>
      <c r="AQ398" s="385"/>
      <c r="AR398" s="385"/>
      <c r="AS398" s="385"/>
      <c r="AT398" s="385"/>
      <c r="AU398" s="385"/>
      <c r="AV398" s="385"/>
      <c r="AW398" s="385"/>
      <c r="AX398" s="385"/>
      <c r="AY398" s="385"/>
      <c r="AZ398" s="385"/>
      <c r="BA398" s="385"/>
      <c r="BB398" s="385"/>
      <c r="BC398" s="385"/>
      <c r="BD398" s="385"/>
      <c r="BE398" s="385"/>
      <c r="BF398" s="385"/>
      <c r="BG398" s="385"/>
      <c r="BH398" s="385"/>
      <c r="BI398" s="385"/>
      <c r="BJ398" s="385"/>
      <c r="BK398" s="385"/>
      <c r="BL398" s="385"/>
      <c r="BM398" s="385"/>
      <c r="BN398" s="385"/>
      <c r="BO398" s="385"/>
      <c r="BP398" s="385"/>
      <c r="BQ398" s="385"/>
      <c r="BR398" s="385"/>
      <c r="BS398" s="385"/>
      <c r="BT398" s="385"/>
      <c r="BU398" s="386"/>
    </row>
    <row r="399" spans="1:73" ht="24.6" x14ac:dyDescent="0.7">
      <c r="A399" s="2"/>
      <c r="B399" s="2"/>
      <c r="C399" s="2"/>
      <c r="D399" s="2"/>
      <c r="E399" s="2"/>
      <c r="F399" s="2"/>
      <c r="G399" s="2"/>
      <c r="H399" s="2"/>
      <c r="I399" s="381"/>
      <c r="J399" s="382"/>
      <c r="K399" s="382"/>
      <c r="L399" s="382"/>
      <c r="M399" s="382"/>
      <c r="N399" s="382"/>
      <c r="O399" s="382"/>
      <c r="P399" s="382"/>
      <c r="Q399" s="382"/>
      <c r="R399" s="382"/>
      <c r="S399" s="382"/>
      <c r="T399" s="382"/>
      <c r="U399" s="383"/>
      <c r="V399" s="384"/>
      <c r="W399" s="385"/>
      <c r="X399" s="385"/>
      <c r="Y399" s="385"/>
      <c r="Z399" s="385"/>
      <c r="AA399" s="385"/>
      <c r="AB399" s="385"/>
      <c r="AC399" s="385"/>
      <c r="AD399" s="385"/>
      <c r="AE399" s="385"/>
      <c r="AF399" s="385"/>
      <c r="AG399" s="385"/>
      <c r="AH399" s="386"/>
      <c r="AI399" s="384"/>
      <c r="AJ399" s="385"/>
      <c r="AK399" s="385"/>
      <c r="AL399" s="385"/>
      <c r="AM399" s="385"/>
      <c r="AN399" s="385"/>
      <c r="AO399" s="385"/>
      <c r="AP399" s="385"/>
      <c r="AQ399" s="385"/>
      <c r="AR399" s="385"/>
      <c r="AS399" s="385"/>
      <c r="AT399" s="385"/>
      <c r="AU399" s="385"/>
      <c r="AV399" s="385"/>
      <c r="AW399" s="385"/>
      <c r="AX399" s="385"/>
      <c r="AY399" s="385"/>
      <c r="AZ399" s="385"/>
      <c r="BA399" s="385"/>
      <c r="BB399" s="385"/>
      <c r="BC399" s="385"/>
      <c r="BD399" s="385"/>
      <c r="BE399" s="385"/>
      <c r="BF399" s="385"/>
      <c r="BG399" s="385"/>
      <c r="BH399" s="385"/>
      <c r="BI399" s="385"/>
      <c r="BJ399" s="385"/>
      <c r="BK399" s="385"/>
      <c r="BL399" s="385"/>
      <c r="BM399" s="385"/>
      <c r="BN399" s="385"/>
      <c r="BO399" s="385"/>
      <c r="BP399" s="385"/>
      <c r="BQ399" s="385"/>
      <c r="BR399" s="385"/>
      <c r="BS399" s="385"/>
      <c r="BT399" s="385"/>
      <c r="BU399" s="386"/>
    </row>
    <row r="400" spans="1:73" ht="24.6" x14ac:dyDescent="0.7">
      <c r="A400" s="2"/>
      <c r="B400" s="2"/>
      <c r="C400" s="2"/>
      <c r="D400" s="2"/>
      <c r="E400" s="2"/>
      <c r="F400" s="2"/>
      <c r="G400" s="2"/>
      <c r="H400" s="2"/>
      <c r="I400" s="381"/>
      <c r="J400" s="382"/>
      <c r="K400" s="382"/>
      <c r="L400" s="382"/>
      <c r="M400" s="382"/>
      <c r="N400" s="382"/>
      <c r="O400" s="382"/>
      <c r="P400" s="382"/>
      <c r="Q400" s="382"/>
      <c r="R400" s="382"/>
      <c r="S400" s="382"/>
      <c r="T400" s="382"/>
      <c r="U400" s="383"/>
      <c r="V400" s="384"/>
      <c r="W400" s="385"/>
      <c r="X400" s="385"/>
      <c r="Y400" s="385"/>
      <c r="Z400" s="385"/>
      <c r="AA400" s="385"/>
      <c r="AB400" s="385"/>
      <c r="AC400" s="385"/>
      <c r="AD400" s="385"/>
      <c r="AE400" s="385"/>
      <c r="AF400" s="385"/>
      <c r="AG400" s="385"/>
      <c r="AH400" s="386"/>
      <c r="AI400" s="384"/>
      <c r="AJ400" s="385"/>
      <c r="AK400" s="385"/>
      <c r="AL400" s="385"/>
      <c r="AM400" s="385"/>
      <c r="AN400" s="385"/>
      <c r="AO400" s="385"/>
      <c r="AP400" s="385"/>
      <c r="AQ400" s="385"/>
      <c r="AR400" s="385"/>
      <c r="AS400" s="385"/>
      <c r="AT400" s="385"/>
      <c r="AU400" s="385"/>
      <c r="AV400" s="385"/>
      <c r="AW400" s="385"/>
      <c r="AX400" s="385"/>
      <c r="AY400" s="385"/>
      <c r="AZ400" s="385"/>
      <c r="BA400" s="385"/>
      <c r="BB400" s="385"/>
      <c r="BC400" s="385"/>
      <c r="BD400" s="385"/>
      <c r="BE400" s="385"/>
      <c r="BF400" s="385"/>
      <c r="BG400" s="385"/>
      <c r="BH400" s="385"/>
      <c r="BI400" s="385"/>
      <c r="BJ400" s="385"/>
      <c r="BK400" s="385"/>
      <c r="BL400" s="385"/>
      <c r="BM400" s="385"/>
      <c r="BN400" s="385"/>
      <c r="BO400" s="385"/>
      <c r="BP400" s="385"/>
      <c r="BQ400" s="385"/>
      <c r="BR400" s="385"/>
      <c r="BS400" s="385"/>
      <c r="BT400" s="385"/>
      <c r="BU400" s="386"/>
    </row>
    <row r="401" spans="1:73" ht="24.6" x14ac:dyDescent="0.7">
      <c r="A401" s="2"/>
      <c r="B401" s="2"/>
      <c r="C401" s="2"/>
      <c r="D401" s="2"/>
      <c r="E401" s="2"/>
      <c r="F401" s="2"/>
      <c r="G401" s="2"/>
      <c r="H401" s="2"/>
      <c r="I401" s="381"/>
      <c r="J401" s="382"/>
      <c r="K401" s="382"/>
      <c r="L401" s="382"/>
      <c r="M401" s="382"/>
      <c r="N401" s="382"/>
      <c r="O401" s="382"/>
      <c r="P401" s="382"/>
      <c r="Q401" s="382"/>
      <c r="R401" s="382"/>
      <c r="S401" s="382"/>
      <c r="T401" s="382"/>
      <c r="U401" s="383"/>
      <c r="V401" s="384"/>
      <c r="W401" s="385"/>
      <c r="X401" s="385"/>
      <c r="Y401" s="385"/>
      <c r="Z401" s="385"/>
      <c r="AA401" s="385"/>
      <c r="AB401" s="385"/>
      <c r="AC401" s="385"/>
      <c r="AD401" s="385"/>
      <c r="AE401" s="385"/>
      <c r="AF401" s="385"/>
      <c r="AG401" s="385"/>
      <c r="AH401" s="386"/>
      <c r="AI401" s="384"/>
      <c r="AJ401" s="385"/>
      <c r="AK401" s="385"/>
      <c r="AL401" s="385"/>
      <c r="AM401" s="385"/>
      <c r="AN401" s="385"/>
      <c r="AO401" s="385"/>
      <c r="AP401" s="385"/>
      <c r="AQ401" s="385"/>
      <c r="AR401" s="385"/>
      <c r="AS401" s="385"/>
      <c r="AT401" s="385"/>
      <c r="AU401" s="385"/>
      <c r="AV401" s="385"/>
      <c r="AW401" s="385"/>
      <c r="AX401" s="385"/>
      <c r="AY401" s="385"/>
      <c r="AZ401" s="385"/>
      <c r="BA401" s="385"/>
      <c r="BB401" s="385"/>
      <c r="BC401" s="385"/>
      <c r="BD401" s="385"/>
      <c r="BE401" s="385"/>
      <c r="BF401" s="385"/>
      <c r="BG401" s="385"/>
      <c r="BH401" s="385"/>
      <c r="BI401" s="385"/>
      <c r="BJ401" s="385"/>
      <c r="BK401" s="385"/>
      <c r="BL401" s="385"/>
      <c r="BM401" s="385"/>
      <c r="BN401" s="385"/>
      <c r="BO401" s="385"/>
      <c r="BP401" s="385"/>
      <c r="BQ401" s="385"/>
      <c r="BR401" s="385"/>
      <c r="BS401" s="385"/>
      <c r="BT401" s="385"/>
      <c r="BU401" s="386"/>
    </row>
    <row r="402" spans="1:73" ht="24.6" x14ac:dyDescent="0.7">
      <c r="A402" s="2"/>
      <c r="B402" s="2"/>
      <c r="C402" s="2"/>
      <c r="D402" s="2"/>
      <c r="E402" s="2"/>
      <c r="F402" s="2"/>
      <c r="G402" s="2"/>
      <c r="H402" s="2"/>
      <c r="I402" s="381"/>
      <c r="J402" s="382"/>
      <c r="K402" s="382"/>
      <c r="L402" s="382"/>
      <c r="M402" s="382"/>
      <c r="N402" s="382"/>
      <c r="O402" s="382"/>
      <c r="P402" s="382"/>
      <c r="Q402" s="382"/>
      <c r="R402" s="382"/>
      <c r="S402" s="382"/>
      <c r="T402" s="382"/>
      <c r="U402" s="383"/>
      <c r="V402" s="384"/>
      <c r="W402" s="385"/>
      <c r="X402" s="385"/>
      <c r="Y402" s="385"/>
      <c r="Z402" s="385"/>
      <c r="AA402" s="385"/>
      <c r="AB402" s="385"/>
      <c r="AC402" s="385"/>
      <c r="AD402" s="385"/>
      <c r="AE402" s="385"/>
      <c r="AF402" s="385"/>
      <c r="AG402" s="385"/>
      <c r="AH402" s="386"/>
      <c r="AI402" s="384"/>
      <c r="AJ402" s="385"/>
      <c r="AK402" s="385"/>
      <c r="AL402" s="385"/>
      <c r="AM402" s="385"/>
      <c r="AN402" s="385"/>
      <c r="AO402" s="385"/>
      <c r="AP402" s="385"/>
      <c r="AQ402" s="385"/>
      <c r="AR402" s="385"/>
      <c r="AS402" s="385"/>
      <c r="AT402" s="385"/>
      <c r="AU402" s="385"/>
      <c r="AV402" s="385"/>
      <c r="AW402" s="385"/>
      <c r="AX402" s="385"/>
      <c r="AY402" s="385"/>
      <c r="AZ402" s="385"/>
      <c r="BA402" s="385"/>
      <c r="BB402" s="385"/>
      <c r="BC402" s="385"/>
      <c r="BD402" s="385"/>
      <c r="BE402" s="385"/>
      <c r="BF402" s="385"/>
      <c r="BG402" s="385"/>
      <c r="BH402" s="385"/>
      <c r="BI402" s="385"/>
      <c r="BJ402" s="385"/>
      <c r="BK402" s="385"/>
      <c r="BL402" s="385"/>
      <c r="BM402" s="385"/>
      <c r="BN402" s="385"/>
      <c r="BO402" s="385"/>
      <c r="BP402" s="385"/>
      <c r="BQ402" s="385"/>
      <c r="BR402" s="385"/>
      <c r="BS402" s="385"/>
      <c r="BT402" s="385"/>
      <c r="BU402" s="386"/>
    </row>
    <row r="403" spans="1:73" ht="24.6" x14ac:dyDescent="0.7">
      <c r="A403" s="2"/>
      <c r="B403" s="2"/>
      <c r="C403" s="2"/>
      <c r="D403" s="2"/>
      <c r="E403" s="2"/>
      <c r="F403" s="2"/>
      <c r="G403" s="2"/>
      <c r="H403" s="2"/>
      <c r="I403" s="381"/>
      <c r="J403" s="382"/>
      <c r="K403" s="382"/>
      <c r="L403" s="382"/>
      <c r="M403" s="382"/>
      <c r="N403" s="382"/>
      <c r="O403" s="382"/>
      <c r="P403" s="382"/>
      <c r="Q403" s="382"/>
      <c r="R403" s="382"/>
      <c r="S403" s="382"/>
      <c r="T403" s="382"/>
      <c r="U403" s="383"/>
      <c r="V403" s="384"/>
      <c r="W403" s="385"/>
      <c r="X403" s="385"/>
      <c r="Y403" s="385"/>
      <c r="Z403" s="385"/>
      <c r="AA403" s="385"/>
      <c r="AB403" s="385"/>
      <c r="AC403" s="385"/>
      <c r="AD403" s="385"/>
      <c r="AE403" s="385"/>
      <c r="AF403" s="385"/>
      <c r="AG403" s="385"/>
      <c r="AH403" s="386"/>
      <c r="AI403" s="384"/>
      <c r="AJ403" s="385"/>
      <c r="AK403" s="385"/>
      <c r="AL403" s="385"/>
      <c r="AM403" s="385"/>
      <c r="AN403" s="385"/>
      <c r="AO403" s="385"/>
      <c r="AP403" s="385"/>
      <c r="AQ403" s="385"/>
      <c r="AR403" s="385"/>
      <c r="AS403" s="385"/>
      <c r="AT403" s="385"/>
      <c r="AU403" s="385"/>
      <c r="AV403" s="385"/>
      <c r="AW403" s="385"/>
      <c r="AX403" s="385"/>
      <c r="AY403" s="385"/>
      <c r="AZ403" s="385"/>
      <c r="BA403" s="385"/>
      <c r="BB403" s="385"/>
      <c r="BC403" s="385"/>
      <c r="BD403" s="385"/>
      <c r="BE403" s="385"/>
      <c r="BF403" s="385"/>
      <c r="BG403" s="385"/>
      <c r="BH403" s="385"/>
      <c r="BI403" s="385"/>
      <c r="BJ403" s="385"/>
      <c r="BK403" s="385"/>
      <c r="BL403" s="385"/>
      <c r="BM403" s="385"/>
      <c r="BN403" s="385"/>
      <c r="BO403" s="385"/>
      <c r="BP403" s="385"/>
      <c r="BQ403" s="385"/>
      <c r="BR403" s="385"/>
      <c r="BS403" s="385"/>
      <c r="BT403" s="385"/>
      <c r="BU403" s="386"/>
    </row>
    <row r="404" spans="1:73" ht="24.6" x14ac:dyDescent="0.7">
      <c r="A404" s="2"/>
      <c r="B404" s="2"/>
      <c r="C404" s="2"/>
      <c r="D404" s="2"/>
      <c r="E404" s="2"/>
      <c r="F404" s="2"/>
      <c r="G404" s="2"/>
      <c r="H404" s="2"/>
      <c r="I404" s="381"/>
      <c r="J404" s="382"/>
      <c r="K404" s="382"/>
      <c r="L404" s="382"/>
      <c r="M404" s="382"/>
      <c r="N404" s="382"/>
      <c r="O404" s="382"/>
      <c r="P404" s="382"/>
      <c r="Q404" s="382"/>
      <c r="R404" s="382"/>
      <c r="S404" s="382"/>
      <c r="T404" s="382"/>
      <c r="U404" s="383"/>
      <c r="V404" s="384"/>
      <c r="W404" s="385"/>
      <c r="X404" s="385"/>
      <c r="Y404" s="385"/>
      <c r="Z404" s="385"/>
      <c r="AA404" s="385"/>
      <c r="AB404" s="385"/>
      <c r="AC404" s="385"/>
      <c r="AD404" s="385"/>
      <c r="AE404" s="385"/>
      <c r="AF404" s="385"/>
      <c r="AG404" s="385"/>
      <c r="AH404" s="386"/>
      <c r="AI404" s="384"/>
      <c r="AJ404" s="385"/>
      <c r="AK404" s="385"/>
      <c r="AL404" s="385"/>
      <c r="AM404" s="385"/>
      <c r="AN404" s="385"/>
      <c r="AO404" s="385"/>
      <c r="AP404" s="385"/>
      <c r="AQ404" s="385"/>
      <c r="AR404" s="385"/>
      <c r="AS404" s="385"/>
      <c r="AT404" s="385"/>
      <c r="AU404" s="385"/>
      <c r="AV404" s="385"/>
      <c r="AW404" s="385"/>
      <c r="AX404" s="385"/>
      <c r="AY404" s="385"/>
      <c r="AZ404" s="385"/>
      <c r="BA404" s="385"/>
      <c r="BB404" s="385"/>
      <c r="BC404" s="385"/>
      <c r="BD404" s="385"/>
      <c r="BE404" s="385"/>
      <c r="BF404" s="385"/>
      <c r="BG404" s="385"/>
      <c r="BH404" s="385"/>
      <c r="BI404" s="385"/>
      <c r="BJ404" s="385"/>
      <c r="BK404" s="385"/>
      <c r="BL404" s="385"/>
      <c r="BM404" s="385"/>
      <c r="BN404" s="385"/>
      <c r="BO404" s="385"/>
      <c r="BP404" s="385"/>
      <c r="BQ404" s="385"/>
      <c r="BR404" s="385"/>
      <c r="BS404" s="385"/>
      <c r="BT404" s="385"/>
      <c r="BU404" s="386"/>
    </row>
    <row r="405" spans="1:73" ht="24.6" x14ac:dyDescent="0.7">
      <c r="A405" s="2"/>
      <c r="B405" s="2"/>
      <c r="C405" s="2"/>
      <c r="D405" s="2"/>
      <c r="E405" s="2"/>
      <c r="F405" s="2"/>
      <c r="G405" s="2"/>
      <c r="H405" s="2"/>
      <c r="I405" s="381"/>
      <c r="J405" s="382"/>
      <c r="K405" s="382"/>
      <c r="L405" s="382"/>
      <c r="M405" s="382"/>
      <c r="N405" s="382"/>
      <c r="O405" s="382"/>
      <c r="P405" s="382"/>
      <c r="Q405" s="382"/>
      <c r="R405" s="382"/>
      <c r="S405" s="382"/>
      <c r="T405" s="382"/>
      <c r="U405" s="383"/>
      <c r="V405" s="384"/>
      <c r="W405" s="385"/>
      <c r="X405" s="385"/>
      <c r="Y405" s="385"/>
      <c r="Z405" s="385"/>
      <c r="AA405" s="385"/>
      <c r="AB405" s="385"/>
      <c r="AC405" s="385"/>
      <c r="AD405" s="385"/>
      <c r="AE405" s="385"/>
      <c r="AF405" s="385"/>
      <c r="AG405" s="385"/>
      <c r="AH405" s="386"/>
      <c r="AI405" s="384"/>
      <c r="AJ405" s="385"/>
      <c r="AK405" s="385"/>
      <c r="AL405" s="385"/>
      <c r="AM405" s="385"/>
      <c r="AN405" s="385"/>
      <c r="AO405" s="385"/>
      <c r="AP405" s="385"/>
      <c r="AQ405" s="385"/>
      <c r="AR405" s="385"/>
      <c r="AS405" s="385"/>
      <c r="AT405" s="385"/>
      <c r="AU405" s="385"/>
      <c r="AV405" s="385"/>
      <c r="AW405" s="385"/>
      <c r="AX405" s="385"/>
      <c r="AY405" s="385"/>
      <c r="AZ405" s="385"/>
      <c r="BA405" s="385"/>
      <c r="BB405" s="385"/>
      <c r="BC405" s="385"/>
      <c r="BD405" s="385"/>
      <c r="BE405" s="385"/>
      <c r="BF405" s="385"/>
      <c r="BG405" s="385"/>
      <c r="BH405" s="385"/>
      <c r="BI405" s="385"/>
      <c r="BJ405" s="385"/>
      <c r="BK405" s="385"/>
      <c r="BL405" s="385"/>
      <c r="BM405" s="385"/>
      <c r="BN405" s="385"/>
      <c r="BO405" s="385"/>
      <c r="BP405" s="385"/>
      <c r="BQ405" s="385"/>
      <c r="BR405" s="385"/>
      <c r="BS405" s="385"/>
      <c r="BT405" s="385"/>
      <c r="BU405" s="386"/>
    </row>
    <row r="406" spans="1:73" ht="24.6" x14ac:dyDescent="0.7">
      <c r="A406" s="2"/>
      <c r="B406" s="2"/>
      <c r="C406" s="2"/>
      <c r="D406" s="2"/>
      <c r="E406" s="2"/>
      <c r="F406" s="2"/>
      <c r="G406" s="2"/>
      <c r="H406" s="2"/>
      <c r="I406" s="381"/>
      <c r="J406" s="382"/>
      <c r="K406" s="382"/>
      <c r="L406" s="382"/>
      <c r="M406" s="382"/>
      <c r="N406" s="382"/>
      <c r="O406" s="382"/>
      <c r="P406" s="382"/>
      <c r="Q406" s="382"/>
      <c r="R406" s="382"/>
      <c r="S406" s="382"/>
      <c r="T406" s="382"/>
      <c r="U406" s="383"/>
      <c r="V406" s="384"/>
      <c r="W406" s="385"/>
      <c r="X406" s="385"/>
      <c r="Y406" s="385"/>
      <c r="Z406" s="385"/>
      <c r="AA406" s="385"/>
      <c r="AB406" s="385"/>
      <c r="AC406" s="385"/>
      <c r="AD406" s="385"/>
      <c r="AE406" s="385"/>
      <c r="AF406" s="385"/>
      <c r="AG406" s="385"/>
      <c r="AH406" s="386"/>
      <c r="AI406" s="384"/>
      <c r="AJ406" s="385"/>
      <c r="AK406" s="385"/>
      <c r="AL406" s="385"/>
      <c r="AM406" s="385"/>
      <c r="AN406" s="385"/>
      <c r="AO406" s="385"/>
      <c r="AP406" s="385"/>
      <c r="AQ406" s="385"/>
      <c r="AR406" s="385"/>
      <c r="AS406" s="385"/>
      <c r="AT406" s="385"/>
      <c r="AU406" s="385"/>
      <c r="AV406" s="385"/>
      <c r="AW406" s="385"/>
      <c r="AX406" s="385"/>
      <c r="AY406" s="385"/>
      <c r="AZ406" s="385"/>
      <c r="BA406" s="385"/>
      <c r="BB406" s="385"/>
      <c r="BC406" s="385"/>
      <c r="BD406" s="385"/>
      <c r="BE406" s="385"/>
      <c r="BF406" s="385"/>
      <c r="BG406" s="385"/>
      <c r="BH406" s="385"/>
      <c r="BI406" s="385"/>
      <c r="BJ406" s="385"/>
      <c r="BK406" s="385"/>
      <c r="BL406" s="385"/>
      <c r="BM406" s="385"/>
      <c r="BN406" s="385"/>
      <c r="BO406" s="385"/>
      <c r="BP406" s="385"/>
      <c r="BQ406" s="385"/>
      <c r="BR406" s="385"/>
      <c r="BS406" s="385"/>
      <c r="BT406" s="385"/>
      <c r="BU406" s="386"/>
    </row>
    <row r="407" spans="1:73" ht="24.6" x14ac:dyDescent="0.7">
      <c r="A407" s="2"/>
      <c r="B407" s="2"/>
      <c r="C407" s="2"/>
      <c r="D407" s="2"/>
      <c r="E407" s="2"/>
      <c r="F407" s="2"/>
      <c r="G407" s="2"/>
      <c r="H407" s="2"/>
      <c r="I407" s="381"/>
      <c r="J407" s="382"/>
      <c r="K407" s="382"/>
      <c r="L407" s="382"/>
      <c r="M407" s="382"/>
      <c r="N407" s="382"/>
      <c r="O407" s="382"/>
      <c r="P407" s="382"/>
      <c r="Q407" s="382"/>
      <c r="R407" s="382"/>
      <c r="S407" s="382"/>
      <c r="T407" s="382"/>
      <c r="U407" s="383"/>
      <c r="V407" s="384"/>
      <c r="W407" s="385"/>
      <c r="X407" s="385"/>
      <c r="Y407" s="385"/>
      <c r="Z407" s="385"/>
      <c r="AA407" s="385"/>
      <c r="AB407" s="385"/>
      <c r="AC407" s="385"/>
      <c r="AD407" s="385"/>
      <c r="AE407" s="385"/>
      <c r="AF407" s="385"/>
      <c r="AG407" s="385"/>
      <c r="AH407" s="386"/>
      <c r="AI407" s="384"/>
      <c r="AJ407" s="385"/>
      <c r="AK407" s="385"/>
      <c r="AL407" s="385"/>
      <c r="AM407" s="385"/>
      <c r="AN407" s="385"/>
      <c r="AO407" s="385"/>
      <c r="AP407" s="385"/>
      <c r="AQ407" s="385"/>
      <c r="AR407" s="385"/>
      <c r="AS407" s="385"/>
      <c r="AT407" s="385"/>
      <c r="AU407" s="385"/>
      <c r="AV407" s="385"/>
      <c r="AW407" s="385"/>
      <c r="AX407" s="385"/>
      <c r="AY407" s="385"/>
      <c r="AZ407" s="385"/>
      <c r="BA407" s="385"/>
      <c r="BB407" s="385"/>
      <c r="BC407" s="385"/>
      <c r="BD407" s="385"/>
      <c r="BE407" s="385"/>
      <c r="BF407" s="385"/>
      <c r="BG407" s="385"/>
      <c r="BH407" s="385"/>
      <c r="BI407" s="385"/>
      <c r="BJ407" s="385"/>
      <c r="BK407" s="385"/>
      <c r="BL407" s="385"/>
      <c r="BM407" s="385"/>
      <c r="BN407" s="385"/>
      <c r="BO407" s="385"/>
      <c r="BP407" s="385"/>
      <c r="BQ407" s="385"/>
      <c r="BR407" s="385"/>
      <c r="BS407" s="385"/>
      <c r="BT407" s="385"/>
      <c r="BU407" s="386"/>
    </row>
    <row r="408" spans="1:73" ht="24.6" x14ac:dyDescent="0.7">
      <c r="A408" s="2"/>
      <c r="B408" s="2"/>
      <c r="C408" s="2"/>
      <c r="D408" s="2"/>
      <c r="E408" s="2"/>
      <c r="F408" s="2"/>
      <c r="G408" s="2"/>
      <c r="H408" s="2"/>
      <c r="I408" s="381"/>
      <c r="J408" s="382"/>
      <c r="K408" s="382"/>
      <c r="L408" s="382"/>
      <c r="M408" s="382"/>
      <c r="N408" s="382"/>
      <c r="O408" s="382"/>
      <c r="P408" s="382"/>
      <c r="Q408" s="382"/>
      <c r="R408" s="382"/>
      <c r="S408" s="382"/>
      <c r="T408" s="382"/>
      <c r="U408" s="383"/>
      <c r="V408" s="384"/>
      <c r="W408" s="385"/>
      <c r="X408" s="385"/>
      <c r="Y408" s="385"/>
      <c r="Z408" s="385"/>
      <c r="AA408" s="385"/>
      <c r="AB408" s="385"/>
      <c r="AC408" s="385"/>
      <c r="AD408" s="385"/>
      <c r="AE408" s="385"/>
      <c r="AF408" s="385"/>
      <c r="AG408" s="385"/>
      <c r="AH408" s="386"/>
      <c r="AI408" s="384"/>
      <c r="AJ408" s="385"/>
      <c r="AK408" s="385"/>
      <c r="AL408" s="385"/>
      <c r="AM408" s="385"/>
      <c r="AN408" s="385"/>
      <c r="AO408" s="385"/>
      <c r="AP408" s="385"/>
      <c r="AQ408" s="385"/>
      <c r="AR408" s="385"/>
      <c r="AS408" s="385"/>
      <c r="AT408" s="385"/>
      <c r="AU408" s="385"/>
      <c r="AV408" s="385"/>
      <c r="AW408" s="385"/>
      <c r="AX408" s="385"/>
      <c r="AY408" s="385"/>
      <c r="AZ408" s="385"/>
      <c r="BA408" s="385"/>
      <c r="BB408" s="385"/>
      <c r="BC408" s="385"/>
      <c r="BD408" s="385"/>
      <c r="BE408" s="385"/>
      <c r="BF408" s="385"/>
      <c r="BG408" s="385"/>
      <c r="BH408" s="385"/>
      <c r="BI408" s="385"/>
      <c r="BJ408" s="385"/>
      <c r="BK408" s="385"/>
      <c r="BL408" s="385"/>
      <c r="BM408" s="385"/>
      <c r="BN408" s="385"/>
      <c r="BO408" s="385"/>
      <c r="BP408" s="385"/>
      <c r="BQ408" s="385"/>
      <c r="BR408" s="385"/>
      <c r="BS408" s="385"/>
      <c r="BT408" s="385"/>
      <c r="BU408" s="386"/>
    </row>
    <row r="409" spans="1:73" ht="24.6" x14ac:dyDescent="0.7">
      <c r="A409" s="2"/>
      <c r="B409" s="2"/>
      <c r="C409" s="2"/>
      <c r="D409" s="2"/>
      <c r="E409" s="2"/>
      <c r="F409" s="2"/>
      <c r="G409" s="2"/>
      <c r="H409" s="2"/>
      <c r="I409" s="381"/>
      <c r="J409" s="382"/>
      <c r="K409" s="382"/>
      <c r="L409" s="382"/>
      <c r="M409" s="382"/>
      <c r="N409" s="382"/>
      <c r="O409" s="382"/>
      <c r="P409" s="382"/>
      <c r="Q409" s="382"/>
      <c r="R409" s="382"/>
      <c r="S409" s="382"/>
      <c r="T409" s="382"/>
      <c r="U409" s="383"/>
      <c r="V409" s="384"/>
      <c r="W409" s="385"/>
      <c r="X409" s="385"/>
      <c r="Y409" s="385"/>
      <c r="Z409" s="385"/>
      <c r="AA409" s="385"/>
      <c r="AB409" s="385"/>
      <c r="AC409" s="385"/>
      <c r="AD409" s="385"/>
      <c r="AE409" s="385"/>
      <c r="AF409" s="385"/>
      <c r="AG409" s="385"/>
      <c r="AH409" s="386"/>
      <c r="AI409" s="384"/>
      <c r="AJ409" s="385"/>
      <c r="AK409" s="385"/>
      <c r="AL409" s="385"/>
      <c r="AM409" s="385"/>
      <c r="AN409" s="385"/>
      <c r="AO409" s="385"/>
      <c r="AP409" s="385"/>
      <c r="AQ409" s="385"/>
      <c r="AR409" s="385"/>
      <c r="AS409" s="385"/>
      <c r="AT409" s="385"/>
      <c r="AU409" s="385"/>
      <c r="AV409" s="385"/>
      <c r="AW409" s="385"/>
      <c r="AX409" s="385"/>
      <c r="AY409" s="385"/>
      <c r="AZ409" s="385"/>
      <c r="BA409" s="385"/>
      <c r="BB409" s="385"/>
      <c r="BC409" s="385"/>
      <c r="BD409" s="385"/>
      <c r="BE409" s="385"/>
      <c r="BF409" s="385"/>
      <c r="BG409" s="385"/>
      <c r="BH409" s="385"/>
      <c r="BI409" s="385"/>
      <c r="BJ409" s="385"/>
      <c r="BK409" s="385"/>
      <c r="BL409" s="385"/>
      <c r="BM409" s="385"/>
      <c r="BN409" s="385"/>
      <c r="BO409" s="385"/>
      <c r="BP409" s="385"/>
      <c r="BQ409" s="385"/>
      <c r="BR409" s="385"/>
      <c r="BS409" s="385"/>
      <c r="BT409" s="385"/>
      <c r="BU409" s="386"/>
    </row>
    <row r="410" spans="1:73" ht="24.6" x14ac:dyDescent="0.7">
      <c r="A410" s="2"/>
      <c r="B410" s="2"/>
      <c r="C410" s="2"/>
      <c r="D410" s="2"/>
      <c r="E410" s="2"/>
      <c r="F410" s="2"/>
      <c r="G410" s="2"/>
      <c r="H410" s="2"/>
      <c r="I410" s="381"/>
      <c r="J410" s="382"/>
      <c r="K410" s="382"/>
      <c r="L410" s="382"/>
      <c r="M410" s="382"/>
      <c r="N410" s="382"/>
      <c r="O410" s="382"/>
      <c r="P410" s="382"/>
      <c r="Q410" s="382"/>
      <c r="R410" s="382"/>
      <c r="S410" s="382"/>
      <c r="T410" s="382"/>
      <c r="U410" s="383"/>
      <c r="V410" s="384"/>
      <c r="W410" s="385"/>
      <c r="X410" s="385"/>
      <c r="Y410" s="385"/>
      <c r="Z410" s="385"/>
      <c r="AA410" s="385"/>
      <c r="AB410" s="385"/>
      <c r="AC410" s="385"/>
      <c r="AD410" s="385"/>
      <c r="AE410" s="385"/>
      <c r="AF410" s="385"/>
      <c r="AG410" s="385"/>
      <c r="AH410" s="386"/>
      <c r="AI410" s="384"/>
      <c r="AJ410" s="385"/>
      <c r="AK410" s="385"/>
      <c r="AL410" s="385"/>
      <c r="AM410" s="385"/>
      <c r="AN410" s="385"/>
      <c r="AO410" s="385"/>
      <c r="AP410" s="385"/>
      <c r="AQ410" s="385"/>
      <c r="AR410" s="385"/>
      <c r="AS410" s="385"/>
      <c r="AT410" s="385"/>
      <c r="AU410" s="385"/>
      <c r="AV410" s="385"/>
      <c r="AW410" s="385"/>
      <c r="AX410" s="385"/>
      <c r="AY410" s="385"/>
      <c r="AZ410" s="385"/>
      <c r="BA410" s="385"/>
      <c r="BB410" s="385"/>
      <c r="BC410" s="385"/>
      <c r="BD410" s="385"/>
      <c r="BE410" s="385"/>
      <c r="BF410" s="385"/>
      <c r="BG410" s="385"/>
      <c r="BH410" s="385"/>
      <c r="BI410" s="385"/>
      <c r="BJ410" s="385"/>
      <c r="BK410" s="385"/>
      <c r="BL410" s="385"/>
      <c r="BM410" s="385"/>
      <c r="BN410" s="385"/>
      <c r="BO410" s="385"/>
      <c r="BP410" s="385"/>
      <c r="BQ410" s="385"/>
      <c r="BR410" s="385"/>
      <c r="BS410" s="385"/>
      <c r="BT410" s="385"/>
      <c r="BU410" s="386"/>
    </row>
    <row r="411" spans="1:73" ht="24.6" x14ac:dyDescent="0.7">
      <c r="A411" s="2"/>
      <c r="B411" s="2"/>
      <c r="C411" s="2"/>
      <c r="D411" s="2"/>
      <c r="E411" s="2"/>
      <c r="F411" s="2"/>
      <c r="G411" s="2"/>
      <c r="H411" s="2"/>
      <c r="I411" s="381"/>
      <c r="J411" s="382"/>
      <c r="K411" s="382"/>
      <c r="L411" s="382"/>
      <c r="M411" s="382"/>
      <c r="N411" s="382"/>
      <c r="O411" s="382"/>
      <c r="P411" s="382"/>
      <c r="Q411" s="382"/>
      <c r="R411" s="382"/>
      <c r="S411" s="382"/>
      <c r="T411" s="382"/>
      <c r="U411" s="383"/>
      <c r="V411" s="384"/>
      <c r="W411" s="385"/>
      <c r="X411" s="385"/>
      <c r="Y411" s="385"/>
      <c r="Z411" s="385"/>
      <c r="AA411" s="385"/>
      <c r="AB411" s="385"/>
      <c r="AC411" s="385"/>
      <c r="AD411" s="385"/>
      <c r="AE411" s="385"/>
      <c r="AF411" s="385"/>
      <c r="AG411" s="385"/>
      <c r="AH411" s="386"/>
      <c r="AI411" s="384"/>
      <c r="AJ411" s="385"/>
      <c r="AK411" s="385"/>
      <c r="AL411" s="385"/>
      <c r="AM411" s="385"/>
      <c r="AN411" s="385"/>
      <c r="AO411" s="385"/>
      <c r="AP411" s="385"/>
      <c r="AQ411" s="385"/>
      <c r="AR411" s="385"/>
      <c r="AS411" s="385"/>
      <c r="AT411" s="385"/>
      <c r="AU411" s="385"/>
      <c r="AV411" s="385"/>
      <c r="AW411" s="385"/>
      <c r="AX411" s="385"/>
      <c r="AY411" s="385"/>
      <c r="AZ411" s="385"/>
      <c r="BA411" s="385"/>
      <c r="BB411" s="385"/>
      <c r="BC411" s="385"/>
      <c r="BD411" s="385"/>
      <c r="BE411" s="385"/>
      <c r="BF411" s="385"/>
      <c r="BG411" s="385"/>
      <c r="BH411" s="385"/>
      <c r="BI411" s="385"/>
      <c r="BJ411" s="385"/>
      <c r="BK411" s="385"/>
      <c r="BL411" s="385"/>
      <c r="BM411" s="385"/>
      <c r="BN411" s="385"/>
      <c r="BO411" s="385"/>
      <c r="BP411" s="385"/>
      <c r="BQ411" s="385"/>
      <c r="BR411" s="385"/>
      <c r="BS411" s="385"/>
      <c r="BT411" s="385"/>
      <c r="BU411" s="386"/>
    </row>
    <row r="412" spans="1:73" ht="24.6" x14ac:dyDescent="0.7">
      <c r="A412" s="2"/>
      <c r="B412" s="2"/>
      <c r="C412" s="2"/>
      <c r="D412" s="2"/>
      <c r="E412" s="2"/>
      <c r="F412" s="2"/>
      <c r="G412" s="2"/>
      <c r="H412" s="2"/>
      <c r="I412" s="381"/>
      <c r="J412" s="382"/>
      <c r="K412" s="382"/>
      <c r="L412" s="382"/>
      <c r="M412" s="382"/>
      <c r="N412" s="382"/>
      <c r="O412" s="382"/>
      <c r="P412" s="382"/>
      <c r="Q412" s="382"/>
      <c r="R412" s="382"/>
      <c r="S412" s="382"/>
      <c r="T412" s="382"/>
      <c r="U412" s="383"/>
      <c r="V412" s="384"/>
      <c r="W412" s="385"/>
      <c r="X412" s="385"/>
      <c r="Y412" s="385"/>
      <c r="Z412" s="385"/>
      <c r="AA412" s="385"/>
      <c r="AB412" s="385"/>
      <c r="AC412" s="385"/>
      <c r="AD412" s="385"/>
      <c r="AE412" s="385"/>
      <c r="AF412" s="385"/>
      <c r="AG412" s="385"/>
      <c r="AH412" s="386"/>
      <c r="AI412" s="384"/>
      <c r="AJ412" s="385"/>
      <c r="AK412" s="385"/>
      <c r="AL412" s="385"/>
      <c r="AM412" s="385"/>
      <c r="AN412" s="385"/>
      <c r="AO412" s="385"/>
      <c r="AP412" s="385"/>
      <c r="AQ412" s="385"/>
      <c r="AR412" s="385"/>
      <c r="AS412" s="385"/>
      <c r="AT412" s="385"/>
      <c r="AU412" s="385"/>
      <c r="AV412" s="385"/>
      <c r="AW412" s="385"/>
      <c r="AX412" s="385"/>
      <c r="AY412" s="385"/>
      <c r="AZ412" s="385"/>
      <c r="BA412" s="385"/>
      <c r="BB412" s="385"/>
      <c r="BC412" s="385"/>
      <c r="BD412" s="385"/>
      <c r="BE412" s="385"/>
      <c r="BF412" s="385"/>
      <c r="BG412" s="385"/>
      <c r="BH412" s="385"/>
      <c r="BI412" s="385"/>
      <c r="BJ412" s="385"/>
      <c r="BK412" s="385"/>
      <c r="BL412" s="385"/>
      <c r="BM412" s="385"/>
      <c r="BN412" s="385"/>
      <c r="BO412" s="385"/>
      <c r="BP412" s="385"/>
      <c r="BQ412" s="385"/>
      <c r="BR412" s="385"/>
      <c r="BS412" s="385"/>
      <c r="BT412" s="385"/>
      <c r="BU412" s="386"/>
    </row>
    <row r="413" spans="1:73" ht="24.6" x14ac:dyDescent="0.7">
      <c r="A413" s="2"/>
      <c r="B413" s="2"/>
      <c r="C413" s="2"/>
      <c r="D413" s="2"/>
      <c r="E413" s="2"/>
      <c r="F413" s="2"/>
      <c r="G413" s="2"/>
      <c r="H413" s="2"/>
      <c r="I413" s="381"/>
      <c r="J413" s="382"/>
      <c r="K413" s="382"/>
      <c r="L413" s="382"/>
      <c r="M413" s="382"/>
      <c r="N413" s="382"/>
      <c r="O413" s="382"/>
      <c r="P413" s="382"/>
      <c r="Q413" s="382"/>
      <c r="R413" s="382"/>
      <c r="S413" s="382"/>
      <c r="T413" s="382"/>
      <c r="U413" s="383"/>
      <c r="V413" s="384"/>
      <c r="W413" s="385"/>
      <c r="X413" s="385"/>
      <c r="Y413" s="385"/>
      <c r="Z413" s="385"/>
      <c r="AA413" s="385"/>
      <c r="AB413" s="385"/>
      <c r="AC413" s="385"/>
      <c r="AD413" s="385"/>
      <c r="AE413" s="385"/>
      <c r="AF413" s="385"/>
      <c r="AG413" s="385"/>
      <c r="AH413" s="386"/>
      <c r="AI413" s="384"/>
      <c r="AJ413" s="385"/>
      <c r="AK413" s="385"/>
      <c r="AL413" s="385"/>
      <c r="AM413" s="385"/>
      <c r="AN413" s="385"/>
      <c r="AO413" s="385"/>
      <c r="AP413" s="385"/>
      <c r="AQ413" s="385"/>
      <c r="AR413" s="385"/>
      <c r="AS413" s="385"/>
      <c r="AT413" s="385"/>
      <c r="AU413" s="385"/>
      <c r="AV413" s="385"/>
      <c r="AW413" s="385"/>
      <c r="AX413" s="385"/>
      <c r="AY413" s="385"/>
      <c r="AZ413" s="385"/>
      <c r="BA413" s="385"/>
      <c r="BB413" s="385"/>
      <c r="BC413" s="385"/>
      <c r="BD413" s="385"/>
      <c r="BE413" s="385"/>
      <c r="BF413" s="385"/>
      <c r="BG413" s="385"/>
      <c r="BH413" s="385"/>
      <c r="BI413" s="385"/>
      <c r="BJ413" s="385"/>
      <c r="BK413" s="385"/>
      <c r="BL413" s="385"/>
      <c r="BM413" s="385"/>
      <c r="BN413" s="385"/>
      <c r="BO413" s="385"/>
      <c r="BP413" s="385"/>
      <c r="BQ413" s="385"/>
      <c r="BR413" s="385"/>
      <c r="BS413" s="385"/>
      <c r="BT413" s="385"/>
      <c r="BU413" s="386"/>
    </row>
    <row r="414" spans="1:73" ht="24.6" x14ac:dyDescent="0.7">
      <c r="A414" s="2"/>
      <c r="B414" s="2"/>
      <c r="C414" s="2"/>
      <c r="D414" s="2"/>
      <c r="E414" s="2"/>
      <c r="F414" s="2"/>
      <c r="G414" s="2"/>
      <c r="H414" s="2"/>
      <c r="I414" s="381"/>
      <c r="J414" s="382"/>
      <c r="K414" s="382"/>
      <c r="L414" s="382"/>
      <c r="M414" s="382"/>
      <c r="N414" s="382"/>
      <c r="O414" s="382"/>
      <c r="P414" s="382"/>
      <c r="Q414" s="382"/>
      <c r="R414" s="382"/>
      <c r="S414" s="382"/>
      <c r="T414" s="382"/>
      <c r="U414" s="383"/>
      <c r="V414" s="384"/>
      <c r="W414" s="385"/>
      <c r="X414" s="385"/>
      <c r="Y414" s="385"/>
      <c r="Z414" s="385"/>
      <c r="AA414" s="385"/>
      <c r="AB414" s="385"/>
      <c r="AC414" s="385"/>
      <c r="AD414" s="385"/>
      <c r="AE414" s="385"/>
      <c r="AF414" s="385"/>
      <c r="AG414" s="385"/>
      <c r="AH414" s="386"/>
      <c r="AI414" s="384"/>
      <c r="AJ414" s="385"/>
      <c r="AK414" s="385"/>
      <c r="AL414" s="385"/>
      <c r="AM414" s="385"/>
      <c r="AN414" s="385"/>
      <c r="AO414" s="385"/>
      <c r="AP414" s="385"/>
      <c r="AQ414" s="385"/>
      <c r="AR414" s="385"/>
      <c r="AS414" s="385"/>
      <c r="AT414" s="385"/>
      <c r="AU414" s="385"/>
      <c r="AV414" s="385"/>
      <c r="AW414" s="385"/>
      <c r="AX414" s="385"/>
      <c r="AY414" s="385"/>
      <c r="AZ414" s="385"/>
      <c r="BA414" s="385"/>
      <c r="BB414" s="385"/>
      <c r="BC414" s="385"/>
      <c r="BD414" s="385"/>
      <c r="BE414" s="385"/>
      <c r="BF414" s="385"/>
      <c r="BG414" s="385"/>
      <c r="BH414" s="385"/>
      <c r="BI414" s="385"/>
      <c r="BJ414" s="385"/>
      <c r="BK414" s="385"/>
      <c r="BL414" s="385"/>
      <c r="BM414" s="385"/>
      <c r="BN414" s="385"/>
      <c r="BO414" s="385"/>
      <c r="BP414" s="385"/>
      <c r="BQ414" s="385"/>
      <c r="BR414" s="385"/>
      <c r="BS414" s="385"/>
      <c r="BT414" s="385"/>
      <c r="BU414" s="386"/>
    </row>
    <row r="415" spans="1:73" ht="24.6" x14ac:dyDescent="0.7">
      <c r="A415" s="2"/>
      <c r="B415" s="2"/>
      <c r="C415" s="2"/>
      <c r="D415" s="2"/>
      <c r="E415" s="2"/>
      <c r="F415" s="2"/>
      <c r="G415" s="2"/>
      <c r="H415" s="2"/>
      <c r="I415" s="381"/>
      <c r="J415" s="382"/>
      <c r="K415" s="382"/>
      <c r="L415" s="382"/>
      <c r="M415" s="382"/>
      <c r="N415" s="382"/>
      <c r="O415" s="382"/>
      <c r="P415" s="382"/>
      <c r="Q415" s="382"/>
      <c r="R415" s="382"/>
      <c r="S415" s="382"/>
      <c r="T415" s="382"/>
      <c r="U415" s="383"/>
      <c r="V415" s="384"/>
      <c r="W415" s="385"/>
      <c r="X415" s="385"/>
      <c r="Y415" s="385"/>
      <c r="Z415" s="385"/>
      <c r="AA415" s="385"/>
      <c r="AB415" s="385"/>
      <c r="AC415" s="385"/>
      <c r="AD415" s="385"/>
      <c r="AE415" s="385"/>
      <c r="AF415" s="385"/>
      <c r="AG415" s="385"/>
      <c r="AH415" s="386"/>
      <c r="AI415" s="384"/>
      <c r="AJ415" s="385"/>
      <c r="AK415" s="385"/>
      <c r="AL415" s="385"/>
      <c r="AM415" s="385"/>
      <c r="AN415" s="385"/>
      <c r="AO415" s="385"/>
      <c r="AP415" s="385"/>
      <c r="AQ415" s="385"/>
      <c r="AR415" s="385"/>
      <c r="AS415" s="385"/>
      <c r="AT415" s="385"/>
      <c r="AU415" s="385"/>
      <c r="AV415" s="385"/>
      <c r="AW415" s="385"/>
      <c r="AX415" s="385"/>
      <c r="AY415" s="385"/>
      <c r="AZ415" s="385"/>
      <c r="BA415" s="385"/>
      <c r="BB415" s="385"/>
      <c r="BC415" s="385"/>
      <c r="BD415" s="385"/>
      <c r="BE415" s="385"/>
      <c r="BF415" s="385"/>
      <c r="BG415" s="385"/>
      <c r="BH415" s="385"/>
      <c r="BI415" s="385"/>
      <c r="BJ415" s="385"/>
      <c r="BK415" s="385"/>
      <c r="BL415" s="385"/>
      <c r="BM415" s="385"/>
      <c r="BN415" s="385"/>
      <c r="BO415" s="385"/>
      <c r="BP415" s="385"/>
      <c r="BQ415" s="385"/>
      <c r="BR415" s="385"/>
      <c r="BS415" s="385"/>
      <c r="BT415" s="385"/>
      <c r="BU415" s="386"/>
    </row>
    <row r="416" spans="1:73" ht="24.6" x14ac:dyDescent="0.7">
      <c r="A416" s="2"/>
      <c r="B416" s="2"/>
      <c r="C416" s="2"/>
      <c r="D416" s="2"/>
      <c r="E416" s="2"/>
      <c r="F416" s="2"/>
      <c r="G416" s="2"/>
      <c r="H416" s="2"/>
      <c r="I416" s="381"/>
      <c r="J416" s="382"/>
      <c r="K416" s="382"/>
      <c r="L416" s="382"/>
      <c r="M416" s="382"/>
      <c r="N416" s="382"/>
      <c r="O416" s="382"/>
      <c r="P416" s="382"/>
      <c r="Q416" s="382"/>
      <c r="R416" s="382"/>
      <c r="S416" s="382"/>
      <c r="T416" s="382"/>
      <c r="U416" s="383"/>
      <c r="V416" s="384"/>
      <c r="W416" s="385"/>
      <c r="X416" s="385"/>
      <c r="Y416" s="385"/>
      <c r="Z416" s="385"/>
      <c r="AA416" s="385"/>
      <c r="AB416" s="385"/>
      <c r="AC416" s="385"/>
      <c r="AD416" s="385"/>
      <c r="AE416" s="385"/>
      <c r="AF416" s="385"/>
      <c r="AG416" s="385"/>
      <c r="AH416" s="386"/>
      <c r="AI416" s="384"/>
      <c r="AJ416" s="385"/>
      <c r="AK416" s="385"/>
      <c r="AL416" s="385"/>
      <c r="AM416" s="385"/>
      <c r="AN416" s="385"/>
      <c r="AO416" s="385"/>
      <c r="AP416" s="385"/>
      <c r="AQ416" s="385"/>
      <c r="AR416" s="385"/>
      <c r="AS416" s="385"/>
      <c r="AT416" s="385"/>
      <c r="AU416" s="385"/>
      <c r="AV416" s="385"/>
      <c r="AW416" s="385"/>
      <c r="AX416" s="385"/>
      <c r="AY416" s="385"/>
      <c r="AZ416" s="385"/>
      <c r="BA416" s="385"/>
      <c r="BB416" s="385"/>
      <c r="BC416" s="385"/>
      <c r="BD416" s="385"/>
      <c r="BE416" s="385"/>
      <c r="BF416" s="385"/>
      <c r="BG416" s="385"/>
      <c r="BH416" s="385"/>
      <c r="BI416" s="385"/>
      <c r="BJ416" s="385"/>
      <c r="BK416" s="385"/>
      <c r="BL416" s="385"/>
      <c r="BM416" s="385"/>
      <c r="BN416" s="385"/>
      <c r="BO416" s="385"/>
      <c r="BP416" s="385"/>
      <c r="BQ416" s="385"/>
      <c r="BR416" s="385"/>
      <c r="BS416" s="385"/>
      <c r="BT416" s="385"/>
      <c r="BU416" s="386"/>
    </row>
    <row r="417" spans="1:73" ht="24.6" x14ac:dyDescent="0.7">
      <c r="A417" s="2"/>
      <c r="B417" s="2"/>
      <c r="C417" s="2"/>
      <c r="D417" s="2"/>
      <c r="E417" s="2"/>
      <c r="F417" s="2"/>
      <c r="G417" s="2"/>
      <c r="H417" s="2"/>
      <c r="I417" s="381"/>
      <c r="J417" s="382"/>
      <c r="K417" s="382"/>
      <c r="L417" s="382"/>
      <c r="M417" s="382"/>
      <c r="N417" s="382"/>
      <c r="O417" s="382"/>
      <c r="P417" s="382"/>
      <c r="Q417" s="382"/>
      <c r="R417" s="382"/>
      <c r="S417" s="382"/>
      <c r="T417" s="382"/>
      <c r="U417" s="383"/>
      <c r="V417" s="384"/>
      <c r="W417" s="385"/>
      <c r="X417" s="385"/>
      <c r="Y417" s="385"/>
      <c r="Z417" s="385"/>
      <c r="AA417" s="385"/>
      <c r="AB417" s="385"/>
      <c r="AC417" s="385"/>
      <c r="AD417" s="385"/>
      <c r="AE417" s="385"/>
      <c r="AF417" s="385"/>
      <c r="AG417" s="385"/>
      <c r="AH417" s="386"/>
      <c r="AI417" s="384"/>
      <c r="AJ417" s="385"/>
      <c r="AK417" s="385"/>
      <c r="AL417" s="385"/>
      <c r="AM417" s="385"/>
      <c r="AN417" s="385"/>
      <c r="AO417" s="385"/>
      <c r="AP417" s="385"/>
      <c r="AQ417" s="385"/>
      <c r="AR417" s="385"/>
      <c r="AS417" s="385"/>
      <c r="AT417" s="385"/>
      <c r="AU417" s="385"/>
      <c r="AV417" s="385"/>
      <c r="AW417" s="385"/>
      <c r="AX417" s="385"/>
      <c r="AY417" s="385"/>
      <c r="AZ417" s="385"/>
      <c r="BA417" s="385"/>
      <c r="BB417" s="385"/>
      <c r="BC417" s="385"/>
      <c r="BD417" s="385"/>
      <c r="BE417" s="385"/>
      <c r="BF417" s="385"/>
      <c r="BG417" s="385"/>
      <c r="BH417" s="385"/>
      <c r="BI417" s="385"/>
      <c r="BJ417" s="385"/>
      <c r="BK417" s="385"/>
      <c r="BL417" s="385"/>
      <c r="BM417" s="385"/>
      <c r="BN417" s="385"/>
      <c r="BO417" s="385"/>
      <c r="BP417" s="385"/>
      <c r="BQ417" s="385"/>
      <c r="BR417" s="385"/>
      <c r="BS417" s="385"/>
      <c r="BT417" s="385"/>
      <c r="BU417" s="386"/>
    </row>
    <row r="418" spans="1:73" ht="24.6" x14ac:dyDescent="0.7">
      <c r="A418" s="2"/>
      <c r="B418" s="2"/>
      <c r="C418" s="2"/>
      <c r="D418" s="2"/>
      <c r="E418" s="2"/>
      <c r="F418" s="2"/>
      <c r="G418" s="2"/>
      <c r="H418" s="2"/>
      <c r="I418" s="381"/>
      <c r="J418" s="382"/>
      <c r="K418" s="382"/>
      <c r="L418" s="382"/>
      <c r="M418" s="382"/>
      <c r="N418" s="382"/>
      <c r="O418" s="382"/>
      <c r="P418" s="382"/>
      <c r="Q418" s="382"/>
      <c r="R418" s="382"/>
      <c r="S418" s="382"/>
      <c r="T418" s="382"/>
      <c r="U418" s="383"/>
      <c r="V418" s="384"/>
      <c r="W418" s="385"/>
      <c r="X418" s="385"/>
      <c r="Y418" s="385"/>
      <c r="Z418" s="385"/>
      <c r="AA418" s="385"/>
      <c r="AB418" s="385"/>
      <c r="AC418" s="385"/>
      <c r="AD418" s="385"/>
      <c r="AE418" s="385"/>
      <c r="AF418" s="385"/>
      <c r="AG418" s="385"/>
      <c r="AH418" s="386"/>
      <c r="AI418" s="384"/>
      <c r="AJ418" s="385"/>
      <c r="AK418" s="385"/>
      <c r="AL418" s="385"/>
      <c r="AM418" s="385"/>
      <c r="AN418" s="385"/>
      <c r="AO418" s="385"/>
      <c r="AP418" s="385"/>
      <c r="AQ418" s="385"/>
      <c r="AR418" s="385"/>
      <c r="AS418" s="385"/>
      <c r="AT418" s="385"/>
      <c r="AU418" s="385"/>
      <c r="AV418" s="385"/>
      <c r="AW418" s="385"/>
      <c r="AX418" s="385"/>
      <c r="AY418" s="385"/>
      <c r="AZ418" s="385"/>
      <c r="BA418" s="385"/>
      <c r="BB418" s="385"/>
      <c r="BC418" s="385"/>
      <c r="BD418" s="385"/>
      <c r="BE418" s="385"/>
      <c r="BF418" s="385"/>
      <c r="BG418" s="385"/>
      <c r="BH418" s="385"/>
      <c r="BI418" s="385"/>
      <c r="BJ418" s="385"/>
      <c r="BK418" s="385"/>
      <c r="BL418" s="385"/>
      <c r="BM418" s="385"/>
      <c r="BN418" s="385"/>
      <c r="BO418" s="385"/>
      <c r="BP418" s="385"/>
      <c r="BQ418" s="385"/>
      <c r="BR418" s="385"/>
      <c r="BS418" s="385"/>
      <c r="BT418" s="385"/>
      <c r="BU418" s="386"/>
    </row>
    <row r="419" spans="1:73" ht="24.6" x14ac:dyDescent="0.7">
      <c r="A419" s="2"/>
      <c r="B419" s="2"/>
      <c r="C419" s="2"/>
      <c r="D419" s="2"/>
      <c r="E419" s="2"/>
      <c r="F419" s="2"/>
      <c r="G419" s="2"/>
      <c r="H419" s="2"/>
      <c r="I419" s="393"/>
      <c r="J419" s="394"/>
      <c r="K419" s="394"/>
      <c r="L419" s="394"/>
      <c r="M419" s="394"/>
      <c r="N419" s="394"/>
      <c r="O419" s="394"/>
      <c r="P419" s="394"/>
      <c r="Q419" s="394"/>
      <c r="R419" s="394"/>
      <c r="S419" s="394"/>
      <c r="T419" s="394"/>
      <c r="U419" s="395"/>
      <c r="V419" s="396"/>
      <c r="W419" s="397"/>
      <c r="X419" s="397"/>
      <c r="Y419" s="397"/>
      <c r="Z419" s="397"/>
      <c r="AA419" s="397"/>
      <c r="AB419" s="397"/>
      <c r="AC419" s="397"/>
      <c r="AD419" s="397"/>
      <c r="AE419" s="397"/>
      <c r="AF419" s="397"/>
      <c r="AG419" s="397"/>
      <c r="AH419" s="398"/>
      <c r="AI419" s="396"/>
      <c r="AJ419" s="397"/>
      <c r="AK419" s="397"/>
      <c r="AL419" s="397"/>
      <c r="AM419" s="397"/>
      <c r="AN419" s="397"/>
      <c r="AO419" s="397"/>
      <c r="AP419" s="397"/>
      <c r="AQ419" s="397"/>
      <c r="AR419" s="397"/>
      <c r="AS419" s="397"/>
      <c r="AT419" s="397"/>
      <c r="AU419" s="397"/>
      <c r="AV419" s="397"/>
      <c r="AW419" s="397"/>
      <c r="AX419" s="397"/>
      <c r="AY419" s="397"/>
      <c r="AZ419" s="397"/>
      <c r="BA419" s="397"/>
      <c r="BB419" s="397"/>
      <c r="BC419" s="397"/>
      <c r="BD419" s="397"/>
      <c r="BE419" s="397"/>
      <c r="BF419" s="397"/>
      <c r="BG419" s="397"/>
      <c r="BH419" s="397"/>
      <c r="BI419" s="397"/>
      <c r="BJ419" s="397"/>
      <c r="BK419" s="397"/>
      <c r="BL419" s="397"/>
      <c r="BM419" s="397"/>
      <c r="BN419" s="397"/>
      <c r="BO419" s="397"/>
      <c r="BP419" s="397"/>
      <c r="BQ419" s="397"/>
      <c r="BR419" s="397"/>
      <c r="BS419" s="397"/>
      <c r="BT419" s="397"/>
      <c r="BU419" s="398"/>
    </row>
    <row r="420" spans="1:73" ht="24.6" x14ac:dyDescent="0.7">
      <c r="A420" s="2"/>
      <c r="B420" s="2"/>
      <c r="C420" s="2"/>
      <c r="D420" s="2"/>
      <c r="E420" s="2"/>
      <c r="F420" s="2"/>
      <c r="G420" s="2"/>
      <c r="H420" s="2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</row>
    <row r="421" spans="1:73" ht="24.6" x14ac:dyDescent="0.7">
      <c r="A421" s="2"/>
      <c r="B421" s="2"/>
      <c r="C421" s="2"/>
      <c r="D421" s="2"/>
      <c r="E421" s="2"/>
      <c r="F421" s="2"/>
      <c r="G421" s="2"/>
      <c r="H421" s="2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</row>
    <row r="422" spans="1:73" ht="24.6" x14ac:dyDescent="0.7">
      <c r="A422" s="2"/>
      <c r="B422" s="2"/>
      <c r="C422" s="2"/>
      <c r="D422" s="2"/>
      <c r="E422" s="2"/>
      <c r="F422" s="2"/>
      <c r="G422" s="2"/>
      <c r="H422" s="2"/>
      <c r="I422" s="373"/>
      <c r="J422" s="373"/>
      <c r="K422" s="373"/>
      <c r="L422" s="373"/>
      <c r="M422" s="373"/>
      <c r="N422" s="373"/>
      <c r="O422" s="373"/>
      <c r="P422" s="373"/>
      <c r="Q422" s="373"/>
      <c r="R422" s="373"/>
      <c r="S422" s="373"/>
      <c r="T422" s="373"/>
      <c r="U422" s="373"/>
      <c r="V422" s="373"/>
      <c r="W422" s="373"/>
      <c r="X422" s="373"/>
      <c r="Y422" s="373"/>
      <c r="Z422" s="373"/>
      <c r="AA422" s="373"/>
      <c r="AB422" s="373"/>
      <c r="AC422" s="373"/>
      <c r="AD422" s="373"/>
      <c r="AE422" s="373"/>
      <c r="AF422" s="373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373"/>
      <c r="AY422" s="373"/>
      <c r="AZ422" s="373"/>
      <c r="BA422" s="373"/>
      <c r="BB422" s="373"/>
      <c r="BC422" s="373"/>
      <c r="BD422" s="373"/>
      <c r="BE422" s="373"/>
      <c r="BF422" s="373"/>
      <c r="BG422" s="373"/>
      <c r="BH422" s="373"/>
      <c r="BI422" s="373"/>
      <c r="BJ422" s="373"/>
      <c r="BK422" s="373"/>
      <c r="BL422" s="373"/>
      <c r="BM422" s="373"/>
      <c r="BN422" s="373"/>
      <c r="BO422" s="373"/>
      <c r="BP422" s="373"/>
      <c r="BQ422" s="373"/>
      <c r="BR422" s="373"/>
      <c r="BS422" s="373"/>
      <c r="BT422" s="373"/>
      <c r="BU422" s="373"/>
    </row>
    <row r="423" spans="1:73" ht="27" x14ac:dyDescent="0.75">
      <c r="F423" s="3"/>
      <c r="G423" s="3"/>
      <c r="H423" s="3"/>
      <c r="I423" s="374" t="s">
        <v>252</v>
      </c>
      <c r="J423" s="374"/>
      <c r="K423" s="374"/>
      <c r="L423" s="374"/>
      <c r="M423" s="374"/>
      <c r="N423" s="374"/>
      <c r="O423" s="374"/>
      <c r="P423" s="374"/>
      <c r="Q423" s="374"/>
      <c r="R423" s="374"/>
      <c r="S423" s="374"/>
      <c r="T423" s="374"/>
      <c r="U423" s="374"/>
      <c r="V423" s="374"/>
      <c r="W423" s="374"/>
      <c r="X423" s="374"/>
      <c r="Y423" s="374"/>
      <c r="Z423" s="374"/>
      <c r="AA423" s="374"/>
      <c r="AB423" s="374"/>
      <c r="AC423" s="374"/>
      <c r="AD423" s="374"/>
      <c r="AE423" s="374"/>
      <c r="AF423" s="374"/>
      <c r="AG423" s="374"/>
      <c r="AH423" s="374"/>
      <c r="AI423" s="374"/>
      <c r="AJ423" s="374"/>
      <c r="AK423" s="374"/>
      <c r="AL423" s="374"/>
      <c r="AM423" s="374"/>
      <c r="AN423" s="374"/>
      <c r="AO423" s="374"/>
      <c r="AP423" s="374"/>
      <c r="AQ423" s="374"/>
      <c r="AR423" s="374"/>
      <c r="AS423" s="374"/>
      <c r="AT423" s="374"/>
      <c r="AU423" s="374"/>
      <c r="AV423" s="374"/>
      <c r="AW423" s="374"/>
      <c r="AX423" s="374"/>
      <c r="AY423" s="374"/>
      <c r="AZ423" s="374"/>
      <c r="BA423" s="374"/>
      <c r="BB423" s="374"/>
      <c r="BC423" s="374"/>
      <c r="BD423" s="374"/>
      <c r="BE423" s="374"/>
      <c r="BF423" s="374"/>
      <c r="BG423" s="374"/>
      <c r="BH423" s="374"/>
      <c r="BI423" s="374"/>
      <c r="BJ423" s="374"/>
      <c r="BK423" s="374"/>
      <c r="BL423" s="374"/>
      <c r="BM423" s="374"/>
      <c r="BN423" s="374"/>
      <c r="BO423" s="374"/>
      <c r="BP423" s="374"/>
      <c r="BQ423" s="374"/>
      <c r="BR423" s="374"/>
      <c r="BS423" s="374"/>
      <c r="BT423" s="374"/>
      <c r="BU423" s="374"/>
    </row>
    <row r="424" spans="1:73" ht="27" x14ac:dyDescent="0.75">
      <c r="F424" s="3"/>
      <c r="G424" s="3"/>
      <c r="H424" s="3"/>
      <c r="I424" s="374" t="e">
        <f>IF(#REF!="","Ratio Midterm : Final = ………….. : ……………..",CONCATENATE("Ratio Midterm : Final =  ",#REF!," : ",#REF!))</f>
        <v>#REF!</v>
      </c>
      <c r="J424" s="374"/>
      <c r="K424" s="374"/>
      <c r="L424" s="374"/>
      <c r="M424" s="374"/>
      <c r="N424" s="374"/>
      <c r="O424" s="374"/>
      <c r="P424" s="374"/>
      <c r="Q424" s="374"/>
      <c r="R424" s="374"/>
      <c r="S424" s="374"/>
      <c r="T424" s="374"/>
      <c r="U424" s="374"/>
      <c r="V424" s="374"/>
      <c r="W424" s="374"/>
      <c r="X424" s="374"/>
      <c r="Y424" s="374"/>
      <c r="Z424" s="374"/>
      <c r="AA424" s="374"/>
      <c r="AB424" s="374"/>
      <c r="AC424" s="374"/>
      <c r="AD424" s="374"/>
      <c r="AE424" s="374"/>
      <c r="AF424" s="374"/>
      <c r="AG424" s="374"/>
      <c r="AH424" s="374"/>
      <c r="AI424" s="374"/>
      <c r="AJ424" s="374"/>
      <c r="AK424" s="374"/>
      <c r="AL424" s="374"/>
      <c r="AM424" s="374"/>
      <c r="AN424" s="374"/>
      <c r="AO424" s="374"/>
      <c r="AP424" s="374"/>
      <c r="AQ424" s="374"/>
      <c r="AR424" s="374"/>
      <c r="AS424" s="374"/>
      <c r="AT424" s="374"/>
      <c r="AU424" s="374"/>
      <c r="AV424" s="374"/>
      <c r="AW424" s="374"/>
      <c r="AX424" s="374"/>
      <c r="AY424" s="374"/>
      <c r="AZ424" s="374"/>
      <c r="BA424" s="374"/>
      <c r="BB424" s="374"/>
      <c r="BC424" s="374"/>
      <c r="BD424" s="374"/>
      <c r="BE424" s="374"/>
      <c r="BF424" s="374"/>
      <c r="BG424" s="374"/>
      <c r="BH424" s="374"/>
      <c r="BI424" s="374"/>
      <c r="BJ424" s="374"/>
      <c r="BK424" s="374"/>
      <c r="BL424" s="374"/>
      <c r="BM424" s="374"/>
      <c r="BN424" s="374"/>
      <c r="BO424" s="374"/>
      <c r="BP424" s="374"/>
      <c r="BQ424" s="374"/>
      <c r="BR424" s="374"/>
      <c r="BS424" s="374"/>
      <c r="BT424" s="374"/>
      <c r="BU424" s="374"/>
    </row>
    <row r="426" spans="1:73" ht="27" x14ac:dyDescent="0.75">
      <c r="I426" s="375" t="s">
        <v>191</v>
      </c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7"/>
      <c r="V426" s="378" t="s">
        <v>215</v>
      </c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80"/>
      <c r="AI426" s="378" t="s">
        <v>216</v>
      </c>
      <c r="AJ426" s="379"/>
      <c r="AK426" s="379"/>
      <c r="AL426" s="379"/>
      <c r="AM426" s="379"/>
      <c r="AN426" s="379"/>
      <c r="AO426" s="379"/>
      <c r="AP426" s="379"/>
      <c r="AQ426" s="379"/>
      <c r="AR426" s="379"/>
      <c r="AS426" s="379"/>
      <c r="AT426" s="379"/>
      <c r="AU426" s="379"/>
      <c r="AV426" s="379"/>
      <c r="AW426" s="379"/>
      <c r="AX426" s="379"/>
      <c r="AY426" s="379"/>
      <c r="AZ426" s="379"/>
      <c r="BA426" s="379"/>
      <c r="BB426" s="379"/>
      <c r="BC426" s="379"/>
      <c r="BD426" s="379"/>
      <c r="BE426" s="379"/>
      <c r="BF426" s="379"/>
      <c r="BG426" s="379"/>
      <c r="BH426" s="379"/>
      <c r="BI426" s="379"/>
      <c r="BJ426" s="379"/>
      <c r="BK426" s="379"/>
      <c r="BL426" s="379"/>
      <c r="BM426" s="379"/>
      <c r="BN426" s="379"/>
      <c r="BO426" s="379"/>
      <c r="BP426" s="379"/>
      <c r="BQ426" s="379"/>
      <c r="BR426" s="379"/>
      <c r="BS426" s="379"/>
      <c r="BT426" s="379"/>
      <c r="BU426" s="380"/>
    </row>
    <row r="427" spans="1:73" ht="24.6" x14ac:dyDescent="0.7">
      <c r="A427" s="2"/>
      <c r="B427" s="2"/>
      <c r="C427" s="2"/>
      <c r="D427" s="2"/>
      <c r="E427" s="2"/>
      <c r="F427" s="2"/>
      <c r="G427" s="2"/>
      <c r="H427" s="2"/>
      <c r="I427" s="387"/>
      <c r="J427" s="388"/>
      <c r="K427" s="388"/>
      <c r="L427" s="388"/>
      <c r="M427" s="388"/>
      <c r="N427" s="388"/>
      <c r="O427" s="388"/>
      <c r="P427" s="388"/>
      <c r="Q427" s="388"/>
      <c r="R427" s="388"/>
      <c r="S427" s="388"/>
      <c r="T427" s="388"/>
      <c r="U427" s="389"/>
      <c r="V427" s="390"/>
      <c r="W427" s="391"/>
      <c r="X427" s="391"/>
      <c r="Y427" s="391"/>
      <c r="Z427" s="391"/>
      <c r="AA427" s="391"/>
      <c r="AB427" s="391"/>
      <c r="AC427" s="391"/>
      <c r="AD427" s="391"/>
      <c r="AE427" s="391"/>
      <c r="AF427" s="391"/>
      <c r="AG427" s="391"/>
      <c r="AH427" s="392"/>
      <c r="AI427" s="384"/>
      <c r="AJ427" s="385"/>
      <c r="AK427" s="385"/>
      <c r="AL427" s="385"/>
      <c r="AM427" s="385"/>
      <c r="AN427" s="385"/>
      <c r="AO427" s="385"/>
      <c r="AP427" s="385"/>
      <c r="AQ427" s="385"/>
      <c r="AR427" s="385"/>
      <c r="AS427" s="385"/>
      <c r="AT427" s="385"/>
      <c r="AU427" s="385"/>
      <c r="AV427" s="385"/>
      <c r="AW427" s="385"/>
      <c r="AX427" s="385"/>
      <c r="AY427" s="385"/>
      <c r="AZ427" s="385"/>
      <c r="BA427" s="385"/>
      <c r="BB427" s="385"/>
      <c r="BC427" s="385"/>
      <c r="BD427" s="385"/>
      <c r="BE427" s="385"/>
      <c r="BF427" s="385"/>
      <c r="BG427" s="385"/>
      <c r="BH427" s="385"/>
      <c r="BI427" s="385"/>
      <c r="BJ427" s="385"/>
      <c r="BK427" s="385"/>
      <c r="BL427" s="385"/>
      <c r="BM427" s="385"/>
      <c r="BN427" s="385"/>
      <c r="BO427" s="385"/>
      <c r="BP427" s="385"/>
      <c r="BQ427" s="385"/>
      <c r="BR427" s="385"/>
      <c r="BS427" s="385"/>
      <c r="BT427" s="385"/>
      <c r="BU427" s="386"/>
    </row>
    <row r="428" spans="1:73" ht="24.6" x14ac:dyDescent="0.7">
      <c r="A428" s="2"/>
      <c r="B428" s="2"/>
      <c r="C428" s="2"/>
      <c r="D428" s="2"/>
      <c r="E428" s="2"/>
      <c r="F428" s="2"/>
      <c r="G428" s="2"/>
      <c r="H428" s="2"/>
      <c r="I428" s="381"/>
      <c r="J428" s="382"/>
      <c r="K428" s="382"/>
      <c r="L428" s="382"/>
      <c r="M428" s="382"/>
      <c r="N428" s="382"/>
      <c r="O428" s="382"/>
      <c r="P428" s="382"/>
      <c r="Q428" s="382"/>
      <c r="R428" s="382"/>
      <c r="S428" s="382"/>
      <c r="T428" s="382"/>
      <c r="U428" s="383"/>
      <c r="V428" s="384"/>
      <c r="W428" s="385"/>
      <c r="X428" s="385"/>
      <c r="Y428" s="385"/>
      <c r="Z428" s="385"/>
      <c r="AA428" s="385"/>
      <c r="AB428" s="385"/>
      <c r="AC428" s="385"/>
      <c r="AD428" s="385"/>
      <c r="AE428" s="385"/>
      <c r="AF428" s="385"/>
      <c r="AG428" s="385"/>
      <c r="AH428" s="386"/>
      <c r="AI428" s="384"/>
      <c r="AJ428" s="385"/>
      <c r="AK428" s="385"/>
      <c r="AL428" s="385"/>
      <c r="AM428" s="385"/>
      <c r="AN428" s="385"/>
      <c r="AO428" s="385"/>
      <c r="AP428" s="385"/>
      <c r="AQ428" s="385"/>
      <c r="AR428" s="385"/>
      <c r="AS428" s="385"/>
      <c r="AT428" s="385"/>
      <c r="AU428" s="385"/>
      <c r="AV428" s="385"/>
      <c r="AW428" s="385"/>
      <c r="AX428" s="385"/>
      <c r="AY428" s="385"/>
      <c r="AZ428" s="385"/>
      <c r="BA428" s="385"/>
      <c r="BB428" s="385"/>
      <c r="BC428" s="385"/>
      <c r="BD428" s="385"/>
      <c r="BE428" s="385"/>
      <c r="BF428" s="385"/>
      <c r="BG428" s="385"/>
      <c r="BH428" s="385"/>
      <c r="BI428" s="385"/>
      <c r="BJ428" s="385"/>
      <c r="BK428" s="385"/>
      <c r="BL428" s="385"/>
      <c r="BM428" s="385"/>
      <c r="BN428" s="385"/>
      <c r="BO428" s="385"/>
      <c r="BP428" s="385"/>
      <c r="BQ428" s="385"/>
      <c r="BR428" s="385"/>
      <c r="BS428" s="385"/>
      <c r="BT428" s="385"/>
      <c r="BU428" s="386"/>
    </row>
    <row r="429" spans="1:73" ht="24.6" x14ac:dyDescent="0.7">
      <c r="A429" s="2"/>
      <c r="B429" s="2"/>
      <c r="C429" s="2"/>
      <c r="D429" s="2"/>
      <c r="E429" s="2"/>
      <c r="F429" s="2"/>
      <c r="G429" s="2"/>
      <c r="H429" s="2"/>
      <c r="I429" s="381"/>
      <c r="J429" s="382"/>
      <c r="K429" s="382"/>
      <c r="L429" s="382"/>
      <c r="M429" s="382"/>
      <c r="N429" s="382"/>
      <c r="O429" s="382"/>
      <c r="P429" s="382"/>
      <c r="Q429" s="382"/>
      <c r="R429" s="382"/>
      <c r="S429" s="382"/>
      <c r="T429" s="382"/>
      <c r="U429" s="383"/>
      <c r="V429" s="384"/>
      <c r="W429" s="385"/>
      <c r="X429" s="385"/>
      <c r="Y429" s="385"/>
      <c r="Z429" s="385"/>
      <c r="AA429" s="385"/>
      <c r="AB429" s="385"/>
      <c r="AC429" s="385"/>
      <c r="AD429" s="385"/>
      <c r="AE429" s="385"/>
      <c r="AF429" s="385"/>
      <c r="AG429" s="385"/>
      <c r="AH429" s="386"/>
      <c r="AI429" s="384"/>
      <c r="AJ429" s="385"/>
      <c r="AK429" s="385"/>
      <c r="AL429" s="385"/>
      <c r="AM429" s="385"/>
      <c r="AN429" s="385"/>
      <c r="AO429" s="385"/>
      <c r="AP429" s="385"/>
      <c r="AQ429" s="385"/>
      <c r="AR429" s="385"/>
      <c r="AS429" s="385"/>
      <c r="AT429" s="385"/>
      <c r="AU429" s="385"/>
      <c r="AV429" s="385"/>
      <c r="AW429" s="385"/>
      <c r="AX429" s="385"/>
      <c r="AY429" s="385"/>
      <c r="AZ429" s="385"/>
      <c r="BA429" s="385"/>
      <c r="BB429" s="385"/>
      <c r="BC429" s="385"/>
      <c r="BD429" s="385"/>
      <c r="BE429" s="385"/>
      <c r="BF429" s="385"/>
      <c r="BG429" s="385"/>
      <c r="BH429" s="385"/>
      <c r="BI429" s="385"/>
      <c r="BJ429" s="385"/>
      <c r="BK429" s="385"/>
      <c r="BL429" s="385"/>
      <c r="BM429" s="385"/>
      <c r="BN429" s="385"/>
      <c r="BO429" s="385"/>
      <c r="BP429" s="385"/>
      <c r="BQ429" s="385"/>
      <c r="BR429" s="385"/>
      <c r="BS429" s="385"/>
      <c r="BT429" s="385"/>
      <c r="BU429" s="386"/>
    </row>
    <row r="430" spans="1:73" ht="24.6" x14ac:dyDescent="0.7">
      <c r="A430" s="2"/>
      <c r="B430" s="2"/>
      <c r="C430" s="2"/>
      <c r="D430" s="2"/>
      <c r="E430" s="2"/>
      <c r="F430" s="2"/>
      <c r="G430" s="2"/>
      <c r="H430" s="2"/>
      <c r="I430" s="381"/>
      <c r="J430" s="382"/>
      <c r="K430" s="382"/>
      <c r="L430" s="382"/>
      <c r="M430" s="382"/>
      <c r="N430" s="382"/>
      <c r="O430" s="382"/>
      <c r="P430" s="382"/>
      <c r="Q430" s="382"/>
      <c r="R430" s="382"/>
      <c r="S430" s="382"/>
      <c r="T430" s="382"/>
      <c r="U430" s="383"/>
      <c r="V430" s="384"/>
      <c r="W430" s="385"/>
      <c r="X430" s="385"/>
      <c r="Y430" s="385"/>
      <c r="Z430" s="385"/>
      <c r="AA430" s="385"/>
      <c r="AB430" s="385"/>
      <c r="AC430" s="385"/>
      <c r="AD430" s="385"/>
      <c r="AE430" s="385"/>
      <c r="AF430" s="385"/>
      <c r="AG430" s="385"/>
      <c r="AH430" s="386"/>
      <c r="AI430" s="384"/>
      <c r="AJ430" s="385"/>
      <c r="AK430" s="385"/>
      <c r="AL430" s="385"/>
      <c r="AM430" s="385"/>
      <c r="AN430" s="385"/>
      <c r="AO430" s="385"/>
      <c r="AP430" s="385"/>
      <c r="AQ430" s="385"/>
      <c r="AR430" s="385"/>
      <c r="AS430" s="385"/>
      <c r="AT430" s="385"/>
      <c r="AU430" s="385"/>
      <c r="AV430" s="385"/>
      <c r="AW430" s="385"/>
      <c r="AX430" s="385"/>
      <c r="AY430" s="385"/>
      <c r="AZ430" s="385"/>
      <c r="BA430" s="385"/>
      <c r="BB430" s="385"/>
      <c r="BC430" s="385"/>
      <c r="BD430" s="385"/>
      <c r="BE430" s="385"/>
      <c r="BF430" s="385"/>
      <c r="BG430" s="385"/>
      <c r="BH430" s="385"/>
      <c r="BI430" s="385"/>
      <c r="BJ430" s="385"/>
      <c r="BK430" s="385"/>
      <c r="BL430" s="385"/>
      <c r="BM430" s="385"/>
      <c r="BN430" s="385"/>
      <c r="BO430" s="385"/>
      <c r="BP430" s="385"/>
      <c r="BQ430" s="385"/>
      <c r="BR430" s="385"/>
      <c r="BS430" s="385"/>
      <c r="BT430" s="385"/>
      <c r="BU430" s="386"/>
    </row>
    <row r="431" spans="1:73" ht="24.6" x14ac:dyDescent="0.7">
      <c r="A431" s="2"/>
      <c r="B431" s="2"/>
      <c r="C431" s="2"/>
      <c r="D431" s="2"/>
      <c r="E431" s="2"/>
      <c r="F431" s="2"/>
      <c r="G431" s="2"/>
      <c r="H431" s="2"/>
      <c r="I431" s="381"/>
      <c r="J431" s="382"/>
      <c r="K431" s="382"/>
      <c r="L431" s="382"/>
      <c r="M431" s="382"/>
      <c r="N431" s="382"/>
      <c r="O431" s="382"/>
      <c r="P431" s="382"/>
      <c r="Q431" s="382"/>
      <c r="R431" s="382"/>
      <c r="S431" s="382"/>
      <c r="T431" s="382"/>
      <c r="U431" s="383"/>
      <c r="V431" s="384"/>
      <c r="W431" s="385"/>
      <c r="X431" s="385"/>
      <c r="Y431" s="385"/>
      <c r="Z431" s="385"/>
      <c r="AA431" s="385"/>
      <c r="AB431" s="385"/>
      <c r="AC431" s="385"/>
      <c r="AD431" s="385"/>
      <c r="AE431" s="385"/>
      <c r="AF431" s="385"/>
      <c r="AG431" s="385"/>
      <c r="AH431" s="386"/>
      <c r="AI431" s="384"/>
      <c r="AJ431" s="385"/>
      <c r="AK431" s="385"/>
      <c r="AL431" s="385"/>
      <c r="AM431" s="385"/>
      <c r="AN431" s="385"/>
      <c r="AO431" s="385"/>
      <c r="AP431" s="385"/>
      <c r="AQ431" s="385"/>
      <c r="AR431" s="385"/>
      <c r="AS431" s="385"/>
      <c r="AT431" s="385"/>
      <c r="AU431" s="385"/>
      <c r="AV431" s="385"/>
      <c r="AW431" s="385"/>
      <c r="AX431" s="385"/>
      <c r="AY431" s="385"/>
      <c r="AZ431" s="385"/>
      <c r="BA431" s="385"/>
      <c r="BB431" s="385"/>
      <c r="BC431" s="385"/>
      <c r="BD431" s="385"/>
      <c r="BE431" s="385"/>
      <c r="BF431" s="385"/>
      <c r="BG431" s="385"/>
      <c r="BH431" s="385"/>
      <c r="BI431" s="385"/>
      <c r="BJ431" s="385"/>
      <c r="BK431" s="385"/>
      <c r="BL431" s="385"/>
      <c r="BM431" s="385"/>
      <c r="BN431" s="385"/>
      <c r="BO431" s="385"/>
      <c r="BP431" s="385"/>
      <c r="BQ431" s="385"/>
      <c r="BR431" s="385"/>
      <c r="BS431" s="385"/>
      <c r="BT431" s="385"/>
      <c r="BU431" s="386"/>
    </row>
    <row r="432" spans="1:73" ht="24.6" x14ac:dyDescent="0.7">
      <c r="A432" s="2"/>
      <c r="B432" s="2"/>
      <c r="C432" s="2"/>
      <c r="D432" s="2"/>
      <c r="E432" s="2"/>
      <c r="F432" s="2"/>
      <c r="G432" s="2"/>
      <c r="H432" s="2"/>
      <c r="I432" s="381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3"/>
      <c r="V432" s="384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6"/>
      <c r="AI432" s="384"/>
      <c r="AJ432" s="385"/>
      <c r="AK432" s="385"/>
      <c r="AL432" s="385"/>
      <c r="AM432" s="385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5"/>
      <c r="BG432" s="385"/>
      <c r="BH432" s="385"/>
      <c r="BI432" s="385"/>
      <c r="BJ432" s="385"/>
      <c r="BK432" s="385"/>
      <c r="BL432" s="385"/>
      <c r="BM432" s="385"/>
      <c r="BN432" s="385"/>
      <c r="BO432" s="385"/>
      <c r="BP432" s="385"/>
      <c r="BQ432" s="385"/>
      <c r="BR432" s="385"/>
      <c r="BS432" s="385"/>
      <c r="BT432" s="385"/>
      <c r="BU432" s="386"/>
    </row>
    <row r="433" spans="1:73" ht="24.6" x14ac:dyDescent="0.7">
      <c r="A433" s="2"/>
      <c r="B433" s="2"/>
      <c r="C433" s="2"/>
      <c r="D433" s="2"/>
      <c r="E433" s="2"/>
      <c r="F433" s="2"/>
      <c r="G433" s="2"/>
      <c r="H433" s="2"/>
      <c r="I433" s="381"/>
      <c r="J433" s="382"/>
      <c r="K433" s="382"/>
      <c r="L433" s="382"/>
      <c r="M433" s="382"/>
      <c r="N433" s="382"/>
      <c r="O433" s="382"/>
      <c r="P433" s="382"/>
      <c r="Q433" s="382"/>
      <c r="R433" s="382"/>
      <c r="S433" s="382"/>
      <c r="T433" s="382"/>
      <c r="U433" s="383"/>
      <c r="V433" s="384"/>
      <c r="W433" s="385"/>
      <c r="X433" s="385"/>
      <c r="Y433" s="385"/>
      <c r="Z433" s="385"/>
      <c r="AA433" s="385"/>
      <c r="AB433" s="385"/>
      <c r="AC433" s="385"/>
      <c r="AD433" s="385"/>
      <c r="AE433" s="385"/>
      <c r="AF433" s="385"/>
      <c r="AG433" s="385"/>
      <c r="AH433" s="386"/>
      <c r="AI433" s="384"/>
      <c r="AJ433" s="385"/>
      <c r="AK433" s="385"/>
      <c r="AL433" s="385"/>
      <c r="AM433" s="385"/>
      <c r="AN433" s="385"/>
      <c r="AO433" s="385"/>
      <c r="AP433" s="385"/>
      <c r="AQ433" s="385"/>
      <c r="AR433" s="385"/>
      <c r="AS433" s="385"/>
      <c r="AT433" s="385"/>
      <c r="AU433" s="385"/>
      <c r="AV433" s="385"/>
      <c r="AW433" s="385"/>
      <c r="AX433" s="385"/>
      <c r="AY433" s="385"/>
      <c r="AZ433" s="385"/>
      <c r="BA433" s="385"/>
      <c r="BB433" s="385"/>
      <c r="BC433" s="385"/>
      <c r="BD433" s="385"/>
      <c r="BE433" s="385"/>
      <c r="BF433" s="385"/>
      <c r="BG433" s="385"/>
      <c r="BH433" s="385"/>
      <c r="BI433" s="385"/>
      <c r="BJ433" s="385"/>
      <c r="BK433" s="385"/>
      <c r="BL433" s="385"/>
      <c r="BM433" s="385"/>
      <c r="BN433" s="385"/>
      <c r="BO433" s="385"/>
      <c r="BP433" s="385"/>
      <c r="BQ433" s="385"/>
      <c r="BR433" s="385"/>
      <c r="BS433" s="385"/>
      <c r="BT433" s="385"/>
      <c r="BU433" s="386"/>
    </row>
    <row r="434" spans="1:73" ht="24.6" x14ac:dyDescent="0.7">
      <c r="A434" s="2"/>
      <c r="B434" s="2"/>
      <c r="C434" s="2"/>
      <c r="D434" s="2"/>
      <c r="E434" s="2"/>
      <c r="F434" s="2"/>
      <c r="G434" s="2"/>
      <c r="H434" s="2"/>
      <c r="I434" s="381"/>
      <c r="J434" s="382"/>
      <c r="K434" s="382"/>
      <c r="L434" s="382"/>
      <c r="M434" s="382"/>
      <c r="N434" s="382"/>
      <c r="O434" s="382"/>
      <c r="P434" s="382"/>
      <c r="Q434" s="382"/>
      <c r="R434" s="382"/>
      <c r="S434" s="382"/>
      <c r="T434" s="382"/>
      <c r="U434" s="383"/>
      <c r="V434" s="384"/>
      <c r="W434" s="385"/>
      <c r="X434" s="385"/>
      <c r="Y434" s="385"/>
      <c r="Z434" s="385"/>
      <c r="AA434" s="385"/>
      <c r="AB434" s="385"/>
      <c r="AC434" s="385"/>
      <c r="AD434" s="385"/>
      <c r="AE434" s="385"/>
      <c r="AF434" s="385"/>
      <c r="AG434" s="385"/>
      <c r="AH434" s="386"/>
      <c r="AI434" s="384"/>
      <c r="AJ434" s="385"/>
      <c r="AK434" s="385"/>
      <c r="AL434" s="385"/>
      <c r="AM434" s="385"/>
      <c r="AN434" s="385"/>
      <c r="AO434" s="385"/>
      <c r="AP434" s="385"/>
      <c r="AQ434" s="385"/>
      <c r="AR434" s="385"/>
      <c r="AS434" s="385"/>
      <c r="AT434" s="385"/>
      <c r="AU434" s="385"/>
      <c r="AV434" s="385"/>
      <c r="AW434" s="385"/>
      <c r="AX434" s="385"/>
      <c r="AY434" s="385"/>
      <c r="AZ434" s="385"/>
      <c r="BA434" s="385"/>
      <c r="BB434" s="385"/>
      <c r="BC434" s="385"/>
      <c r="BD434" s="385"/>
      <c r="BE434" s="385"/>
      <c r="BF434" s="385"/>
      <c r="BG434" s="385"/>
      <c r="BH434" s="385"/>
      <c r="BI434" s="385"/>
      <c r="BJ434" s="385"/>
      <c r="BK434" s="385"/>
      <c r="BL434" s="385"/>
      <c r="BM434" s="385"/>
      <c r="BN434" s="385"/>
      <c r="BO434" s="385"/>
      <c r="BP434" s="385"/>
      <c r="BQ434" s="385"/>
      <c r="BR434" s="385"/>
      <c r="BS434" s="385"/>
      <c r="BT434" s="385"/>
      <c r="BU434" s="386"/>
    </row>
    <row r="435" spans="1:73" ht="24.6" x14ac:dyDescent="0.7">
      <c r="A435" s="2"/>
      <c r="B435" s="2"/>
      <c r="C435" s="2"/>
      <c r="D435" s="2"/>
      <c r="E435" s="2"/>
      <c r="F435" s="2"/>
      <c r="G435" s="2"/>
      <c r="H435" s="2"/>
      <c r="I435" s="381"/>
      <c r="J435" s="382"/>
      <c r="K435" s="382"/>
      <c r="L435" s="382"/>
      <c r="M435" s="382"/>
      <c r="N435" s="382"/>
      <c r="O435" s="382"/>
      <c r="P435" s="382"/>
      <c r="Q435" s="382"/>
      <c r="R435" s="382"/>
      <c r="S435" s="382"/>
      <c r="T435" s="382"/>
      <c r="U435" s="383"/>
      <c r="V435" s="384"/>
      <c r="W435" s="385"/>
      <c r="X435" s="385"/>
      <c r="Y435" s="385"/>
      <c r="Z435" s="385"/>
      <c r="AA435" s="385"/>
      <c r="AB435" s="385"/>
      <c r="AC435" s="385"/>
      <c r="AD435" s="385"/>
      <c r="AE435" s="385"/>
      <c r="AF435" s="385"/>
      <c r="AG435" s="385"/>
      <c r="AH435" s="386"/>
      <c r="AI435" s="384"/>
      <c r="AJ435" s="385"/>
      <c r="AK435" s="385"/>
      <c r="AL435" s="385"/>
      <c r="AM435" s="385"/>
      <c r="AN435" s="385"/>
      <c r="AO435" s="385"/>
      <c r="AP435" s="385"/>
      <c r="AQ435" s="385"/>
      <c r="AR435" s="385"/>
      <c r="AS435" s="385"/>
      <c r="AT435" s="385"/>
      <c r="AU435" s="385"/>
      <c r="AV435" s="385"/>
      <c r="AW435" s="385"/>
      <c r="AX435" s="385"/>
      <c r="AY435" s="385"/>
      <c r="AZ435" s="385"/>
      <c r="BA435" s="385"/>
      <c r="BB435" s="385"/>
      <c r="BC435" s="385"/>
      <c r="BD435" s="385"/>
      <c r="BE435" s="385"/>
      <c r="BF435" s="385"/>
      <c r="BG435" s="385"/>
      <c r="BH435" s="385"/>
      <c r="BI435" s="385"/>
      <c r="BJ435" s="385"/>
      <c r="BK435" s="385"/>
      <c r="BL435" s="385"/>
      <c r="BM435" s="385"/>
      <c r="BN435" s="385"/>
      <c r="BO435" s="385"/>
      <c r="BP435" s="385"/>
      <c r="BQ435" s="385"/>
      <c r="BR435" s="385"/>
      <c r="BS435" s="385"/>
      <c r="BT435" s="385"/>
      <c r="BU435" s="386"/>
    </row>
    <row r="436" spans="1:73" ht="24.6" x14ac:dyDescent="0.7">
      <c r="A436" s="2"/>
      <c r="B436" s="2"/>
      <c r="C436" s="2"/>
      <c r="D436" s="2"/>
      <c r="E436" s="2"/>
      <c r="F436" s="2"/>
      <c r="G436" s="2"/>
      <c r="H436" s="2"/>
      <c r="I436" s="381"/>
      <c r="J436" s="382"/>
      <c r="K436" s="382"/>
      <c r="L436" s="382"/>
      <c r="M436" s="382"/>
      <c r="N436" s="382"/>
      <c r="O436" s="382"/>
      <c r="P436" s="382"/>
      <c r="Q436" s="382"/>
      <c r="R436" s="382"/>
      <c r="S436" s="382"/>
      <c r="T436" s="382"/>
      <c r="U436" s="383"/>
      <c r="V436" s="384"/>
      <c r="W436" s="385"/>
      <c r="X436" s="385"/>
      <c r="Y436" s="385"/>
      <c r="Z436" s="385"/>
      <c r="AA436" s="385"/>
      <c r="AB436" s="385"/>
      <c r="AC436" s="385"/>
      <c r="AD436" s="385"/>
      <c r="AE436" s="385"/>
      <c r="AF436" s="385"/>
      <c r="AG436" s="385"/>
      <c r="AH436" s="386"/>
      <c r="AI436" s="384"/>
      <c r="AJ436" s="385"/>
      <c r="AK436" s="385"/>
      <c r="AL436" s="385"/>
      <c r="AM436" s="385"/>
      <c r="AN436" s="385"/>
      <c r="AO436" s="385"/>
      <c r="AP436" s="385"/>
      <c r="AQ436" s="385"/>
      <c r="AR436" s="385"/>
      <c r="AS436" s="385"/>
      <c r="AT436" s="385"/>
      <c r="AU436" s="385"/>
      <c r="AV436" s="385"/>
      <c r="AW436" s="385"/>
      <c r="AX436" s="385"/>
      <c r="AY436" s="385"/>
      <c r="AZ436" s="385"/>
      <c r="BA436" s="385"/>
      <c r="BB436" s="385"/>
      <c r="BC436" s="385"/>
      <c r="BD436" s="385"/>
      <c r="BE436" s="385"/>
      <c r="BF436" s="385"/>
      <c r="BG436" s="385"/>
      <c r="BH436" s="385"/>
      <c r="BI436" s="385"/>
      <c r="BJ436" s="385"/>
      <c r="BK436" s="385"/>
      <c r="BL436" s="385"/>
      <c r="BM436" s="385"/>
      <c r="BN436" s="385"/>
      <c r="BO436" s="385"/>
      <c r="BP436" s="385"/>
      <c r="BQ436" s="385"/>
      <c r="BR436" s="385"/>
      <c r="BS436" s="385"/>
      <c r="BT436" s="385"/>
      <c r="BU436" s="386"/>
    </row>
    <row r="437" spans="1:73" ht="24.6" x14ac:dyDescent="0.7">
      <c r="A437" s="2"/>
      <c r="B437" s="2"/>
      <c r="C437" s="2"/>
      <c r="D437" s="2"/>
      <c r="E437" s="2"/>
      <c r="F437" s="2"/>
      <c r="G437" s="2"/>
      <c r="H437" s="2"/>
      <c r="I437" s="381"/>
      <c r="J437" s="382"/>
      <c r="K437" s="382"/>
      <c r="L437" s="382"/>
      <c r="M437" s="382"/>
      <c r="N437" s="382"/>
      <c r="O437" s="382"/>
      <c r="P437" s="382"/>
      <c r="Q437" s="382"/>
      <c r="R437" s="382"/>
      <c r="S437" s="382"/>
      <c r="T437" s="382"/>
      <c r="U437" s="383"/>
      <c r="V437" s="384"/>
      <c r="W437" s="385"/>
      <c r="X437" s="385"/>
      <c r="Y437" s="385"/>
      <c r="Z437" s="385"/>
      <c r="AA437" s="385"/>
      <c r="AB437" s="385"/>
      <c r="AC437" s="385"/>
      <c r="AD437" s="385"/>
      <c r="AE437" s="385"/>
      <c r="AF437" s="385"/>
      <c r="AG437" s="385"/>
      <c r="AH437" s="386"/>
      <c r="AI437" s="384"/>
      <c r="AJ437" s="385"/>
      <c r="AK437" s="385"/>
      <c r="AL437" s="385"/>
      <c r="AM437" s="385"/>
      <c r="AN437" s="385"/>
      <c r="AO437" s="385"/>
      <c r="AP437" s="385"/>
      <c r="AQ437" s="385"/>
      <c r="AR437" s="385"/>
      <c r="AS437" s="385"/>
      <c r="AT437" s="385"/>
      <c r="AU437" s="385"/>
      <c r="AV437" s="385"/>
      <c r="AW437" s="385"/>
      <c r="AX437" s="385"/>
      <c r="AY437" s="385"/>
      <c r="AZ437" s="385"/>
      <c r="BA437" s="385"/>
      <c r="BB437" s="385"/>
      <c r="BC437" s="385"/>
      <c r="BD437" s="385"/>
      <c r="BE437" s="385"/>
      <c r="BF437" s="385"/>
      <c r="BG437" s="385"/>
      <c r="BH437" s="385"/>
      <c r="BI437" s="385"/>
      <c r="BJ437" s="385"/>
      <c r="BK437" s="385"/>
      <c r="BL437" s="385"/>
      <c r="BM437" s="385"/>
      <c r="BN437" s="385"/>
      <c r="BO437" s="385"/>
      <c r="BP437" s="385"/>
      <c r="BQ437" s="385"/>
      <c r="BR437" s="385"/>
      <c r="BS437" s="385"/>
      <c r="BT437" s="385"/>
      <c r="BU437" s="386"/>
    </row>
    <row r="438" spans="1:73" ht="24.6" x14ac:dyDescent="0.7">
      <c r="A438" s="2"/>
      <c r="B438" s="2"/>
      <c r="C438" s="2"/>
      <c r="D438" s="2"/>
      <c r="E438" s="2"/>
      <c r="F438" s="2"/>
      <c r="G438" s="2"/>
      <c r="H438" s="2"/>
      <c r="I438" s="381"/>
      <c r="J438" s="382"/>
      <c r="K438" s="382"/>
      <c r="L438" s="382"/>
      <c r="M438" s="382"/>
      <c r="N438" s="382"/>
      <c r="O438" s="382"/>
      <c r="P438" s="382"/>
      <c r="Q438" s="382"/>
      <c r="R438" s="382"/>
      <c r="S438" s="382"/>
      <c r="T438" s="382"/>
      <c r="U438" s="383"/>
      <c r="V438" s="384"/>
      <c r="W438" s="385"/>
      <c r="X438" s="385"/>
      <c r="Y438" s="385"/>
      <c r="Z438" s="385"/>
      <c r="AA438" s="385"/>
      <c r="AB438" s="385"/>
      <c r="AC438" s="385"/>
      <c r="AD438" s="385"/>
      <c r="AE438" s="385"/>
      <c r="AF438" s="385"/>
      <c r="AG438" s="385"/>
      <c r="AH438" s="386"/>
      <c r="AI438" s="384"/>
      <c r="AJ438" s="385"/>
      <c r="AK438" s="385"/>
      <c r="AL438" s="385"/>
      <c r="AM438" s="385"/>
      <c r="AN438" s="385"/>
      <c r="AO438" s="385"/>
      <c r="AP438" s="385"/>
      <c r="AQ438" s="385"/>
      <c r="AR438" s="385"/>
      <c r="AS438" s="385"/>
      <c r="AT438" s="385"/>
      <c r="AU438" s="385"/>
      <c r="AV438" s="385"/>
      <c r="AW438" s="385"/>
      <c r="AX438" s="385"/>
      <c r="AY438" s="385"/>
      <c r="AZ438" s="385"/>
      <c r="BA438" s="385"/>
      <c r="BB438" s="385"/>
      <c r="BC438" s="385"/>
      <c r="BD438" s="385"/>
      <c r="BE438" s="385"/>
      <c r="BF438" s="385"/>
      <c r="BG438" s="385"/>
      <c r="BH438" s="385"/>
      <c r="BI438" s="385"/>
      <c r="BJ438" s="385"/>
      <c r="BK438" s="385"/>
      <c r="BL438" s="385"/>
      <c r="BM438" s="385"/>
      <c r="BN438" s="385"/>
      <c r="BO438" s="385"/>
      <c r="BP438" s="385"/>
      <c r="BQ438" s="385"/>
      <c r="BR438" s="385"/>
      <c r="BS438" s="385"/>
      <c r="BT438" s="385"/>
      <c r="BU438" s="386"/>
    </row>
    <row r="439" spans="1:73" ht="24.6" x14ac:dyDescent="0.7">
      <c r="A439" s="2"/>
      <c r="B439" s="2"/>
      <c r="C439" s="2"/>
      <c r="D439" s="2"/>
      <c r="E439" s="2"/>
      <c r="F439" s="2"/>
      <c r="G439" s="2"/>
      <c r="H439" s="2"/>
      <c r="I439" s="381"/>
      <c r="J439" s="382"/>
      <c r="K439" s="382"/>
      <c r="L439" s="382"/>
      <c r="M439" s="382"/>
      <c r="N439" s="382"/>
      <c r="O439" s="382"/>
      <c r="P439" s="382"/>
      <c r="Q439" s="382"/>
      <c r="R439" s="382"/>
      <c r="S439" s="382"/>
      <c r="T439" s="382"/>
      <c r="U439" s="383"/>
      <c r="V439" s="384"/>
      <c r="W439" s="385"/>
      <c r="X439" s="385"/>
      <c r="Y439" s="385"/>
      <c r="Z439" s="385"/>
      <c r="AA439" s="385"/>
      <c r="AB439" s="385"/>
      <c r="AC439" s="385"/>
      <c r="AD439" s="385"/>
      <c r="AE439" s="385"/>
      <c r="AF439" s="385"/>
      <c r="AG439" s="385"/>
      <c r="AH439" s="386"/>
      <c r="AI439" s="384"/>
      <c r="AJ439" s="385"/>
      <c r="AK439" s="385"/>
      <c r="AL439" s="385"/>
      <c r="AM439" s="385"/>
      <c r="AN439" s="385"/>
      <c r="AO439" s="385"/>
      <c r="AP439" s="385"/>
      <c r="AQ439" s="385"/>
      <c r="AR439" s="385"/>
      <c r="AS439" s="385"/>
      <c r="AT439" s="385"/>
      <c r="AU439" s="385"/>
      <c r="AV439" s="385"/>
      <c r="AW439" s="385"/>
      <c r="AX439" s="385"/>
      <c r="AY439" s="385"/>
      <c r="AZ439" s="385"/>
      <c r="BA439" s="385"/>
      <c r="BB439" s="385"/>
      <c r="BC439" s="385"/>
      <c r="BD439" s="385"/>
      <c r="BE439" s="385"/>
      <c r="BF439" s="385"/>
      <c r="BG439" s="385"/>
      <c r="BH439" s="385"/>
      <c r="BI439" s="385"/>
      <c r="BJ439" s="385"/>
      <c r="BK439" s="385"/>
      <c r="BL439" s="385"/>
      <c r="BM439" s="385"/>
      <c r="BN439" s="385"/>
      <c r="BO439" s="385"/>
      <c r="BP439" s="385"/>
      <c r="BQ439" s="385"/>
      <c r="BR439" s="385"/>
      <c r="BS439" s="385"/>
      <c r="BT439" s="385"/>
      <c r="BU439" s="386"/>
    </row>
    <row r="440" spans="1:73" ht="24.6" x14ac:dyDescent="0.7">
      <c r="A440" s="2"/>
      <c r="B440" s="2"/>
      <c r="C440" s="2"/>
      <c r="D440" s="2"/>
      <c r="E440" s="2"/>
      <c r="F440" s="2"/>
      <c r="G440" s="2"/>
      <c r="H440" s="2"/>
      <c r="I440" s="381"/>
      <c r="J440" s="382"/>
      <c r="K440" s="382"/>
      <c r="L440" s="382"/>
      <c r="M440" s="382"/>
      <c r="N440" s="382"/>
      <c r="O440" s="382"/>
      <c r="P440" s="382"/>
      <c r="Q440" s="382"/>
      <c r="R440" s="382"/>
      <c r="S440" s="382"/>
      <c r="T440" s="382"/>
      <c r="U440" s="383"/>
      <c r="V440" s="384"/>
      <c r="W440" s="385"/>
      <c r="X440" s="385"/>
      <c r="Y440" s="385"/>
      <c r="Z440" s="385"/>
      <c r="AA440" s="385"/>
      <c r="AB440" s="385"/>
      <c r="AC440" s="385"/>
      <c r="AD440" s="385"/>
      <c r="AE440" s="385"/>
      <c r="AF440" s="385"/>
      <c r="AG440" s="385"/>
      <c r="AH440" s="386"/>
      <c r="AI440" s="384"/>
      <c r="AJ440" s="385"/>
      <c r="AK440" s="385"/>
      <c r="AL440" s="385"/>
      <c r="AM440" s="385"/>
      <c r="AN440" s="385"/>
      <c r="AO440" s="385"/>
      <c r="AP440" s="385"/>
      <c r="AQ440" s="385"/>
      <c r="AR440" s="385"/>
      <c r="AS440" s="385"/>
      <c r="AT440" s="385"/>
      <c r="AU440" s="385"/>
      <c r="AV440" s="385"/>
      <c r="AW440" s="385"/>
      <c r="AX440" s="385"/>
      <c r="AY440" s="385"/>
      <c r="AZ440" s="385"/>
      <c r="BA440" s="385"/>
      <c r="BB440" s="385"/>
      <c r="BC440" s="385"/>
      <c r="BD440" s="385"/>
      <c r="BE440" s="385"/>
      <c r="BF440" s="385"/>
      <c r="BG440" s="385"/>
      <c r="BH440" s="385"/>
      <c r="BI440" s="385"/>
      <c r="BJ440" s="385"/>
      <c r="BK440" s="385"/>
      <c r="BL440" s="385"/>
      <c r="BM440" s="385"/>
      <c r="BN440" s="385"/>
      <c r="BO440" s="385"/>
      <c r="BP440" s="385"/>
      <c r="BQ440" s="385"/>
      <c r="BR440" s="385"/>
      <c r="BS440" s="385"/>
      <c r="BT440" s="385"/>
      <c r="BU440" s="386"/>
    </row>
    <row r="441" spans="1:73" ht="24.6" x14ac:dyDescent="0.7">
      <c r="A441" s="2"/>
      <c r="B441" s="2"/>
      <c r="C441" s="2"/>
      <c r="D441" s="2"/>
      <c r="E441" s="2"/>
      <c r="F441" s="2"/>
      <c r="G441" s="2"/>
      <c r="H441" s="2"/>
      <c r="I441" s="381"/>
      <c r="J441" s="382"/>
      <c r="K441" s="382"/>
      <c r="L441" s="382"/>
      <c r="M441" s="382"/>
      <c r="N441" s="382"/>
      <c r="O441" s="382"/>
      <c r="P441" s="382"/>
      <c r="Q441" s="382"/>
      <c r="R441" s="382"/>
      <c r="S441" s="382"/>
      <c r="T441" s="382"/>
      <c r="U441" s="383"/>
      <c r="V441" s="384"/>
      <c r="W441" s="385"/>
      <c r="X441" s="385"/>
      <c r="Y441" s="385"/>
      <c r="Z441" s="385"/>
      <c r="AA441" s="385"/>
      <c r="AB441" s="385"/>
      <c r="AC441" s="385"/>
      <c r="AD441" s="385"/>
      <c r="AE441" s="385"/>
      <c r="AF441" s="385"/>
      <c r="AG441" s="385"/>
      <c r="AH441" s="386"/>
      <c r="AI441" s="384"/>
      <c r="AJ441" s="385"/>
      <c r="AK441" s="385"/>
      <c r="AL441" s="385"/>
      <c r="AM441" s="385"/>
      <c r="AN441" s="385"/>
      <c r="AO441" s="385"/>
      <c r="AP441" s="385"/>
      <c r="AQ441" s="385"/>
      <c r="AR441" s="385"/>
      <c r="AS441" s="385"/>
      <c r="AT441" s="385"/>
      <c r="AU441" s="385"/>
      <c r="AV441" s="385"/>
      <c r="AW441" s="385"/>
      <c r="AX441" s="385"/>
      <c r="AY441" s="385"/>
      <c r="AZ441" s="385"/>
      <c r="BA441" s="385"/>
      <c r="BB441" s="385"/>
      <c r="BC441" s="385"/>
      <c r="BD441" s="385"/>
      <c r="BE441" s="385"/>
      <c r="BF441" s="385"/>
      <c r="BG441" s="385"/>
      <c r="BH441" s="385"/>
      <c r="BI441" s="385"/>
      <c r="BJ441" s="385"/>
      <c r="BK441" s="385"/>
      <c r="BL441" s="385"/>
      <c r="BM441" s="385"/>
      <c r="BN441" s="385"/>
      <c r="BO441" s="385"/>
      <c r="BP441" s="385"/>
      <c r="BQ441" s="385"/>
      <c r="BR441" s="385"/>
      <c r="BS441" s="385"/>
      <c r="BT441" s="385"/>
      <c r="BU441" s="386"/>
    </row>
    <row r="442" spans="1:73" ht="24.6" x14ac:dyDescent="0.7">
      <c r="A442" s="2"/>
      <c r="B442" s="2"/>
      <c r="C442" s="2"/>
      <c r="D442" s="2"/>
      <c r="E442" s="2"/>
      <c r="F442" s="2"/>
      <c r="G442" s="2"/>
      <c r="H442" s="2"/>
      <c r="I442" s="381"/>
      <c r="J442" s="382"/>
      <c r="K442" s="382"/>
      <c r="L442" s="382"/>
      <c r="M442" s="382"/>
      <c r="N442" s="382"/>
      <c r="O442" s="382"/>
      <c r="P442" s="382"/>
      <c r="Q442" s="382"/>
      <c r="R442" s="382"/>
      <c r="S442" s="382"/>
      <c r="T442" s="382"/>
      <c r="U442" s="383"/>
      <c r="V442" s="384"/>
      <c r="W442" s="385"/>
      <c r="X442" s="385"/>
      <c r="Y442" s="385"/>
      <c r="Z442" s="385"/>
      <c r="AA442" s="385"/>
      <c r="AB442" s="385"/>
      <c r="AC442" s="385"/>
      <c r="AD442" s="385"/>
      <c r="AE442" s="385"/>
      <c r="AF442" s="385"/>
      <c r="AG442" s="385"/>
      <c r="AH442" s="386"/>
      <c r="AI442" s="384"/>
      <c r="AJ442" s="385"/>
      <c r="AK442" s="385"/>
      <c r="AL442" s="385"/>
      <c r="AM442" s="385"/>
      <c r="AN442" s="385"/>
      <c r="AO442" s="385"/>
      <c r="AP442" s="385"/>
      <c r="AQ442" s="385"/>
      <c r="AR442" s="385"/>
      <c r="AS442" s="385"/>
      <c r="AT442" s="385"/>
      <c r="AU442" s="385"/>
      <c r="AV442" s="385"/>
      <c r="AW442" s="385"/>
      <c r="AX442" s="385"/>
      <c r="AY442" s="385"/>
      <c r="AZ442" s="385"/>
      <c r="BA442" s="385"/>
      <c r="BB442" s="385"/>
      <c r="BC442" s="385"/>
      <c r="BD442" s="385"/>
      <c r="BE442" s="385"/>
      <c r="BF442" s="385"/>
      <c r="BG442" s="385"/>
      <c r="BH442" s="385"/>
      <c r="BI442" s="385"/>
      <c r="BJ442" s="385"/>
      <c r="BK442" s="385"/>
      <c r="BL442" s="385"/>
      <c r="BM442" s="385"/>
      <c r="BN442" s="385"/>
      <c r="BO442" s="385"/>
      <c r="BP442" s="385"/>
      <c r="BQ442" s="385"/>
      <c r="BR442" s="385"/>
      <c r="BS442" s="385"/>
      <c r="BT442" s="385"/>
      <c r="BU442" s="386"/>
    </row>
    <row r="443" spans="1:73" ht="24.6" x14ac:dyDescent="0.7">
      <c r="A443" s="2"/>
      <c r="B443" s="2"/>
      <c r="C443" s="2"/>
      <c r="D443" s="2"/>
      <c r="E443" s="2"/>
      <c r="F443" s="2"/>
      <c r="G443" s="2"/>
      <c r="H443" s="2"/>
      <c r="I443" s="381"/>
      <c r="J443" s="382"/>
      <c r="K443" s="382"/>
      <c r="L443" s="382"/>
      <c r="M443" s="382"/>
      <c r="N443" s="382"/>
      <c r="O443" s="382"/>
      <c r="P443" s="382"/>
      <c r="Q443" s="382"/>
      <c r="R443" s="382"/>
      <c r="S443" s="382"/>
      <c r="T443" s="382"/>
      <c r="U443" s="383"/>
      <c r="V443" s="384"/>
      <c r="W443" s="385"/>
      <c r="X443" s="385"/>
      <c r="Y443" s="385"/>
      <c r="Z443" s="385"/>
      <c r="AA443" s="385"/>
      <c r="AB443" s="385"/>
      <c r="AC443" s="385"/>
      <c r="AD443" s="385"/>
      <c r="AE443" s="385"/>
      <c r="AF443" s="385"/>
      <c r="AG443" s="385"/>
      <c r="AH443" s="386"/>
      <c r="AI443" s="384"/>
      <c r="AJ443" s="385"/>
      <c r="AK443" s="385"/>
      <c r="AL443" s="385"/>
      <c r="AM443" s="385"/>
      <c r="AN443" s="385"/>
      <c r="AO443" s="385"/>
      <c r="AP443" s="385"/>
      <c r="AQ443" s="385"/>
      <c r="AR443" s="385"/>
      <c r="AS443" s="385"/>
      <c r="AT443" s="385"/>
      <c r="AU443" s="385"/>
      <c r="AV443" s="385"/>
      <c r="AW443" s="385"/>
      <c r="AX443" s="385"/>
      <c r="AY443" s="385"/>
      <c r="AZ443" s="385"/>
      <c r="BA443" s="385"/>
      <c r="BB443" s="385"/>
      <c r="BC443" s="385"/>
      <c r="BD443" s="385"/>
      <c r="BE443" s="385"/>
      <c r="BF443" s="385"/>
      <c r="BG443" s="385"/>
      <c r="BH443" s="385"/>
      <c r="BI443" s="385"/>
      <c r="BJ443" s="385"/>
      <c r="BK443" s="385"/>
      <c r="BL443" s="385"/>
      <c r="BM443" s="385"/>
      <c r="BN443" s="385"/>
      <c r="BO443" s="385"/>
      <c r="BP443" s="385"/>
      <c r="BQ443" s="385"/>
      <c r="BR443" s="385"/>
      <c r="BS443" s="385"/>
      <c r="BT443" s="385"/>
      <c r="BU443" s="386"/>
    </row>
    <row r="444" spans="1:73" ht="24.6" x14ac:dyDescent="0.7">
      <c r="A444" s="2"/>
      <c r="B444" s="2"/>
      <c r="C444" s="2"/>
      <c r="D444" s="2"/>
      <c r="E444" s="2"/>
      <c r="F444" s="2"/>
      <c r="G444" s="2"/>
      <c r="H444" s="2"/>
      <c r="I444" s="381"/>
      <c r="J444" s="382"/>
      <c r="K444" s="382"/>
      <c r="L444" s="382"/>
      <c r="M444" s="382"/>
      <c r="N444" s="382"/>
      <c r="O444" s="382"/>
      <c r="P444" s="382"/>
      <c r="Q444" s="382"/>
      <c r="R444" s="382"/>
      <c r="S444" s="382"/>
      <c r="T444" s="382"/>
      <c r="U444" s="383"/>
      <c r="V444" s="384"/>
      <c r="W444" s="385"/>
      <c r="X444" s="385"/>
      <c r="Y444" s="385"/>
      <c r="Z444" s="385"/>
      <c r="AA444" s="385"/>
      <c r="AB444" s="385"/>
      <c r="AC444" s="385"/>
      <c r="AD444" s="385"/>
      <c r="AE444" s="385"/>
      <c r="AF444" s="385"/>
      <c r="AG444" s="385"/>
      <c r="AH444" s="386"/>
      <c r="AI444" s="384"/>
      <c r="AJ444" s="385"/>
      <c r="AK444" s="385"/>
      <c r="AL444" s="385"/>
      <c r="AM444" s="385"/>
      <c r="AN444" s="385"/>
      <c r="AO444" s="385"/>
      <c r="AP444" s="385"/>
      <c r="AQ444" s="385"/>
      <c r="AR444" s="385"/>
      <c r="AS444" s="385"/>
      <c r="AT444" s="385"/>
      <c r="AU444" s="385"/>
      <c r="AV444" s="385"/>
      <c r="AW444" s="385"/>
      <c r="AX444" s="385"/>
      <c r="AY444" s="385"/>
      <c r="AZ444" s="385"/>
      <c r="BA444" s="385"/>
      <c r="BB444" s="385"/>
      <c r="BC444" s="385"/>
      <c r="BD444" s="385"/>
      <c r="BE444" s="385"/>
      <c r="BF444" s="385"/>
      <c r="BG444" s="385"/>
      <c r="BH444" s="385"/>
      <c r="BI444" s="385"/>
      <c r="BJ444" s="385"/>
      <c r="BK444" s="385"/>
      <c r="BL444" s="385"/>
      <c r="BM444" s="385"/>
      <c r="BN444" s="385"/>
      <c r="BO444" s="385"/>
      <c r="BP444" s="385"/>
      <c r="BQ444" s="385"/>
      <c r="BR444" s="385"/>
      <c r="BS444" s="385"/>
      <c r="BT444" s="385"/>
      <c r="BU444" s="386"/>
    </row>
    <row r="445" spans="1:73" ht="24.6" x14ac:dyDescent="0.7">
      <c r="A445" s="2"/>
      <c r="B445" s="2"/>
      <c r="C445" s="2"/>
      <c r="D445" s="2"/>
      <c r="E445" s="2"/>
      <c r="F445" s="2"/>
      <c r="G445" s="2"/>
      <c r="H445" s="2"/>
      <c r="I445" s="381"/>
      <c r="J445" s="382"/>
      <c r="K445" s="382"/>
      <c r="L445" s="382"/>
      <c r="M445" s="382"/>
      <c r="N445" s="382"/>
      <c r="O445" s="382"/>
      <c r="P445" s="382"/>
      <c r="Q445" s="382"/>
      <c r="R445" s="382"/>
      <c r="S445" s="382"/>
      <c r="T445" s="382"/>
      <c r="U445" s="383"/>
      <c r="V445" s="384"/>
      <c r="W445" s="385"/>
      <c r="X445" s="385"/>
      <c r="Y445" s="385"/>
      <c r="Z445" s="385"/>
      <c r="AA445" s="385"/>
      <c r="AB445" s="385"/>
      <c r="AC445" s="385"/>
      <c r="AD445" s="385"/>
      <c r="AE445" s="385"/>
      <c r="AF445" s="385"/>
      <c r="AG445" s="385"/>
      <c r="AH445" s="386"/>
      <c r="AI445" s="384"/>
      <c r="AJ445" s="385"/>
      <c r="AK445" s="385"/>
      <c r="AL445" s="385"/>
      <c r="AM445" s="385"/>
      <c r="AN445" s="385"/>
      <c r="AO445" s="385"/>
      <c r="AP445" s="385"/>
      <c r="AQ445" s="385"/>
      <c r="AR445" s="385"/>
      <c r="AS445" s="385"/>
      <c r="AT445" s="385"/>
      <c r="AU445" s="385"/>
      <c r="AV445" s="385"/>
      <c r="AW445" s="385"/>
      <c r="AX445" s="385"/>
      <c r="AY445" s="385"/>
      <c r="AZ445" s="385"/>
      <c r="BA445" s="385"/>
      <c r="BB445" s="385"/>
      <c r="BC445" s="385"/>
      <c r="BD445" s="385"/>
      <c r="BE445" s="385"/>
      <c r="BF445" s="385"/>
      <c r="BG445" s="385"/>
      <c r="BH445" s="385"/>
      <c r="BI445" s="385"/>
      <c r="BJ445" s="385"/>
      <c r="BK445" s="385"/>
      <c r="BL445" s="385"/>
      <c r="BM445" s="385"/>
      <c r="BN445" s="385"/>
      <c r="BO445" s="385"/>
      <c r="BP445" s="385"/>
      <c r="BQ445" s="385"/>
      <c r="BR445" s="385"/>
      <c r="BS445" s="385"/>
      <c r="BT445" s="385"/>
      <c r="BU445" s="386"/>
    </row>
    <row r="446" spans="1:73" ht="24.6" x14ac:dyDescent="0.7">
      <c r="A446" s="2"/>
      <c r="B446" s="2"/>
      <c r="C446" s="2"/>
      <c r="D446" s="2"/>
      <c r="E446" s="2"/>
      <c r="F446" s="2"/>
      <c r="G446" s="2"/>
      <c r="H446" s="2"/>
      <c r="I446" s="381"/>
      <c r="J446" s="382"/>
      <c r="K446" s="382"/>
      <c r="L446" s="382"/>
      <c r="M446" s="382"/>
      <c r="N446" s="382"/>
      <c r="O446" s="382"/>
      <c r="P446" s="382"/>
      <c r="Q446" s="382"/>
      <c r="R446" s="382"/>
      <c r="S446" s="382"/>
      <c r="T446" s="382"/>
      <c r="U446" s="383"/>
      <c r="V446" s="384"/>
      <c r="W446" s="385"/>
      <c r="X446" s="385"/>
      <c r="Y446" s="385"/>
      <c r="Z446" s="385"/>
      <c r="AA446" s="385"/>
      <c r="AB446" s="385"/>
      <c r="AC446" s="385"/>
      <c r="AD446" s="385"/>
      <c r="AE446" s="385"/>
      <c r="AF446" s="385"/>
      <c r="AG446" s="385"/>
      <c r="AH446" s="386"/>
      <c r="AI446" s="384"/>
      <c r="AJ446" s="385"/>
      <c r="AK446" s="385"/>
      <c r="AL446" s="385"/>
      <c r="AM446" s="385"/>
      <c r="AN446" s="385"/>
      <c r="AO446" s="385"/>
      <c r="AP446" s="385"/>
      <c r="AQ446" s="385"/>
      <c r="AR446" s="385"/>
      <c r="AS446" s="385"/>
      <c r="AT446" s="385"/>
      <c r="AU446" s="385"/>
      <c r="AV446" s="385"/>
      <c r="AW446" s="385"/>
      <c r="AX446" s="385"/>
      <c r="AY446" s="385"/>
      <c r="AZ446" s="385"/>
      <c r="BA446" s="385"/>
      <c r="BB446" s="385"/>
      <c r="BC446" s="385"/>
      <c r="BD446" s="385"/>
      <c r="BE446" s="385"/>
      <c r="BF446" s="385"/>
      <c r="BG446" s="385"/>
      <c r="BH446" s="385"/>
      <c r="BI446" s="385"/>
      <c r="BJ446" s="385"/>
      <c r="BK446" s="385"/>
      <c r="BL446" s="385"/>
      <c r="BM446" s="385"/>
      <c r="BN446" s="385"/>
      <c r="BO446" s="385"/>
      <c r="BP446" s="385"/>
      <c r="BQ446" s="385"/>
      <c r="BR446" s="385"/>
      <c r="BS446" s="385"/>
      <c r="BT446" s="385"/>
      <c r="BU446" s="386"/>
    </row>
    <row r="447" spans="1:73" ht="24.6" x14ac:dyDescent="0.7">
      <c r="A447" s="2"/>
      <c r="B447" s="2"/>
      <c r="C447" s="2"/>
      <c r="D447" s="2"/>
      <c r="E447" s="2"/>
      <c r="F447" s="2"/>
      <c r="G447" s="2"/>
      <c r="H447" s="2"/>
      <c r="I447" s="381"/>
      <c r="J447" s="382"/>
      <c r="K447" s="382"/>
      <c r="L447" s="382"/>
      <c r="M447" s="382"/>
      <c r="N447" s="382"/>
      <c r="O447" s="382"/>
      <c r="P447" s="382"/>
      <c r="Q447" s="382"/>
      <c r="R447" s="382"/>
      <c r="S447" s="382"/>
      <c r="T447" s="382"/>
      <c r="U447" s="383"/>
      <c r="V447" s="384"/>
      <c r="W447" s="385"/>
      <c r="X447" s="385"/>
      <c r="Y447" s="385"/>
      <c r="Z447" s="385"/>
      <c r="AA447" s="385"/>
      <c r="AB447" s="385"/>
      <c r="AC447" s="385"/>
      <c r="AD447" s="385"/>
      <c r="AE447" s="385"/>
      <c r="AF447" s="385"/>
      <c r="AG447" s="385"/>
      <c r="AH447" s="386"/>
      <c r="AI447" s="384"/>
      <c r="AJ447" s="385"/>
      <c r="AK447" s="385"/>
      <c r="AL447" s="385"/>
      <c r="AM447" s="385"/>
      <c r="AN447" s="385"/>
      <c r="AO447" s="385"/>
      <c r="AP447" s="385"/>
      <c r="AQ447" s="385"/>
      <c r="AR447" s="385"/>
      <c r="AS447" s="385"/>
      <c r="AT447" s="385"/>
      <c r="AU447" s="385"/>
      <c r="AV447" s="385"/>
      <c r="AW447" s="385"/>
      <c r="AX447" s="385"/>
      <c r="AY447" s="385"/>
      <c r="AZ447" s="385"/>
      <c r="BA447" s="385"/>
      <c r="BB447" s="385"/>
      <c r="BC447" s="385"/>
      <c r="BD447" s="385"/>
      <c r="BE447" s="385"/>
      <c r="BF447" s="385"/>
      <c r="BG447" s="385"/>
      <c r="BH447" s="385"/>
      <c r="BI447" s="385"/>
      <c r="BJ447" s="385"/>
      <c r="BK447" s="385"/>
      <c r="BL447" s="385"/>
      <c r="BM447" s="385"/>
      <c r="BN447" s="385"/>
      <c r="BO447" s="385"/>
      <c r="BP447" s="385"/>
      <c r="BQ447" s="385"/>
      <c r="BR447" s="385"/>
      <c r="BS447" s="385"/>
      <c r="BT447" s="385"/>
      <c r="BU447" s="386"/>
    </row>
    <row r="448" spans="1:73" ht="24.6" x14ac:dyDescent="0.7">
      <c r="A448" s="2"/>
      <c r="B448" s="2"/>
      <c r="C448" s="2"/>
      <c r="D448" s="2"/>
      <c r="E448" s="2"/>
      <c r="F448" s="2"/>
      <c r="G448" s="2"/>
      <c r="H448" s="2"/>
      <c r="I448" s="381"/>
      <c r="J448" s="382"/>
      <c r="K448" s="382"/>
      <c r="L448" s="382"/>
      <c r="M448" s="382"/>
      <c r="N448" s="382"/>
      <c r="O448" s="382"/>
      <c r="P448" s="382"/>
      <c r="Q448" s="382"/>
      <c r="R448" s="382"/>
      <c r="S448" s="382"/>
      <c r="T448" s="382"/>
      <c r="U448" s="383"/>
      <c r="V448" s="384"/>
      <c r="W448" s="385"/>
      <c r="X448" s="385"/>
      <c r="Y448" s="385"/>
      <c r="Z448" s="385"/>
      <c r="AA448" s="385"/>
      <c r="AB448" s="385"/>
      <c r="AC448" s="385"/>
      <c r="AD448" s="385"/>
      <c r="AE448" s="385"/>
      <c r="AF448" s="385"/>
      <c r="AG448" s="385"/>
      <c r="AH448" s="386"/>
      <c r="AI448" s="384"/>
      <c r="AJ448" s="385"/>
      <c r="AK448" s="385"/>
      <c r="AL448" s="385"/>
      <c r="AM448" s="385"/>
      <c r="AN448" s="385"/>
      <c r="AO448" s="385"/>
      <c r="AP448" s="385"/>
      <c r="AQ448" s="385"/>
      <c r="AR448" s="385"/>
      <c r="AS448" s="385"/>
      <c r="AT448" s="385"/>
      <c r="AU448" s="385"/>
      <c r="AV448" s="385"/>
      <c r="AW448" s="385"/>
      <c r="AX448" s="385"/>
      <c r="AY448" s="385"/>
      <c r="AZ448" s="385"/>
      <c r="BA448" s="385"/>
      <c r="BB448" s="385"/>
      <c r="BC448" s="385"/>
      <c r="BD448" s="385"/>
      <c r="BE448" s="385"/>
      <c r="BF448" s="385"/>
      <c r="BG448" s="385"/>
      <c r="BH448" s="385"/>
      <c r="BI448" s="385"/>
      <c r="BJ448" s="385"/>
      <c r="BK448" s="385"/>
      <c r="BL448" s="385"/>
      <c r="BM448" s="385"/>
      <c r="BN448" s="385"/>
      <c r="BO448" s="385"/>
      <c r="BP448" s="385"/>
      <c r="BQ448" s="385"/>
      <c r="BR448" s="385"/>
      <c r="BS448" s="385"/>
      <c r="BT448" s="385"/>
      <c r="BU448" s="386"/>
    </row>
    <row r="449" spans="1:73" ht="24.6" x14ac:dyDescent="0.7">
      <c r="A449" s="2"/>
      <c r="B449" s="2"/>
      <c r="C449" s="2"/>
      <c r="D449" s="2"/>
      <c r="E449" s="2"/>
      <c r="F449" s="2"/>
      <c r="G449" s="2"/>
      <c r="H449" s="2"/>
      <c r="I449" s="381"/>
      <c r="J449" s="382"/>
      <c r="K449" s="382"/>
      <c r="L449" s="382"/>
      <c r="M449" s="382"/>
      <c r="N449" s="382"/>
      <c r="O449" s="382"/>
      <c r="P449" s="382"/>
      <c r="Q449" s="382"/>
      <c r="R449" s="382"/>
      <c r="S449" s="382"/>
      <c r="T449" s="382"/>
      <c r="U449" s="383"/>
      <c r="V449" s="384"/>
      <c r="W449" s="385"/>
      <c r="X449" s="385"/>
      <c r="Y449" s="385"/>
      <c r="Z449" s="385"/>
      <c r="AA449" s="385"/>
      <c r="AB449" s="385"/>
      <c r="AC449" s="385"/>
      <c r="AD449" s="385"/>
      <c r="AE449" s="385"/>
      <c r="AF449" s="385"/>
      <c r="AG449" s="385"/>
      <c r="AH449" s="386"/>
      <c r="AI449" s="384"/>
      <c r="AJ449" s="385"/>
      <c r="AK449" s="385"/>
      <c r="AL449" s="385"/>
      <c r="AM449" s="385"/>
      <c r="AN449" s="385"/>
      <c r="AO449" s="385"/>
      <c r="AP449" s="385"/>
      <c r="AQ449" s="385"/>
      <c r="AR449" s="385"/>
      <c r="AS449" s="385"/>
      <c r="AT449" s="385"/>
      <c r="AU449" s="385"/>
      <c r="AV449" s="385"/>
      <c r="AW449" s="385"/>
      <c r="AX449" s="385"/>
      <c r="AY449" s="385"/>
      <c r="AZ449" s="385"/>
      <c r="BA449" s="385"/>
      <c r="BB449" s="385"/>
      <c r="BC449" s="385"/>
      <c r="BD449" s="385"/>
      <c r="BE449" s="385"/>
      <c r="BF449" s="385"/>
      <c r="BG449" s="385"/>
      <c r="BH449" s="385"/>
      <c r="BI449" s="385"/>
      <c r="BJ449" s="385"/>
      <c r="BK449" s="385"/>
      <c r="BL449" s="385"/>
      <c r="BM449" s="385"/>
      <c r="BN449" s="385"/>
      <c r="BO449" s="385"/>
      <c r="BP449" s="385"/>
      <c r="BQ449" s="385"/>
      <c r="BR449" s="385"/>
      <c r="BS449" s="385"/>
      <c r="BT449" s="385"/>
      <c r="BU449" s="386"/>
    </row>
    <row r="450" spans="1:73" ht="24.6" x14ac:dyDescent="0.7">
      <c r="A450" s="2"/>
      <c r="B450" s="2"/>
      <c r="C450" s="2"/>
      <c r="D450" s="2"/>
      <c r="E450" s="2"/>
      <c r="F450" s="2"/>
      <c r="G450" s="2"/>
      <c r="H450" s="2"/>
      <c r="I450" s="381"/>
      <c r="J450" s="382"/>
      <c r="K450" s="382"/>
      <c r="L450" s="382"/>
      <c r="M450" s="382"/>
      <c r="N450" s="382"/>
      <c r="O450" s="382"/>
      <c r="P450" s="382"/>
      <c r="Q450" s="382"/>
      <c r="R450" s="382"/>
      <c r="S450" s="382"/>
      <c r="T450" s="382"/>
      <c r="U450" s="383"/>
      <c r="V450" s="384"/>
      <c r="W450" s="385"/>
      <c r="X450" s="385"/>
      <c r="Y450" s="385"/>
      <c r="Z450" s="385"/>
      <c r="AA450" s="385"/>
      <c r="AB450" s="385"/>
      <c r="AC450" s="385"/>
      <c r="AD450" s="385"/>
      <c r="AE450" s="385"/>
      <c r="AF450" s="385"/>
      <c r="AG450" s="385"/>
      <c r="AH450" s="386"/>
      <c r="AI450" s="384"/>
      <c r="AJ450" s="385"/>
      <c r="AK450" s="385"/>
      <c r="AL450" s="385"/>
      <c r="AM450" s="385"/>
      <c r="AN450" s="385"/>
      <c r="AO450" s="385"/>
      <c r="AP450" s="385"/>
      <c r="AQ450" s="385"/>
      <c r="AR450" s="385"/>
      <c r="AS450" s="385"/>
      <c r="AT450" s="385"/>
      <c r="AU450" s="385"/>
      <c r="AV450" s="385"/>
      <c r="AW450" s="385"/>
      <c r="AX450" s="385"/>
      <c r="AY450" s="385"/>
      <c r="AZ450" s="385"/>
      <c r="BA450" s="385"/>
      <c r="BB450" s="385"/>
      <c r="BC450" s="385"/>
      <c r="BD450" s="385"/>
      <c r="BE450" s="385"/>
      <c r="BF450" s="385"/>
      <c r="BG450" s="385"/>
      <c r="BH450" s="385"/>
      <c r="BI450" s="385"/>
      <c r="BJ450" s="385"/>
      <c r="BK450" s="385"/>
      <c r="BL450" s="385"/>
      <c r="BM450" s="385"/>
      <c r="BN450" s="385"/>
      <c r="BO450" s="385"/>
      <c r="BP450" s="385"/>
      <c r="BQ450" s="385"/>
      <c r="BR450" s="385"/>
      <c r="BS450" s="385"/>
      <c r="BT450" s="385"/>
      <c r="BU450" s="386"/>
    </row>
    <row r="451" spans="1:73" ht="24.6" x14ac:dyDescent="0.7">
      <c r="A451" s="2"/>
      <c r="B451" s="2"/>
      <c r="C451" s="2"/>
      <c r="D451" s="2"/>
      <c r="E451" s="2"/>
      <c r="F451" s="2"/>
      <c r="G451" s="2"/>
      <c r="H451" s="2"/>
      <c r="I451" s="381"/>
      <c r="J451" s="382"/>
      <c r="K451" s="382"/>
      <c r="L451" s="382"/>
      <c r="M451" s="382"/>
      <c r="N451" s="382"/>
      <c r="O451" s="382"/>
      <c r="P451" s="382"/>
      <c r="Q451" s="382"/>
      <c r="R451" s="382"/>
      <c r="S451" s="382"/>
      <c r="T451" s="382"/>
      <c r="U451" s="383"/>
      <c r="V451" s="384"/>
      <c r="W451" s="385"/>
      <c r="X451" s="385"/>
      <c r="Y451" s="385"/>
      <c r="Z451" s="385"/>
      <c r="AA451" s="385"/>
      <c r="AB451" s="385"/>
      <c r="AC451" s="385"/>
      <c r="AD451" s="385"/>
      <c r="AE451" s="385"/>
      <c r="AF451" s="385"/>
      <c r="AG451" s="385"/>
      <c r="AH451" s="386"/>
      <c r="AI451" s="384"/>
      <c r="AJ451" s="385"/>
      <c r="AK451" s="385"/>
      <c r="AL451" s="385"/>
      <c r="AM451" s="385"/>
      <c r="AN451" s="385"/>
      <c r="AO451" s="385"/>
      <c r="AP451" s="385"/>
      <c r="AQ451" s="385"/>
      <c r="AR451" s="385"/>
      <c r="AS451" s="385"/>
      <c r="AT451" s="385"/>
      <c r="AU451" s="385"/>
      <c r="AV451" s="385"/>
      <c r="AW451" s="385"/>
      <c r="AX451" s="385"/>
      <c r="AY451" s="385"/>
      <c r="AZ451" s="385"/>
      <c r="BA451" s="385"/>
      <c r="BB451" s="385"/>
      <c r="BC451" s="385"/>
      <c r="BD451" s="385"/>
      <c r="BE451" s="385"/>
      <c r="BF451" s="385"/>
      <c r="BG451" s="385"/>
      <c r="BH451" s="385"/>
      <c r="BI451" s="385"/>
      <c r="BJ451" s="385"/>
      <c r="BK451" s="385"/>
      <c r="BL451" s="385"/>
      <c r="BM451" s="385"/>
      <c r="BN451" s="385"/>
      <c r="BO451" s="385"/>
      <c r="BP451" s="385"/>
      <c r="BQ451" s="385"/>
      <c r="BR451" s="385"/>
      <c r="BS451" s="385"/>
      <c r="BT451" s="385"/>
      <c r="BU451" s="386"/>
    </row>
    <row r="452" spans="1:73" ht="24.6" x14ac:dyDescent="0.7">
      <c r="A452" s="2"/>
      <c r="B452" s="2"/>
      <c r="C452" s="2"/>
      <c r="D452" s="2"/>
      <c r="E452" s="2"/>
      <c r="F452" s="2"/>
      <c r="G452" s="2"/>
      <c r="H452" s="2"/>
      <c r="I452" s="381"/>
      <c r="J452" s="382"/>
      <c r="K452" s="382"/>
      <c r="L452" s="382"/>
      <c r="M452" s="382"/>
      <c r="N452" s="382"/>
      <c r="O452" s="382"/>
      <c r="P452" s="382"/>
      <c r="Q452" s="382"/>
      <c r="R452" s="382"/>
      <c r="S452" s="382"/>
      <c r="T452" s="382"/>
      <c r="U452" s="383"/>
      <c r="V452" s="384"/>
      <c r="W452" s="385"/>
      <c r="X452" s="385"/>
      <c r="Y452" s="385"/>
      <c r="Z452" s="385"/>
      <c r="AA452" s="385"/>
      <c r="AB452" s="385"/>
      <c r="AC452" s="385"/>
      <c r="AD452" s="385"/>
      <c r="AE452" s="385"/>
      <c r="AF452" s="385"/>
      <c r="AG452" s="385"/>
      <c r="AH452" s="386"/>
      <c r="AI452" s="384"/>
      <c r="AJ452" s="385"/>
      <c r="AK452" s="385"/>
      <c r="AL452" s="385"/>
      <c r="AM452" s="385"/>
      <c r="AN452" s="385"/>
      <c r="AO452" s="385"/>
      <c r="AP452" s="385"/>
      <c r="AQ452" s="385"/>
      <c r="AR452" s="385"/>
      <c r="AS452" s="385"/>
      <c r="AT452" s="385"/>
      <c r="AU452" s="385"/>
      <c r="AV452" s="385"/>
      <c r="AW452" s="385"/>
      <c r="AX452" s="385"/>
      <c r="AY452" s="385"/>
      <c r="AZ452" s="385"/>
      <c r="BA452" s="385"/>
      <c r="BB452" s="385"/>
      <c r="BC452" s="385"/>
      <c r="BD452" s="385"/>
      <c r="BE452" s="385"/>
      <c r="BF452" s="385"/>
      <c r="BG452" s="385"/>
      <c r="BH452" s="385"/>
      <c r="BI452" s="385"/>
      <c r="BJ452" s="385"/>
      <c r="BK452" s="385"/>
      <c r="BL452" s="385"/>
      <c r="BM452" s="385"/>
      <c r="BN452" s="385"/>
      <c r="BO452" s="385"/>
      <c r="BP452" s="385"/>
      <c r="BQ452" s="385"/>
      <c r="BR452" s="385"/>
      <c r="BS452" s="385"/>
      <c r="BT452" s="385"/>
      <c r="BU452" s="386"/>
    </row>
    <row r="453" spans="1:73" ht="24.6" x14ac:dyDescent="0.7">
      <c r="A453" s="2"/>
      <c r="B453" s="2"/>
      <c r="C453" s="2"/>
      <c r="D453" s="2"/>
      <c r="E453" s="2"/>
      <c r="F453" s="2"/>
      <c r="G453" s="2"/>
      <c r="H453" s="2"/>
      <c r="I453" s="381"/>
      <c r="J453" s="382"/>
      <c r="K453" s="382"/>
      <c r="L453" s="382"/>
      <c r="M453" s="382"/>
      <c r="N453" s="382"/>
      <c r="O453" s="382"/>
      <c r="P453" s="382"/>
      <c r="Q453" s="382"/>
      <c r="R453" s="382"/>
      <c r="S453" s="382"/>
      <c r="T453" s="382"/>
      <c r="U453" s="383"/>
      <c r="V453" s="384"/>
      <c r="W453" s="385"/>
      <c r="X453" s="385"/>
      <c r="Y453" s="385"/>
      <c r="Z453" s="385"/>
      <c r="AA453" s="385"/>
      <c r="AB453" s="385"/>
      <c r="AC453" s="385"/>
      <c r="AD453" s="385"/>
      <c r="AE453" s="385"/>
      <c r="AF453" s="385"/>
      <c r="AG453" s="385"/>
      <c r="AH453" s="386"/>
      <c r="AI453" s="384"/>
      <c r="AJ453" s="385"/>
      <c r="AK453" s="385"/>
      <c r="AL453" s="385"/>
      <c r="AM453" s="385"/>
      <c r="AN453" s="385"/>
      <c r="AO453" s="385"/>
      <c r="AP453" s="385"/>
      <c r="AQ453" s="385"/>
      <c r="AR453" s="385"/>
      <c r="AS453" s="385"/>
      <c r="AT453" s="385"/>
      <c r="AU453" s="385"/>
      <c r="AV453" s="385"/>
      <c r="AW453" s="385"/>
      <c r="AX453" s="385"/>
      <c r="AY453" s="385"/>
      <c r="AZ453" s="385"/>
      <c r="BA453" s="385"/>
      <c r="BB453" s="385"/>
      <c r="BC453" s="385"/>
      <c r="BD453" s="385"/>
      <c r="BE453" s="385"/>
      <c r="BF453" s="385"/>
      <c r="BG453" s="385"/>
      <c r="BH453" s="385"/>
      <c r="BI453" s="385"/>
      <c r="BJ453" s="385"/>
      <c r="BK453" s="385"/>
      <c r="BL453" s="385"/>
      <c r="BM453" s="385"/>
      <c r="BN453" s="385"/>
      <c r="BO453" s="385"/>
      <c r="BP453" s="385"/>
      <c r="BQ453" s="385"/>
      <c r="BR453" s="385"/>
      <c r="BS453" s="385"/>
      <c r="BT453" s="385"/>
      <c r="BU453" s="386"/>
    </row>
    <row r="454" spans="1:73" ht="24.6" x14ac:dyDescent="0.7">
      <c r="A454" s="2"/>
      <c r="B454" s="2"/>
      <c r="C454" s="2"/>
      <c r="D454" s="2"/>
      <c r="E454" s="2"/>
      <c r="F454" s="2"/>
      <c r="G454" s="2"/>
      <c r="H454" s="2"/>
      <c r="I454" s="381"/>
      <c r="J454" s="382"/>
      <c r="K454" s="382"/>
      <c r="L454" s="382"/>
      <c r="M454" s="382"/>
      <c r="N454" s="382"/>
      <c r="O454" s="382"/>
      <c r="P454" s="382"/>
      <c r="Q454" s="382"/>
      <c r="R454" s="382"/>
      <c r="S454" s="382"/>
      <c r="T454" s="382"/>
      <c r="U454" s="383"/>
      <c r="V454" s="384"/>
      <c r="W454" s="385"/>
      <c r="X454" s="385"/>
      <c r="Y454" s="385"/>
      <c r="Z454" s="385"/>
      <c r="AA454" s="385"/>
      <c r="AB454" s="385"/>
      <c r="AC454" s="385"/>
      <c r="AD454" s="385"/>
      <c r="AE454" s="385"/>
      <c r="AF454" s="385"/>
      <c r="AG454" s="385"/>
      <c r="AH454" s="386"/>
      <c r="AI454" s="384"/>
      <c r="AJ454" s="385"/>
      <c r="AK454" s="385"/>
      <c r="AL454" s="385"/>
      <c r="AM454" s="385"/>
      <c r="AN454" s="385"/>
      <c r="AO454" s="385"/>
      <c r="AP454" s="385"/>
      <c r="AQ454" s="385"/>
      <c r="AR454" s="385"/>
      <c r="AS454" s="385"/>
      <c r="AT454" s="385"/>
      <c r="AU454" s="385"/>
      <c r="AV454" s="385"/>
      <c r="AW454" s="385"/>
      <c r="AX454" s="385"/>
      <c r="AY454" s="385"/>
      <c r="AZ454" s="385"/>
      <c r="BA454" s="385"/>
      <c r="BB454" s="385"/>
      <c r="BC454" s="385"/>
      <c r="BD454" s="385"/>
      <c r="BE454" s="385"/>
      <c r="BF454" s="385"/>
      <c r="BG454" s="385"/>
      <c r="BH454" s="385"/>
      <c r="BI454" s="385"/>
      <c r="BJ454" s="385"/>
      <c r="BK454" s="385"/>
      <c r="BL454" s="385"/>
      <c r="BM454" s="385"/>
      <c r="BN454" s="385"/>
      <c r="BO454" s="385"/>
      <c r="BP454" s="385"/>
      <c r="BQ454" s="385"/>
      <c r="BR454" s="385"/>
      <c r="BS454" s="385"/>
      <c r="BT454" s="385"/>
      <c r="BU454" s="386"/>
    </row>
    <row r="455" spans="1:73" ht="24.6" x14ac:dyDescent="0.7">
      <c r="A455" s="2"/>
      <c r="B455" s="2"/>
      <c r="C455" s="2"/>
      <c r="D455" s="2"/>
      <c r="E455" s="2"/>
      <c r="F455" s="2"/>
      <c r="G455" s="2"/>
      <c r="H455" s="2"/>
      <c r="I455" s="381"/>
      <c r="J455" s="382"/>
      <c r="K455" s="382"/>
      <c r="L455" s="382"/>
      <c r="M455" s="382"/>
      <c r="N455" s="382"/>
      <c r="O455" s="382"/>
      <c r="P455" s="382"/>
      <c r="Q455" s="382"/>
      <c r="R455" s="382"/>
      <c r="S455" s="382"/>
      <c r="T455" s="382"/>
      <c r="U455" s="383"/>
      <c r="V455" s="384"/>
      <c r="W455" s="385"/>
      <c r="X455" s="385"/>
      <c r="Y455" s="385"/>
      <c r="Z455" s="385"/>
      <c r="AA455" s="385"/>
      <c r="AB455" s="385"/>
      <c r="AC455" s="385"/>
      <c r="AD455" s="385"/>
      <c r="AE455" s="385"/>
      <c r="AF455" s="385"/>
      <c r="AG455" s="385"/>
      <c r="AH455" s="386"/>
      <c r="AI455" s="384"/>
      <c r="AJ455" s="385"/>
      <c r="AK455" s="385"/>
      <c r="AL455" s="385"/>
      <c r="AM455" s="385"/>
      <c r="AN455" s="385"/>
      <c r="AO455" s="385"/>
      <c r="AP455" s="385"/>
      <c r="AQ455" s="385"/>
      <c r="AR455" s="385"/>
      <c r="AS455" s="385"/>
      <c r="AT455" s="385"/>
      <c r="AU455" s="385"/>
      <c r="AV455" s="385"/>
      <c r="AW455" s="385"/>
      <c r="AX455" s="385"/>
      <c r="AY455" s="385"/>
      <c r="AZ455" s="385"/>
      <c r="BA455" s="385"/>
      <c r="BB455" s="385"/>
      <c r="BC455" s="385"/>
      <c r="BD455" s="385"/>
      <c r="BE455" s="385"/>
      <c r="BF455" s="385"/>
      <c r="BG455" s="385"/>
      <c r="BH455" s="385"/>
      <c r="BI455" s="385"/>
      <c r="BJ455" s="385"/>
      <c r="BK455" s="385"/>
      <c r="BL455" s="385"/>
      <c r="BM455" s="385"/>
      <c r="BN455" s="385"/>
      <c r="BO455" s="385"/>
      <c r="BP455" s="385"/>
      <c r="BQ455" s="385"/>
      <c r="BR455" s="385"/>
      <c r="BS455" s="385"/>
      <c r="BT455" s="385"/>
      <c r="BU455" s="386"/>
    </row>
    <row r="456" spans="1:73" ht="24.6" x14ac:dyDescent="0.7">
      <c r="A456" s="2"/>
      <c r="B456" s="2"/>
      <c r="C456" s="2"/>
      <c r="D456" s="2"/>
      <c r="E456" s="2"/>
      <c r="F456" s="2"/>
      <c r="G456" s="2"/>
      <c r="H456" s="2"/>
      <c r="I456" s="381"/>
      <c r="J456" s="382"/>
      <c r="K456" s="382"/>
      <c r="L456" s="382"/>
      <c r="M456" s="382"/>
      <c r="N456" s="382"/>
      <c r="O456" s="382"/>
      <c r="P456" s="382"/>
      <c r="Q456" s="382"/>
      <c r="R456" s="382"/>
      <c r="S456" s="382"/>
      <c r="T456" s="382"/>
      <c r="U456" s="383"/>
      <c r="V456" s="384"/>
      <c r="W456" s="385"/>
      <c r="X456" s="385"/>
      <c r="Y456" s="385"/>
      <c r="Z456" s="385"/>
      <c r="AA456" s="385"/>
      <c r="AB456" s="385"/>
      <c r="AC456" s="385"/>
      <c r="AD456" s="385"/>
      <c r="AE456" s="385"/>
      <c r="AF456" s="385"/>
      <c r="AG456" s="385"/>
      <c r="AH456" s="386"/>
      <c r="AI456" s="384"/>
      <c r="AJ456" s="385"/>
      <c r="AK456" s="385"/>
      <c r="AL456" s="385"/>
      <c r="AM456" s="385"/>
      <c r="AN456" s="385"/>
      <c r="AO456" s="385"/>
      <c r="AP456" s="385"/>
      <c r="AQ456" s="385"/>
      <c r="AR456" s="385"/>
      <c r="AS456" s="385"/>
      <c r="AT456" s="385"/>
      <c r="AU456" s="385"/>
      <c r="AV456" s="385"/>
      <c r="AW456" s="385"/>
      <c r="AX456" s="385"/>
      <c r="AY456" s="385"/>
      <c r="AZ456" s="385"/>
      <c r="BA456" s="385"/>
      <c r="BB456" s="385"/>
      <c r="BC456" s="385"/>
      <c r="BD456" s="385"/>
      <c r="BE456" s="385"/>
      <c r="BF456" s="385"/>
      <c r="BG456" s="385"/>
      <c r="BH456" s="385"/>
      <c r="BI456" s="385"/>
      <c r="BJ456" s="385"/>
      <c r="BK456" s="385"/>
      <c r="BL456" s="385"/>
      <c r="BM456" s="385"/>
      <c r="BN456" s="385"/>
      <c r="BO456" s="385"/>
      <c r="BP456" s="385"/>
      <c r="BQ456" s="385"/>
      <c r="BR456" s="385"/>
      <c r="BS456" s="385"/>
      <c r="BT456" s="385"/>
      <c r="BU456" s="386"/>
    </row>
    <row r="457" spans="1:73" ht="24.6" x14ac:dyDescent="0.7">
      <c r="A457" s="2"/>
      <c r="B457" s="2"/>
      <c r="C457" s="2"/>
      <c r="D457" s="2"/>
      <c r="E457" s="2"/>
      <c r="F457" s="2"/>
      <c r="G457" s="2"/>
      <c r="H457" s="2"/>
      <c r="I457" s="381"/>
      <c r="J457" s="382"/>
      <c r="K457" s="382"/>
      <c r="L457" s="382"/>
      <c r="M457" s="382"/>
      <c r="N457" s="382"/>
      <c r="O457" s="382"/>
      <c r="P457" s="382"/>
      <c r="Q457" s="382"/>
      <c r="R457" s="382"/>
      <c r="S457" s="382"/>
      <c r="T457" s="382"/>
      <c r="U457" s="383"/>
      <c r="V457" s="384"/>
      <c r="W457" s="385"/>
      <c r="X457" s="385"/>
      <c r="Y457" s="385"/>
      <c r="Z457" s="385"/>
      <c r="AA457" s="385"/>
      <c r="AB457" s="385"/>
      <c r="AC457" s="385"/>
      <c r="AD457" s="385"/>
      <c r="AE457" s="385"/>
      <c r="AF457" s="385"/>
      <c r="AG457" s="385"/>
      <c r="AH457" s="386"/>
      <c r="AI457" s="384"/>
      <c r="AJ457" s="385"/>
      <c r="AK457" s="385"/>
      <c r="AL457" s="385"/>
      <c r="AM457" s="385"/>
      <c r="AN457" s="385"/>
      <c r="AO457" s="385"/>
      <c r="AP457" s="385"/>
      <c r="AQ457" s="385"/>
      <c r="AR457" s="385"/>
      <c r="AS457" s="385"/>
      <c r="AT457" s="385"/>
      <c r="AU457" s="385"/>
      <c r="AV457" s="385"/>
      <c r="AW457" s="385"/>
      <c r="AX457" s="385"/>
      <c r="AY457" s="385"/>
      <c r="AZ457" s="385"/>
      <c r="BA457" s="385"/>
      <c r="BB457" s="385"/>
      <c r="BC457" s="385"/>
      <c r="BD457" s="385"/>
      <c r="BE457" s="385"/>
      <c r="BF457" s="385"/>
      <c r="BG457" s="385"/>
      <c r="BH457" s="385"/>
      <c r="BI457" s="385"/>
      <c r="BJ457" s="385"/>
      <c r="BK457" s="385"/>
      <c r="BL457" s="385"/>
      <c r="BM457" s="385"/>
      <c r="BN457" s="385"/>
      <c r="BO457" s="385"/>
      <c r="BP457" s="385"/>
      <c r="BQ457" s="385"/>
      <c r="BR457" s="385"/>
      <c r="BS457" s="385"/>
      <c r="BT457" s="385"/>
      <c r="BU457" s="386"/>
    </row>
    <row r="458" spans="1:73" ht="24.6" x14ac:dyDescent="0.7">
      <c r="A458" s="2"/>
      <c r="B458" s="2"/>
      <c r="C458" s="2"/>
      <c r="D458" s="2"/>
      <c r="E458" s="2"/>
      <c r="F458" s="2"/>
      <c r="G458" s="2"/>
      <c r="H458" s="2"/>
      <c r="I458" s="381"/>
      <c r="J458" s="382"/>
      <c r="K458" s="382"/>
      <c r="L458" s="382"/>
      <c r="M458" s="382"/>
      <c r="N458" s="382"/>
      <c r="O458" s="382"/>
      <c r="P458" s="382"/>
      <c r="Q458" s="382"/>
      <c r="R458" s="382"/>
      <c r="S458" s="382"/>
      <c r="T458" s="382"/>
      <c r="U458" s="383"/>
      <c r="V458" s="384"/>
      <c r="W458" s="385"/>
      <c r="X458" s="385"/>
      <c r="Y458" s="385"/>
      <c r="Z458" s="385"/>
      <c r="AA458" s="385"/>
      <c r="AB458" s="385"/>
      <c r="AC458" s="385"/>
      <c r="AD458" s="385"/>
      <c r="AE458" s="385"/>
      <c r="AF458" s="385"/>
      <c r="AG458" s="385"/>
      <c r="AH458" s="386"/>
      <c r="AI458" s="384"/>
      <c r="AJ458" s="385"/>
      <c r="AK458" s="385"/>
      <c r="AL458" s="385"/>
      <c r="AM458" s="385"/>
      <c r="AN458" s="385"/>
      <c r="AO458" s="385"/>
      <c r="AP458" s="385"/>
      <c r="AQ458" s="385"/>
      <c r="AR458" s="385"/>
      <c r="AS458" s="385"/>
      <c r="AT458" s="385"/>
      <c r="AU458" s="385"/>
      <c r="AV458" s="385"/>
      <c r="AW458" s="385"/>
      <c r="AX458" s="385"/>
      <c r="AY458" s="385"/>
      <c r="AZ458" s="385"/>
      <c r="BA458" s="385"/>
      <c r="BB458" s="385"/>
      <c r="BC458" s="385"/>
      <c r="BD458" s="385"/>
      <c r="BE458" s="385"/>
      <c r="BF458" s="385"/>
      <c r="BG458" s="385"/>
      <c r="BH458" s="385"/>
      <c r="BI458" s="385"/>
      <c r="BJ458" s="385"/>
      <c r="BK458" s="385"/>
      <c r="BL458" s="385"/>
      <c r="BM458" s="385"/>
      <c r="BN458" s="385"/>
      <c r="BO458" s="385"/>
      <c r="BP458" s="385"/>
      <c r="BQ458" s="385"/>
      <c r="BR458" s="385"/>
      <c r="BS458" s="385"/>
      <c r="BT458" s="385"/>
      <c r="BU458" s="386"/>
    </row>
    <row r="459" spans="1:73" ht="24.6" x14ac:dyDescent="0.7">
      <c r="A459" s="2"/>
      <c r="B459" s="2"/>
      <c r="C459" s="2"/>
      <c r="D459" s="2"/>
      <c r="E459" s="2"/>
      <c r="F459" s="2"/>
      <c r="G459" s="2"/>
      <c r="H459" s="2"/>
      <c r="I459" s="381"/>
      <c r="J459" s="382"/>
      <c r="K459" s="382"/>
      <c r="L459" s="382"/>
      <c r="M459" s="382"/>
      <c r="N459" s="382"/>
      <c r="O459" s="382"/>
      <c r="P459" s="382"/>
      <c r="Q459" s="382"/>
      <c r="R459" s="382"/>
      <c r="S459" s="382"/>
      <c r="T459" s="382"/>
      <c r="U459" s="383"/>
      <c r="V459" s="384"/>
      <c r="W459" s="385"/>
      <c r="X459" s="385"/>
      <c r="Y459" s="385"/>
      <c r="Z459" s="385"/>
      <c r="AA459" s="385"/>
      <c r="AB459" s="385"/>
      <c r="AC459" s="385"/>
      <c r="AD459" s="385"/>
      <c r="AE459" s="385"/>
      <c r="AF459" s="385"/>
      <c r="AG459" s="385"/>
      <c r="AH459" s="386"/>
      <c r="AI459" s="384"/>
      <c r="AJ459" s="385"/>
      <c r="AK459" s="385"/>
      <c r="AL459" s="385"/>
      <c r="AM459" s="385"/>
      <c r="AN459" s="385"/>
      <c r="AO459" s="385"/>
      <c r="AP459" s="385"/>
      <c r="AQ459" s="385"/>
      <c r="AR459" s="385"/>
      <c r="AS459" s="385"/>
      <c r="AT459" s="385"/>
      <c r="AU459" s="385"/>
      <c r="AV459" s="385"/>
      <c r="AW459" s="385"/>
      <c r="AX459" s="385"/>
      <c r="AY459" s="385"/>
      <c r="AZ459" s="385"/>
      <c r="BA459" s="385"/>
      <c r="BB459" s="385"/>
      <c r="BC459" s="385"/>
      <c r="BD459" s="385"/>
      <c r="BE459" s="385"/>
      <c r="BF459" s="385"/>
      <c r="BG459" s="385"/>
      <c r="BH459" s="385"/>
      <c r="BI459" s="385"/>
      <c r="BJ459" s="385"/>
      <c r="BK459" s="385"/>
      <c r="BL459" s="385"/>
      <c r="BM459" s="385"/>
      <c r="BN459" s="385"/>
      <c r="BO459" s="385"/>
      <c r="BP459" s="385"/>
      <c r="BQ459" s="385"/>
      <c r="BR459" s="385"/>
      <c r="BS459" s="385"/>
      <c r="BT459" s="385"/>
      <c r="BU459" s="386"/>
    </row>
    <row r="460" spans="1:73" ht="24.6" x14ac:dyDescent="0.7">
      <c r="A460" s="2"/>
      <c r="B460" s="2"/>
      <c r="C460" s="2"/>
      <c r="D460" s="2"/>
      <c r="E460" s="2"/>
      <c r="F460" s="2"/>
      <c r="G460" s="2"/>
      <c r="H460" s="2"/>
      <c r="I460" s="381"/>
      <c r="J460" s="382"/>
      <c r="K460" s="382"/>
      <c r="L460" s="382"/>
      <c r="M460" s="382"/>
      <c r="N460" s="382"/>
      <c r="O460" s="382"/>
      <c r="P460" s="382"/>
      <c r="Q460" s="382"/>
      <c r="R460" s="382"/>
      <c r="S460" s="382"/>
      <c r="T460" s="382"/>
      <c r="U460" s="383"/>
      <c r="V460" s="384"/>
      <c r="W460" s="385"/>
      <c r="X460" s="385"/>
      <c r="Y460" s="385"/>
      <c r="Z460" s="385"/>
      <c r="AA460" s="385"/>
      <c r="AB460" s="385"/>
      <c r="AC460" s="385"/>
      <c r="AD460" s="385"/>
      <c r="AE460" s="385"/>
      <c r="AF460" s="385"/>
      <c r="AG460" s="385"/>
      <c r="AH460" s="386"/>
      <c r="AI460" s="384"/>
      <c r="AJ460" s="385"/>
      <c r="AK460" s="385"/>
      <c r="AL460" s="385"/>
      <c r="AM460" s="385"/>
      <c r="AN460" s="385"/>
      <c r="AO460" s="385"/>
      <c r="AP460" s="385"/>
      <c r="AQ460" s="385"/>
      <c r="AR460" s="385"/>
      <c r="AS460" s="385"/>
      <c r="AT460" s="385"/>
      <c r="AU460" s="385"/>
      <c r="AV460" s="385"/>
      <c r="AW460" s="385"/>
      <c r="AX460" s="385"/>
      <c r="AY460" s="385"/>
      <c r="AZ460" s="385"/>
      <c r="BA460" s="385"/>
      <c r="BB460" s="385"/>
      <c r="BC460" s="385"/>
      <c r="BD460" s="385"/>
      <c r="BE460" s="385"/>
      <c r="BF460" s="385"/>
      <c r="BG460" s="385"/>
      <c r="BH460" s="385"/>
      <c r="BI460" s="385"/>
      <c r="BJ460" s="385"/>
      <c r="BK460" s="385"/>
      <c r="BL460" s="385"/>
      <c r="BM460" s="385"/>
      <c r="BN460" s="385"/>
      <c r="BO460" s="385"/>
      <c r="BP460" s="385"/>
      <c r="BQ460" s="385"/>
      <c r="BR460" s="385"/>
      <c r="BS460" s="385"/>
      <c r="BT460" s="385"/>
      <c r="BU460" s="386"/>
    </row>
    <row r="461" spans="1:73" ht="24.6" x14ac:dyDescent="0.7">
      <c r="A461" s="2"/>
      <c r="B461" s="2"/>
      <c r="C461" s="2"/>
      <c r="D461" s="2"/>
      <c r="E461" s="2"/>
      <c r="F461" s="2"/>
      <c r="G461" s="2"/>
      <c r="H461" s="2"/>
      <c r="I461" s="381"/>
      <c r="J461" s="382"/>
      <c r="K461" s="382"/>
      <c r="L461" s="382"/>
      <c r="M461" s="382"/>
      <c r="N461" s="382"/>
      <c r="O461" s="382"/>
      <c r="P461" s="382"/>
      <c r="Q461" s="382"/>
      <c r="R461" s="382"/>
      <c r="S461" s="382"/>
      <c r="T461" s="382"/>
      <c r="U461" s="383"/>
      <c r="V461" s="384"/>
      <c r="W461" s="385"/>
      <c r="X461" s="385"/>
      <c r="Y461" s="385"/>
      <c r="Z461" s="385"/>
      <c r="AA461" s="385"/>
      <c r="AB461" s="385"/>
      <c r="AC461" s="385"/>
      <c r="AD461" s="385"/>
      <c r="AE461" s="385"/>
      <c r="AF461" s="385"/>
      <c r="AG461" s="385"/>
      <c r="AH461" s="386"/>
      <c r="AI461" s="384"/>
      <c r="AJ461" s="385"/>
      <c r="AK461" s="385"/>
      <c r="AL461" s="385"/>
      <c r="AM461" s="385"/>
      <c r="AN461" s="385"/>
      <c r="AO461" s="385"/>
      <c r="AP461" s="385"/>
      <c r="AQ461" s="385"/>
      <c r="AR461" s="385"/>
      <c r="AS461" s="385"/>
      <c r="AT461" s="385"/>
      <c r="AU461" s="385"/>
      <c r="AV461" s="385"/>
      <c r="AW461" s="385"/>
      <c r="AX461" s="385"/>
      <c r="AY461" s="385"/>
      <c r="AZ461" s="385"/>
      <c r="BA461" s="385"/>
      <c r="BB461" s="385"/>
      <c r="BC461" s="385"/>
      <c r="BD461" s="385"/>
      <c r="BE461" s="385"/>
      <c r="BF461" s="385"/>
      <c r="BG461" s="385"/>
      <c r="BH461" s="385"/>
      <c r="BI461" s="385"/>
      <c r="BJ461" s="385"/>
      <c r="BK461" s="385"/>
      <c r="BL461" s="385"/>
      <c r="BM461" s="385"/>
      <c r="BN461" s="385"/>
      <c r="BO461" s="385"/>
      <c r="BP461" s="385"/>
      <c r="BQ461" s="385"/>
      <c r="BR461" s="385"/>
      <c r="BS461" s="385"/>
      <c r="BT461" s="385"/>
      <c r="BU461" s="386"/>
    </row>
    <row r="462" spans="1:73" ht="24.6" x14ac:dyDescent="0.7">
      <c r="A462" s="2"/>
      <c r="B462" s="2"/>
      <c r="C462" s="2"/>
      <c r="D462" s="2"/>
      <c r="E462" s="2"/>
      <c r="F462" s="2"/>
      <c r="G462" s="2"/>
      <c r="H462" s="2"/>
      <c r="I462" s="381"/>
      <c r="J462" s="382"/>
      <c r="K462" s="382"/>
      <c r="L462" s="382"/>
      <c r="M462" s="382"/>
      <c r="N462" s="382"/>
      <c r="O462" s="382"/>
      <c r="P462" s="382"/>
      <c r="Q462" s="382"/>
      <c r="R462" s="382"/>
      <c r="S462" s="382"/>
      <c r="T462" s="382"/>
      <c r="U462" s="383"/>
      <c r="V462" s="384"/>
      <c r="W462" s="385"/>
      <c r="X462" s="385"/>
      <c r="Y462" s="385"/>
      <c r="Z462" s="385"/>
      <c r="AA462" s="385"/>
      <c r="AB462" s="385"/>
      <c r="AC462" s="385"/>
      <c r="AD462" s="385"/>
      <c r="AE462" s="385"/>
      <c r="AF462" s="385"/>
      <c r="AG462" s="385"/>
      <c r="AH462" s="386"/>
      <c r="AI462" s="384"/>
      <c r="AJ462" s="385"/>
      <c r="AK462" s="385"/>
      <c r="AL462" s="385"/>
      <c r="AM462" s="385"/>
      <c r="AN462" s="385"/>
      <c r="AO462" s="385"/>
      <c r="AP462" s="385"/>
      <c r="AQ462" s="385"/>
      <c r="AR462" s="385"/>
      <c r="AS462" s="385"/>
      <c r="AT462" s="385"/>
      <c r="AU462" s="385"/>
      <c r="AV462" s="385"/>
      <c r="AW462" s="385"/>
      <c r="AX462" s="385"/>
      <c r="AY462" s="385"/>
      <c r="AZ462" s="385"/>
      <c r="BA462" s="385"/>
      <c r="BB462" s="385"/>
      <c r="BC462" s="385"/>
      <c r="BD462" s="385"/>
      <c r="BE462" s="385"/>
      <c r="BF462" s="385"/>
      <c r="BG462" s="385"/>
      <c r="BH462" s="385"/>
      <c r="BI462" s="385"/>
      <c r="BJ462" s="385"/>
      <c r="BK462" s="385"/>
      <c r="BL462" s="385"/>
      <c r="BM462" s="385"/>
      <c r="BN462" s="385"/>
      <c r="BO462" s="385"/>
      <c r="BP462" s="385"/>
      <c r="BQ462" s="385"/>
      <c r="BR462" s="385"/>
      <c r="BS462" s="385"/>
      <c r="BT462" s="385"/>
      <c r="BU462" s="386"/>
    </row>
    <row r="463" spans="1:73" ht="24.6" x14ac:dyDescent="0.7">
      <c r="A463" s="2"/>
      <c r="B463" s="2"/>
      <c r="C463" s="2"/>
      <c r="D463" s="2"/>
      <c r="E463" s="2"/>
      <c r="F463" s="2"/>
      <c r="G463" s="2"/>
      <c r="H463" s="2"/>
      <c r="I463" s="381"/>
      <c r="J463" s="382"/>
      <c r="K463" s="382"/>
      <c r="L463" s="382"/>
      <c r="M463" s="382"/>
      <c r="N463" s="382"/>
      <c r="O463" s="382"/>
      <c r="P463" s="382"/>
      <c r="Q463" s="382"/>
      <c r="R463" s="382"/>
      <c r="S463" s="382"/>
      <c r="T463" s="382"/>
      <c r="U463" s="383"/>
      <c r="V463" s="384"/>
      <c r="W463" s="385"/>
      <c r="X463" s="385"/>
      <c r="Y463" s="385"/>
      <c r="Z463" s="385"/>
      <c r="AA463" s="385"/>
      <c r="AB463" s="385"/>
      <c r="AC463" s="385"/>
      <c r="AD463" s="385"/>
      <c r="AE463" s="385"/>
      <c r="AF463" s="385"/>
      <c r="AG463" s="385"/>
      <c r="AH463" s="386"/>
      <c r="AI463" s="384"/>
      <c r="AJ463" s="385"/>
      <c r="AK463" s="385"/>
      <c r="AL463" s="385"/>
      <c r="AM463" s="385"/>
      <c r="AN463" s="385"/>
      <c r="AO463" s="385"/>
      <c r="AP463" s="385"/>
      <c r="AQ463" s="385"/>
      <c r="AR463" s="385"/>
      <c r="AS463" s="385"/>
      <c r="AT463" s="385"/>
      <c r="AU463" s="385"/>
      <c r="AV463" s="385"/>
      <c r="AW463" s="385"/>
      <c r="AX463" s="385"/>
      <c r="AY463" s="385"/>
      <c r="AZ463" s="385"/>
      <c r="BA463" s="385"/>
      <c r="BB463" s="385"/>
      <c r="BC463" s="385"/>
      <c r="BD463" s="385"/>
      <c r="BE463" s="385"/>
      <c r="BF463" s="385"/>
      <c r="BG463" s="385"/>
      <c r="BH463" s="385"/>
      <c r="BI463" s="385"/>
      <c r="BJ463" s="385"/>
      <c r="BK463" s="385"/>
      <c r="BL463" s="385"/>
      <c r="BM463" s="385"/>
      <c r="BN463" s="385"/>
      <c r="BO463" s="385"/>
      <c r="BP463" s="385"/>
      <c r="BQ463" s="385"/>
      <c r="BR463" s="385"/>
      <c r="BS463" s="385"/>
      <c r="BT463" s="385"/>
      <c r="BU463" s="386"/>
    </row>
    <row r="464" spans="1:73" ht="24.6" x14ac:dyDescent="0.7">
      <c r="A464" s="2"/>
      <c r="B464" s="2"/>
      <c r="C464" s="2"/>
      <c r="D464" s="2"/>
      <c r="E464" s="2"/>
      <c r="F464" s="2"/>
      <c r="G464" s="2"/>
      <c r="H464" s="2"/>
      <c r="I464" s="381"/>
      <c r="J464" s="382"/>
      <c r="K464" s="382"/>
      <c r="L464" s="382"/>
      <c r="M464" s="382"/>
      <c r="N464" s="382"/>
      <c r="O464" s="382"/>
      <c r="P464" s="382"/>
      <c r="Q464" s="382"/>
      <c r="R464" s="382"/>
      <c r="S464" s="382"/>
      <c r="T464" s="382"/>
      <c r="U464" s="383"/>
      <c r="V464" s="384"/>
      <c r="W464" s="385"/>
      <c r="X464" s="385"/>
      <c r="Y464" s="385"/>
      <c r="Z464" s="385"/>
      <c r="AA464" s="385"/>
      <c r="AB464" s="385"/>
      <c r="AC464" s="385"/>
      <c r="AD464" s="385"/>
      <c r="AE464" s="385"/>
      <c r="AF464" s="385"/>
      <c r="AG464" s="385"/>
      <c r="AH464" s="386"/>
      <c r="AI464" s="384"/>
      <c r="AJ464" s="385"/>
      <c r="AK464" s="385"/>
      <c r="AL464" s="385"/>
      <c r="AM464" s="385"/>
      <c r="AN464" s="385"/>
      <c r="AO464" s="385"/>
      <c r="AP464" s="385"/>
      <c r="AQ464" s="385"/>
      <c r="AR464" s="385"/>
      <c r="AS464" s="385"/>
      <c r="AT464" s="385"/>
      <c r="AU464" s="385"/>
      <c r="AV464" s="385"/>
      <c r="AW464" s="385"/>
      <c r="AX464" s="385"/>
      <c r="AY464" s="385"/>
      <c r="AZ464" s="385"/>
      <c r="BA464" s="385"/>
      <c r="BB464" s="385"/>
      <c r="BC464" s="385"/>
      <c r="BD464" s="385"/>
      <c r="BE464" s="385"/>
      <c r="BF464" s="385"/>
      <c r="BG464" s="385"/>
      <c r="BH464" s="385"/>
      <c r="BI464" s="385"/>
      <c r="BJ464" s="385"/>
      <c r="BK464" s="385"/>
      <c r="BL464" s="385"/>
      <c r="BM464" s="385"/>
      <c r="BN464" s="385"/>
      <c r="BO464" s="385"/>
      <c r="BP464" s="385"/>
      <c r="BQ464" s="385"/>
      <c r="BR464" s="385"/>
      <c r="BS464" s="385"/>
      <c r="BT464" s="385"/>
      <c r="BU464" s="386"/>
    </row>
    <row r="465" spans="1:73" ht="24.6" x14ac:dyDescent="0.7">
      <c r="A465" s="2"/>
      <c r="B465" s="2"/>
      <c r="C465" s="2"/>
      <c r="D465" s="2"/>
      <c r="E465" s="2"/>
      <c r="F465" s="2"/>
      <c r="G465" s="2"/>
      <c r="H465" s="2"/>
      <c r="I465" s="381"/>
      <c r="J465" s="382"/>
      <c r="K465" s="382"/>
      <c r="L465" s="382"/>
      <c r="M465" s="382"/>
      <c r="N465" s="382"/>
      <c r="O465" s="382"/>
      <c r="P465" s="382"/>
      <c r="Q465" s="382"/>
      <c r="R465" s="382"/>
      <c r="S465" s="382"/>
      <c r="T465" s="382"/>
      <c r="U465" s="383"/>
      <c r="V465" s="384"/>
      <c r="W465" s="385"/>
      <c r="X465" s="385"/>
      <c r="Y465" s="385"/>
      <c r="Z465" s="385"/>
      <c r="AA465" s="385"/>
      <c r="AB465" s="385"/>
      <c r="AC465" s="385"/>
      <c r="AD465" s="385"/>
      <c r="AE465" s="385"/>
      <c r="AF465" s="385"/>
      <c r="AG465" s="385"/>
      <c r="AH465" s="386"/>
      <c r="AI465" s="384"/>
      <c r="AJ465" s="385"/>
      <c r="AK465" s="385"/>
      <c r="AL465" s="385"/>
      <c r="AM465" s="385"/>
      <c r="AN465" s="385"/>
      <c r="AO465" s="385"/>
      <c r="AP465" s="385"/>
      <c r="AQ465" s="385"/>
      <c r="AR465" s="385"/>
      <c r="AS465" s="385"/>
      <c r="AT465" s="385"/>
      <c r="AU465" s="385"/>
      <c r="AV465" s="385"/>
      <c r="AW465" s="385"/>
      <c r="AX465" s="385"/>
      <c r="AY465" s="385"/>
      <c r="AZ465" s="385"/>
      <c r="BA465" s="385"/>
      <c r="BB465" s="385"/>
      <c r="BC465" s="385"/>
      <c r="BD465" s="385"/>
      <c r="BE465" s="385"/>
      <c r="BF465" s="385"/>
      <c r="BG465" s="385"/>
      <c r="BH465" s="385"/>
      <c r="BI465" s="385"/>
      <c r="BJ465" s="385"/>
      <c r="BK465" s="385"/>
      <c r="BL465" s="385"/>
      <c r="BM465" s="385"/>
      <c r="BN465" s="385"/>
      <c r="BO465" s="385"/>
      <c r="BP465" s="385"/>
      <c r="BQ465" s="385"/>
      <c r="BR465" s="385"/>
      <c r="BS465" s="385"/>
      <c r="BT465" s="385"/>
      <c r="BU465" s="386"/>
    </row>
    <row r="466" spans="1:73" ht="24.6" x14ac:dyDescent="0.7">
      <c r="A466" s="2"/>
      <c r="B466" s="2"/>
      <c r="C466" s="2"/>
      <c r="D466" s="2"/>
      <c r="E466" s="2"/>
      <c r="F466" s="2"/>
      <c r="G466" s="2"/>
      <c r="H466" s="2"/>
      <c r="I466" s="381"/>
      <c r="J466" s="382"/>
      <c r="K466" s="382"/>
      <c r="L466" s="382"/>
      <c r="M466" s="382"/>
      <c r="N466" s="382"/>
      <c r="O466" s="382"/>
      <c r="P466" s="382"/>
      <c r="Q466" s="382"/>
      <c r="R466" s="382"/>
      <c r="S466" s="382"/>
      <c r="T466" s="382"/>
      <c r="U466" s="383"/>
      <c r="V466" s="384"/>
      <c r="W466" s="385"/>
      <c r="X466" s="385"/>
      <c r="Y466" s="385"/>
      <c r="Z466" s="385"/>
      <c r="AA466" s="385"/>
      <c r="AB466" s="385"/>
      <c r="AC466" s="385"/>
      <c r="AD466" s="385"/>
      <c r="AE466" s="385"/>
      <c r="AF466" s="385"/>
      <c r="AG466" s="385"/>
      <c r="AH466" s="386"/>
      <c r="AI466" s="384"/>
      <c r="AJ466" s="385"/>
      <c r="AK466" s="385"/>
      <c r="AL466" s="385"/>
      <c r="AM466" s="385"/>
      <c r="AN466" s="385"/>
      <c r="AO466" s="385"/>
      <c r="AP466" s="385"/>
      <c r="AQ466" s="385"/>
      <c r="AR466" s="385"/>
      <c r="AS466" s="385"/>
      <c r="AT466" s="385"/>
      <c r="AU466" s="385"/>
      <c r="AV466" s="385"/>
      <c r="AW466" s="385"/>
      <c r="AX466" s="385"/>
      <c r="AY466" s="385"/>
      <c r="AZ466" s="385"/>
      <c r="BA466" s="385"/>
      <c r="BB466" s="385"/>
      <c r="BC466" s="385"/>
      <c r="BD466" s="385"/>
      <c r="BE466" s="385"/>
      <c r="BF466" s="385"/>
      <c r="BG466" s="385"/>
      <c r="BH466" s="385"/>
      <c r="BI466" s="385"/>
      <c r="BJ466" s="385"/>
      <c r="BK466" s="385"/>
      <c r="BL466" s="385"/>
      <c r="BM466" s="385"/>
      <c r="BN466" s="385"/>
      <c r="BO466" s="385"/>
      <c r="BP466" s="385"/>
      <c r="BQ466" s="385"/>
      <c r="BR466" s="385"/>
      <c r="BS466" s="385"/>
      <c r="BT466" s="385"/>
      <c r="BU466" s="386"/>
    </row>
    <row r="467" spans="1:73" ht="24.6" x14ac:dyDescent="0.7">
      <c r="A467" s="2"/>
      <c r="B467" s="2"/>
      <c r="C467" s="2"/>
      <c r="D467" s="2"/>
      <c r="E467" s="2"/>
      <c r="F467" s="2"/>
      <c r="G467" s="2"/>
      <c r="H467" s="2"/>
      <c r="I467" s="381"/>
      <c r="J467" s="382"/>
      <c r="K467" s="382"/>
      <c r="L467" s="382"/>
      <c r="M467" s="382"/>
      <c r="N467" s="382"/>
      <c r="O467" s="382"/>
      <c r="P467" s="382"/>
      <c r="Q467" s="382"/>
      <c r="R467" s="382"/>
      <c r="S467" s="382"/>
      <c r="T467" s="382"/>
      <c r="U467" s="383"/>
      <c r="V467" s="384"/>
      <c r="W467" s="385"/>
      <c r="X467" s="385"/>
      <c r="Y467" s="385"/>
      <c r="Z467" s="385"/>
      <c r="AA467" s="385"/>
      <c r="AB467" s="385"/>
      <c r="AC467" s="385"/>
      <c r="AD467" s="385"/>
      <c r="AE467" s="385"/>
      <c r="AF467" s="385"/>
      <c r="AG467" s="385"/>
      <c r="AH467" s="386"/>
      <c r="AI467" s="384"/>
      <c r="AJ467" s="385"/>
      <c r="AK467" s="385"/>
      <c r="AL467" s="385"/>
      <c r="AM467" s="385"/>
      <c r="AN467" s="385"/>
      <c r="AO467" s="385"/>
      <c r="AP467" s="385"/>
      <c r="AQ467" s="385"/>
      <c r="AR467" s="385"/>
      <c r="AS467" s="385"/>
      <c r="AT467" s="385"/>
      <c r="AU467" s="385"/>
      <c r="AV467" s="385"/>
      <c r="AW467" s="385"/>
      <c r="AX467" s="385"/>
      <c r="AY467" s="385"/>
      <c r="AZ467" s="385"/>
      <c r="BA467" s="385"/>
      <c r="BB467" s="385"/>
      <c r="BC467" s="385"/>
      <c r="BD467" s="385"/>
      <c r="BE467" s="385"/>
      <c r="BF467" s="385"/>
      <c r="BG467" s="385"/>
      <c r="BH467" s="385"/>
      <c r="BI467" s="385"/>
      <c r="BJ467" s="385"/>
      <c r="BK467" s="385"/>
      <c r="BL467" s="385"/>
      <c r="BM467" s="385"/>
      <c r="BN467" s="385"/>
      <c r="BO467" s="385"/>
      <c r="BP467" s="385"/>
      <c r="BQ467" s="385"/>
      <c r="BR467" s="385"/>
      <c r="BS467" s="385"/>
      <c r="BT467" s="385"/>
      <c r="BU467" s="386"/>
    </row>
    <row r="468" spans="1:73" ht="24.6" x14ac:dyDescent="0.7">
      <c r="A468" s="2"/>
      <c r="B468" s="2"/>
      <c r="C468" s="2"/>
      <c r="D468" s="2"/>
      <c r="E468" s="2"/>
      <c r="F468" s="2"/>
      <c r="G468" s="2"/>
      <c r="H468" s="2"/>
      <c r="I468" s="393"/>
      <c r="J468" s="394"/>
      <c r="K468" s="394"/>
      <c r="L468" s="394"/>
      <c r="M468" s="394"/>
      <c r="N468" s="394"/>
      <c r="O468" s="394"/>
      <c r="P468" s="394"/>
      <c r="Q468" s="394"/>
      <c r="R468" s="394"/>
      <c r="S468" s="394"/>
      <c r="T468" s="394"/>
      <c r="U468" s="395"/>
      <c r="V468" s="396"/>
      <c r="W468" s="397"/>
      <c r="X468" s="397"/>
      <c r="Y468" s="397"/>
      <c r="Z468" s="397"/>
      <c r="AA468" s="397"/>
      <c r="AB468" s="397"/>
      <c r="AC468" s="397"/>
      <c r="AD468" s="397"/>
      <c r="AE468" s="397"/>
      <c r="AF468" s="397"/>
      <c r="AG468" s="397"/>
      <c r="AH468" s="398"/>
      <c r="AI468" s="396"/>
      <c r="AJ468" s="397"/>
      <c r="AK468" s="397"/>
      <c r="AL468" s="397"/>
      <c r="AM468" s="397"/>
      <c r="AN468" s="397"/>
      <c r="AO468" s="397"/>
      <c r="AP468" s="397"/>
      <c r="AQ468" s="397"/>
      <c r="AR468" s="397"/>
      <c r="AS468" s="397"/>
      <c r="AT468" s="397"/>
      <c r="AU468" s="397"/>
      <c r="AV468" s="397"/>
      <c r="AW468" s="397"/>
      <c r="AX468" s="397"/>
      <c r="AY468" s="397"/>
      <c r="AZ468" s="397"/>
      <c r="BA468" s="397"/>
      <c r="BB468" s="397"/>
      <c r="BC468" s="397"/>
      <c r="BD468" s="397"/>
      <c r="BE468" s="397"/>
      <c r="BF468" s="397"/>
      <c r="BG468" s="397"/>
      <c r="BH468" s="397"/>
      <c r="BI468" s="397"/>
      <c r="BJ468" s="397"/>
      <c r="BK468" s="397"/>
      <c r="BL468" s="397"/>
      <c r="BM468" s="397"/>
      <c r="BN468" s="397"/>
      <c r="BO468" s="397"/>
      <c r="BP468" s="397"/>
      <c r="BQ468" s="397"/>
      <c r="BR468" s="397"/>
      <c r="BS468" s="397"/>
      <c r="BT468" s="397"/>
      <c r="BU468" s="398"/>
    </row>
    <row r="469" spans="1:73" ht="24.6" x14ac:dyDescent="0.7">
      <c r="A469" s="2"/>
      <c r="B469" s="2"/>
      <c r="C469" s="2"/>
      <c r="D469" s="2"/>
      <c r="E469" s="2"/>
      <c r="F469" s="2"/>
      <c r="G469" s="2"/>
      <c r="H469" s="2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</row>
    <row r="470" spans="1:73" ht="24.6" x14ac:dyDescent="0.7">
      <c r="A470" s="2"/>
      <c r="B470" s="2"/>
      <c r="C470" s="2"/>
      <c r="D470" s="2"/>
      <c r="E470" s="2"/>
      <c r="F470" s="2"/>
      <c r="G470" s="2"/>
      <c r="H470" s="2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</row>
    <row r="471" spans="1:73" ht="27" x14ac:dyDescent="0.75">
      <c r="F471" s="3"/>
      <c r="G471" s="3"/>
      <c r="H471" s="3"/>
      <c r="I471" s="374" t="s">
        <v>252</v>
      </c>
      <c r="J471" s="374"/>
      <c r="K471" s="374"/>
      <c r="L471" s="374"/>
      <c r="M471" s="374"/>
      <c r="N471" s="374"/>
      <c r="O471" s="374"/>
      <c r="P471" s="374"/>
      <c r="Q471" s="374"/>
      <c r="R471" s="374"/>
      <c r="S471" s="374"/>
      <c r="T471" s="374"/>
      <c r="U471" s="374"/>
      <c r="V471" s="374"/>
      <c r="W471" s="374"/>
      <c r="X471" s="374"/>
      <c r="Y471" s="374"/>
      <c r="Z471" s="374"/>
      <c r="AA471" s="374"/>
      <c r="AB471" s="374"/>
      <c r="AC471" s="374"/>
      <c r="AD471" s="374"/>
      <c r="AE471" s="374"/>
      <c r="AF471" s="374"/>
      <c r="AG471" s="374"/>
      <c r="AH471" s="374"/>
      <c r="AI471" s="374"/>
      <c r="AJ471" s="374"/>
      <c r="AK471" s="374"/>
      <c r="AL471" s="374"/>
      <c r="AM471" s="374"/>
      <c r="AN471" s="374"/>
      <c r="AO471" s="374"/>
      <c r="AP471" s="374"/>
      <c r="AQ471" s="374"/>
      <c r="AR471" s="374"/>
      <c r="AS471" s="374"/>
      <c r="AT471" s="374"/>
      <c r="AU471" s="374"/>
      <c r="AV471" s="374"/>
      <c r="AW471" s="374"/>
      <c r="AX471" s="374"/>
      <c r="AY471" s="374"/>
      <c r="AZ471" s="374"/>
      <c r="BA471" s="374"/>
      <c r="BB471" s="374"/>
      <c r="BC471" s="374"/>
      <c r="BD471" s="374"/>
      <c r="BE471" s="374"/>
      <c r="BF471" s="374"/>
      <c r="BG471" s="374"/>
      <c r="BH471" s="374"/>
      <c r="BI471" s="374"/>
      <c r="BJ471" s="374"/>
      <c r="BK471" s="374"/>
      <c r="BL471" s="374"/>
      <c r="BM471" s="374"/>
      <c r="BN471" s="374"/>
      <c r="BO471" s="374"/>
      <c r="BP471" s="374"/>
      <c r="BQ471" s="374"/>
      <c r="BR471" s="374"/>
      <c r="BS471" s="374"/>
      <c r="BT471" s="374"/>
      <c r="BU471" s="374"/>
    </row>
    <row r="472" spans="1:73" ht="27" x14ac:dyDescent="0.75">
      <c r="F472" s="3"/>
      <c r="G472" s="3"/>
      <c r="H472" s="3"/>
      <c r="I472" s="374" t="e">
        <f>IF(#REF!="","Ratio Midterm : Final = ………….. : ……………..",CONCATENATE("Ratio Midterm : Final =  ",#REF!," : ",#REF!))</f>
        <v>#REF!</v>
      </c>
      <c r="J472" s="374"/>
      <c r="K472" s="374"/>
      <c r="L472" s="374"/>
      <c r="M472" s="374"/>
      <c r="N472" s="374"/>
      <c r="O472" s="374"/>
      <c r="P472" s="374"/>
      <c r="Q472" s="374"/>
      <c r="R472" s="374"/>
      <c r="S472" s="374"/>
      <c r="T472" s="374"/>
      <c r="U472" s="374"/>
      <c r="V472" s="374"/>
      <c r="W472" s="374"/>
      <c r="X472" s="374"/>
      <c r="Y472" s="374"/>
      <c r="Z472" s="374"/>
      <c r="AA472" s="374"/>
      <c r="AB472" s="374"/>
      <c r="AC472" s="374"/>
      <c r="AD472" s="374"/>
      <c r="AE472" s="374"/>
      <c r="AF472" s="374"/>
      <c r="AG472" s="374"/>
      <c r="AH472" s="374"/>
      <c r="AI472" s="374"/>
      <c r="AJ472" s="374"/>
      <c r="AK472" s="374"/>
      <c r="AL472" s="374"/>
      <c r="AM472" s="374"/>
      <c r="AN472" s="374"/>
      <c r="AO472" s="374"/>
      <c r="AP472" s="374"/>
      <c r="AQ472" s="374"/>
      <c r="AR472" s="374"/>
      <c r="AS472" s="374"/>
      <c r="AT472" s="374"/>
      <c r="AU472" s="374"/>
      <c r="AV472" s="374"/>
      <c r="AW472" s="374"/>
      <c r="AX472" s="374"/>
      <c r="AY472" s="374"/>
      <c r="AZ472" s="374"/>
      <c r="BA472" s="374"/>
      <c r="BB472" s="374"/>
      <c r="BC472" s="374"/>
      <c r="BD472" s="374"/>
      <c r="BE472" s="374"/>
      <c r="BF472" s="374"/>
      <c r="BG472" s="374"/>
      <c r="BH472" s="374"/>
      <c r="BI472" s="374"/>
      <c r="BJ472" s="374"/>
      <c r="BK472" s="374"/>
      <c r="BL472" s="374"/>
      <c r="BM472" s="374"/>
      <c r="BN472" s="374"/>
      <c r="BO472" s="374"/>
      <c r="BP472" s="374"/>
      <c r="BQ472" s="374"/>
      <c r="BR472" s="374"/>
      <c r="BS472" s="374"/>
      <c r="BT472" s="374"/>
      <c r="BU472" s="374"/>
    </row>
    <row r="474" spans="1:73" ht="27" x14ac:dyDescent="0.75">
      <c r="I474" s="375" t="s">
        <v>191</v>
      </c>
      <c r="J474" s="376"/>
      <c r="K474" s="376"/>
      <c r="L474" s="376"/>
      <c r="M474" s="376"/>
      <c r="N474" s="376"/>
      <c r="O474" s="376"/>
      <c r="P474" s="376"/>
      <c r="Q474" s="376"/>
      <c r="R474" s="376"/>
      <c r="S474" s="376"/>
      <c r="T474" s="376"/>
      <c r="U474" s="377"/>
      <c r="V474" s="378" t="s">
        <v>215</v>
      </c>
      <c r="W474" s="379"/>
      <c r="X474" s="379"/>
      <c r="Y474" s="379"/>
      <c r="Z474" s="379"/>
      <c r="AA474" s="379"/>
      <c r="AB474" s="379"/>
      <c r="AC474" s="379"/>
      <c r="AD474" s="379"/>
      <c r="AE474" s="379"/>
      <c r="AF474" s="379"/>
      <c r="AG474" s="379"/>
      <c r="AH474" s="380"/>
      <c r="AI474" s="378" t="s">
        <v>216</v>
      </c>
      <c r="AJ474" s="379"/>
      <c r="AK474" s="379"/>
      <c r="AL474" s="379"/>
      <c r="AM474" s="379"/>
      <c r="AN474" s="379"/>
      <c r="AO474" s="379"/>
      <c r="AP474" s="379"/>
      <c r="AQ474" s="379"/>
      <c r="AR474" s="379"/>
      <c r="AS474" s="379"/>
      <c r="AT474" s="379"/>
      <c r="AU474" s="379"/>
      <c r="AV474" s="379"/>
      <c r="AW474" s="379"/>
      <c r="AX474" s="379"/>
      <c r="AY474" s="379"/>
      <c r="AZ474" s="379"/>
      <c r="BA474" s="379"/>
      <c r="BB474" s="379"/>
      <c r="BC474" s="379"/>
      <c r="BD474" s="379"/>
      <c r="BE474" s="379"/>
      <c r="BF474" s="379"/>
      <c r="BG474" s="379"/>
      <c r="BH474" s="379"/>
      <c r="BI474" s="379"/>
      <c r="BJ474" s="379"/>
      <c r="BK474" s="379"/>
      <c r="BL474" s="379"/>
      <c r="BM474" s="379"/>
      <c r="BN474" s="379"/>
      <c r="BO474" s="379"/>
      <c r="BP474" s="379"/>
      <c r="BQ474" s="379"/>
      <c r="BR474" s="379"/>
      <c r="BS474" s="379"/>
      <c r="BT474" s="379"/>
      <c r="BU474" s="380"/>
    </row>
    <row r="475" spans="1:73" ht="24.6" x14ac:dyDescent="0.7">
      <c r="A475" s="2"/>
      <c r="B475" s="2"/>
      <c r="C475" s="2"/>
      <c r="D475" s="2"/>
      <c r="E475" s="2"/>
      <c r="F475" s="2"/>
      <c r="G475" s="2"/>
      <c r="H475" s="2"/>
      <c r="I475" s="387"/>
      <c r="J475" s="388"/>
      <c r="K475" s="388"/>
      <c r="L475" s="388"/>
      <c r="M475" s="388"/>
      <c r="N475" s="388"/>
      <c r="O475" s="388"/>
      <c r="P475" s="388"/>
      <c r="Q475" s="388"/>
      <c r="R475" s="388"/>
      <c r="S475" s="388"/>
      <c r="T475" s="388"/>
      <c r="U475" s="389"/>
      <c r="V475" s="390"/>
      <c r="W475" s="391"/>
      <c r="X475" s="391"/>
      <c r="Y475" s="391"/>
      <c r="Z475" s="391"/>
      <c r="AA475" s="391"/>
      <c r="AB475" s="391"/>
      <c r="AC475" s="391"/>
      <c r="AD475" s="391"/>
      <c r="AE475" s="391"/>
      <c r="AF475" s="391"/>
      <c r="AG475" s="391"/>
      <c r="AH475" s="392"/>
      <c r="AI475" s="384"/>
      <c r="AJ475" s="385"/>
      <c r="AK475" s="385"/>
      <c r="AL475" s="385"/>
      <c r="AM475" s="385"/>
      <c r="AN475" s="385"/>
      <c r="AO475" s="385"/>
      <c r="AP475" s="385"/>
      <c r="AQ475" s="385"/>
      <c r="AR475" s="385"/>
      <c r="AS475" s="385"/>
      <c r="AT475" s="385"/>
      <c r="AU475" s="385"/>
      <c r="AV475" s="385"/>
      <c r="AW475" s="385"/>
      <c r="AX475" s="385"/>
      <c r="AY475" s="385"/>
      <c r="AZ475" s="385"/>
      <c r="BA475" s="385"/>
      <c r="BB475" s="385"/>
      <c r="BC475" s="385"/>
      <c r="BD475" s="385"/>
      <c r="BE475" s="385"/>
      <c r="BF475" s="385"/>
      <c r="BG475" s="385"/>
      <c r="BH475" s="385"/>
      <c r="BI475" s="385"/>
      <c r="BJ475" s="385"/>
      <c r="BK475" s="385"/>
      <c r="BL475" s="385"/>
      <c r="BM475" s="385"/>
      <c r="BN475" s="385"/>
      <c r="BO475" s="385"/>
      <c r="BP475" s="385"/>
      <c r="BQ475" s="385"/>
      <c r="BR475" s="385"/>
      <c r="BS475" s="385"/>
      <c r="BT475" s="385"/>
      <c r="BU475" s="386"/>
    </row>
    <row r="476" spans="1:73" ht="24.6" x14ac:dyDescent="0.7">
      <c r="A476" s="2"/>
      <c r="B476" s="2"/>
      <c r="C476" s="2"/>
      <c r="D476" s="2"/>
      <c r="E476" s="2"/>
      <c r="F476" s="2"/>
      <c r="G476" s="2"/>
      <c r="H476" s="2"/>
      <c r="I476" s="381"/>
      <c r="J476" s="382"/>
      <c r="K476" s="382"/>
      <c r="L476" s="382"/>
      <c r="M476" s="382"/>
      <c r="N476" s="382"/>
      <c r="O476" s="382"/>
      <c r="P476" s="382"/>
      <c r="Q476" s="382"/>
      <c r="R476" s="382"/>
      <c r="S476" s="382"/>
      <c r="T476" s="382"/>
      <c r="U476" s="383"/>
      <c r="V476" s="384"/>
      <c r="W476" s="385"/>
      <c r="X476" s="385"/>
      <c r="Y476" s="385"/>
      <c r="Z476" s="385"/>
      <c r="AA476" s="385"/>
      <c r="AB476" s="385"/>
      <c r="AC476" s="385"/>
      <c r="AD476" s="385"/>
      <c r="AE476" s="385"/>
      <c r="AF476" s="385"/>
      <c r="AG476" s="385"/>
      <c r="AH476" s="386"/>
      <c r="AI476" s="384"/>
      <c r="AJ476" s="385"/>
      <c r="AK476" s="385"/>
      <c r="AL476" s="385"/>
      <c r="AM476" s="385"/>
      <c r="AN476" s="385"/>
      <c r="AO476" s="385"/>
      <c r="AP476" s="385"/>
      <c r="AQ476" s="385"/>
      <c r="AR476" s="385"/>
      <c r="AS476" s="385"/>
      <c r="AT476" s="385"/>
      <c r="AU476" s="385"/>
      <c r="AV476" s="385"/>
      <c r="AW476" s="385"/>
      <c r="AX476" s="385"/>
      <c r="AY476" s="385"/>
      <c r="AZ476" s="385"/>
      <c r="BA476" s="385"/>
      <c r="BB476" s="385"/>
      <c r="BC476" s="385"/>
      <c r="BD476" s="385"/>
      <c r="BE476" s="385"/>
      <c r="BF476" s="385"/>
      <c r="BG476" s="385"/>
      <c r="BH476" s="385"/>
      <c r="BI476" s="385"/>
      <c r="BJ476" s="385"/>
      <c r="BK476" s="385"/>
      <c r="BL476" s="385"/>
      <c r="BM476" s="385"/>
      <c r="BN476" s="385"/>
      <c r="BO476" s="385"/>
      <c r="BP476" s="385"/>
      <c r="BQ476" s="385"/>
      <c r="BR476" s="385"/>
      <c r="BS476" s="385"/>
      <c r="BT476" s="385"/>
      <c r="BU476" s="386"/>
    </row>
    <row r="477" spans="1:73" ht="24.6" x14ac:dyDescent="0.7">
      <c r="A477" s="2"/>
      <c r="B477" s="2"/>
      <c r="C477" s="2"/>
      <c r="D477" s="2"/>
      <c r="E477" s="2"/>
      <c r="F477" s="2"/>
      <c r="G477" s="2"/>
      <c r="H477" s="2"/>
      <c r="I477" s="381"/>
      <c r="J477" s="382"/>
      <c r="K477" s="382"/>
      <c r="L477" s="382"/>
      <c r="M477" s="382"/>
      <c r="N477" s="382"/>
      <c r="O477" s="382"/>
      <c r="P477" s="382"/>
      <c r="Q477" s="382"/>
      <c r="R477" s="382"/>
      <c r="S477" s="382"/>
      <c r="T477" s="382"/>
      <c r="U477" s="383"/>
      <c r="V477" s="384"/>
      <c r="W477" s="385"/>
      <c r="X477" s="385"/>
      <c r="Y477" s="385"/>
      <c r="Z477" s="385"/>
      <c r="AA477" s="385"/>
      <c r="AB477" s="385"/>
      <c r="AC477" s="385"/>
      <c r="AD477" s="385"/>
      <c r="AE477" s="385"/>
      <c r="AF477" s="385"/>
      <c r="AG477" s="385"/>
      <c r="AH477" s="386"/>
      <c r="AI477" s="384"/>
      <c r="AJ477" s="385"/>
      <c r="AK477" s="385"/>
      <c r="AL477" s="385"/>
      <c r="AM477" s="385"/>
      <c r="AN477" s="385"/>
      <c r="AO477" s="385"/>
      <c r="AP477" s="385"/>
      <c r="AQ477" s="385"/>
      <c r="AR477" s="385"/>
      <c r="AS477" s="385"/>
      <c r="AT477" s="385"/>
      <c r="AU477" s="385"/>
      <c r="AV477" s="385"/>
      <c r="AW477" s="385"/>
      <c r="AX477" s="385"/>
      <c r="AY477" s="385"/>
      <c r="AZ477" s="385"/>
      <c r="BA477" s="385"/>
      <c r="BB477" s="385"/>
      <c r="BC477" s="385"/>
      <c r="BD477" s="385"/>
      <c r="BE477" s="385"/>
      <c r="BF477" s="385"/>
      <c r="BG477" s="385"/>
      <c r="BH477" s="385"/>
      <c r="BI477" s="385"/>
      <c r="BJ477" s="385"/>
      <c r="BK477" s="385"/>
      <c r="BL477" s="385"/>
      <c r="BM477" s="385"/>
      <c r="BN477" s="385"/>
      <c r="BO477" s="385"/>
      <c r="BP477" s="385"/>
      <c r="BQ477" s="385"/>
      <c r="BR477" s="385"/>
      <c r="BS477" s="385"/>
      <c r="BT477" s="385"/>
      <c r="BU477" s="386"/>
    </row>
    <row r="478" spans="1:73" ht="24.6" x14ac:dyDescent="0.7">
      <c r="A478" s="2"/>
      <c r="B478" s="2"/>
      <c r="C478" s="2"/>
      <c r="D478" s="2"/>
      <c r="E478" s="2"/>
      <c r="F478" s="2"/>
      <c r="G478" s="2"/>
      <c r="H478" s="2"/>
      <c r="I478" s="381"/>
      <c r="J478" s="382"/>
      <c r="K478" s="382"/>
      <c r="L478" s="382"/>
      <c r="M478" s="382"/>
      <c r="N478" s="382"/>
      <c r="O478" s="382"/>
      <c r="P478" s="382"/>
      <c r="Q478" s="382"/>
      <c r="R478" s="382"/>
      <c r="S478" s="382"/>
      <c r="T478" s="382"/>
      <c r="U478" s="383"/>
      <c r="V478" s="384"/>
      <c r="W478" s="385"/>
      <c r="X478" s="385"/>
      <c r="Y478" s="385"/>
      <c r="Z478" s="385"/>
      <c r="AA478" s="385"/>
      <c r="AB478" s="385"/>
      <c r="AC478" s="385"/>
      <c r="AD478" s="385"/>
      <c r="AE478" s="385"/>
      <c r="AF478" s="385"/>
      <c r="AG478" s="385"/>
      <c r="AH478" s="386"/>
      <c r="AI478" s="384"/>
      <c r="AJ478" s="385"/>
      <c r="AK478" s="385"/>
      <c r="AL478" s="385"/>
      <c r="AM478" s="385"/>
      <c r="AN478" s="385"/>
      <c r="AO478" s="385"/>
      <c r="AP478" s="385"/>
      <c r="AQ478" s="385"/>
      <c r="AR478" s="385"/>
      <c r="AS478" s="385"/>
      <c r="AT478" s="385"/>
      <c r="AU478" s="385"/>
      <c r="AV478" s="385"/>
      <c r="AW478" s="385"/>
      <c r="AX478" s="385"/>
      <c r="AY478" s="385"/>
      <c r="AZ478" s="385"/>
      <c r="BA478" s="385"/>
      <c r="BB478" s="385"/>
      <c r="BC478" s="385"/>
      <c r="BD478" s="385"/>
      <c r="BE478" s="385"/>
      <c r="BF478" s="385"/>
      <c r="BG478" s="385"/>
      <c r="BH478" s="385"/>
      <c r="BI478" s="385"/>
      <c r="BJ478" s="385"/>
      <c r="BK478" s="385"/>
      <c r="BL478" s="385"/>
      <c r="BM478" s="385"/>
      <c r="BN478" s="385"/>
      <c r="BO478" s="385"/>
      <c r="BP478" s="385"/>
      <c r="BQ478" s="385"/>
      <c r="BR478" s="385"/>
      <c r="BS478" s="385"/>
      <c r="BT478" s="385"/>
      <c r="BU478" s="386"/>
    </row>
    <row r="479" spans="1:73" ht="24.6" x14ac:dyDescent="0.7">
      <c r="A479" s="2"/>
      <c r="B479" s="2"/>
      <c r="C479" s="2"/>
      <c r="D479" s="2"/>
      <c r="E479" s="2"/>
      <c r="F479" s="2"/>
      <c r="G479" s="2"/>
      <c r="H479" s="2"/>
      <c r="I479" s="381"/>
      <c r="J479" s="382"/>
      <c r="K479" s="382"/>
      <c r="L479" s="382"/>
      <c r="M479" s="382"/>
      <c r="N479" s="382"/>
      <c r="O479" s="382"/>
      <c r="P479" s="382"/>
      <c r="Q479" s="382"/>
      <c r="R479" s="382"/>
      <c r="S479" s="382"/>
      <c r="T479" s="382"/>
      <c r="U479" s="383"/>
      <c r="V479" s="384"/>
      <c r="W479" s="385"/>
      <c r="X479" s="385"/>
      <c r="Y479" s="385"/>
      <c r="Z479" s="385"/>
      <c r="AA479" s="385"/>
      <c r="AB479" s="385"/>
      <c r="AC479" s="385"/>
      <c r="AD479" s="385"/>
      <c r="AE479" s="385"/>
      <c r="AF479" s="385"/>
      <c r="AG479" s="385"/>
      <c r="AH479" s="386"/>
      <c r="AI479" s="384"/>
      <c r="AJ479" s="385"/>
      <c r="AK479" s="385"/>
      <c r="AL479" s="385"/>
      <c r="AM479" s="385"/>
      <c r="AN479" s="385"/>
      <c r="AO479" s="385"/>
      <c r="AP479" s="385"/>
      <c r="AQ479" s="385"/>
      <c r="AR479" s="385"/>
      <c r="AS479" s="385"/>
      <c r="AT479" s="385"/>
      <c r="AU479" s="385"/>
      <c r="AV479" s="385"/>
      <c r="AW479" s="385"/>
      <c r="AX479" s="385"/>
      <c r="AY479" s="385"/>
      <c r="AZ479" s="385"/>
      <c r="BA479" s="385"/>
      <c r="BB479" s="385"/>
      <c r="BC479" s="385"/>
      <c r="BD479" s="385"/>
      <c r="BE479" s="385"/>
      <c r="BF479" s="385"/>
      <c r="BG479" s="385"/>
      <c r="BH479" s="385"/>
      <c r="BI479" s="385"/>
      <c r="BJ479" s="385"/>
      <c r="BK479" s="385"/>
      <c r="BL479" s="385"/>
      <c r="BM479" s="385"/>
      <c r="BN479" s="385"/>
      <c r="BO479" s="385"/>
      <c r="BP479" s="385"/>
      <c r="BQ479" s="385"/>
      <c r="BR479" s="385"/>
      <c r="BS479" s="385"/>
      <c r="BT479" s="385"/>
      <c r="BU479" s="386"/>
    </row>
    <row r="480" spans="1:73" ht="24.6" x14ac:dyDescent="0.7">
      <c r="A480" s="2"/>
      <c r="B480" s="2"/>
      <c r="C480" s="2"/>
      <c r="D480" s="2"/>
      <c r="E480" s="2"/>
      <c r="F480" s="2"/>
      <c r="G480" s="2"/>
      <c r="H480" s="2"/>
      <c r="I480" s="381"/>
      <c r="J480" s="382"/>
      <c r="K480" s="382"/>
      <c r="L480" s="382"/>
      <c r="M480" s="382"/>
      <c r="N480" s="382"/>
      <c r="O480" s="382"/>
      <c r="P480" s="382"/>
      <c r="Q480" s="382"/>
      <c r="R480" s="382"/>
      <c r="S480" s="382"/>
      <c r="T480" s="382"/>
      <c r="U480" s="383"/>
      <c r="V480" s="384"/>
      <c r="W480" s="385"/>
      <c r="X480" s="385"/>
      <c r="Y480" s="385"/>
      <c r="Z480" s="385"/>
      <c r="AA480" s="385"/>
      <c r="AB480" s="385"/>
      <c r="AC480" s="385"/>
      <c r="AD480" s="385"/>
      <c r="AE480" s="385"/>
      <c r="AF480" s="385"/>
      <c r="AG480" s="385"/>
      <c r="AH480" s="386"/>
      <c r="AI480" s="384"/>
      <c r="AJ480" s="385"/>
      <c r="AK480" s="385"/>
      <c r="AL480" s="385"/>
      <c r="AM480" s="385"/>
      <c r="AN480" s="385"/>
      <c r="AO480" s="385"/>
      <c r="AP480" s="385"/>
      <c r="AQ480" s="385"/>
      <c r="AR480" s="385"/>
      <c r="AS480" s="385"/>
      <c r="AT480" s="385"/>
      <c r="AU480" s="385"/>
      <c r="AV480" s="385"/>
      <c r="AW480" s="385"/>
      <c r="AX480" s="385"/>
      <c r="AY480" s="385"/>
      <c r="AZ480" s="385"/>
      <c r="BA480" s="385"/>
      <c r="BB480" s="385"/>
      <c r="BC480" s="385"/>
      <c r="BD480" s="385"/>
      <c r="BE480" s="385"/>
      <c r="BF480" s="385"/>
      <c r="BG480" s="385"/>
      <c r="BH480" s="385"/>
      <c r="BI480" s="385"/>
      <c r="BJ480" s="385"/>
      <c r="BK480" s="385"/>
      <c r="BL480" s="385"/>
      <c r="BM480" s="385"/>
      <c r="BN480" s="385"/>
      <c r="BO480" s="385"/>
      <c r="BP480" s="385"/>
      <c r="BQ480" s="385"/>
      <c r="BR480" s="385"/>
      <c r="BS480" s="385"/>
      <c r="BT480" s="385"/>
      <c r="BU480" s="386"/>
    </row>
    <row r="481" spans="1:73" ht="24.6" x14ac:dyDescent="0.7">
      <c r="A481" s="2"/>
      <c r="B481" s="2"/>
      <c r="C481" s="2"/>
      <c r="D481" s="2"/>
      <c r="E481" s="2"/>
      <c r="F481" s="2"/>
      <c r="G481" s="2"/>
      <c r="H481" s="2"/>
      <c r="I481" s="381"/>
      <c r="J481" s="382"/>
      <c r="K481" s="382"/>
      <c r="L481" s="382"/>
      <c r="M481" s="382"/>
      <c r="N481" s="382"/>
      <c r="O481" s="382"/>
      <c r="P481" s="382"/>
      <c r="Q481" s="382"/>
      <c r="R481" s="382"/>
      <c r="S481" s="382"/>
      <c r="T481" s="382"/>
      <c r="U481" s="383"/>
      <c r="V481" s="384"/>
      <c r="W481" s="385"/>
      <c r="X481" s="385"/>
      <c r="Y481" s="385"/>
      <c r="Z481" s="385"/>
      <c r="AA481" s="385"/>
      <c r="AB481" s="385"/>
      <c r="AC481" s="385"/>
      <c r="AD481" s="385"/>
      <c r="AE481" s="385"/>
      <c r="AF481" s="385"/>
      <c r="AG481" s="385"/>
      <c r="AH481" s="386"/>
      <c r="AI481" s="384"/>
      <c r="AJ481" s="385"/>
      <c r="AK481" s="385"/>
      <c r="AL481" s="385"/>
      <c r="AM481" s="385"/>
      <c r="AN481" s="385"/>
      <c r="AO481" s="385"/>
      <c r="AP481" s="385"/>
      <c r="AQ481" s="385"/>
      <c r="AR481" s="385"/>
      <c r="AS481" s="385"/>
      <c r="AT481" s="385"/>
      <c r="AU481" s="385"/>
      <c r="AV481" s="385"/>
      <c r="AW481" s="385"/>
      <c r="AX481" s="385"/>
      <c r="AY481" s="385"/>
      <c r="AZ481" s="385"/>
      <c r="BA481" s="385"/>
      <c r="BB481" s="385"/>
      <c r="BC481" s="385"/>
      <c r="BD481" s="385"/>
      <c r="BE481" s="385"/>
      <c r="BF481" s="385"/>
      <c r="BG481" s="385"/>
      <c r="BH481" s="385"/>
      <c r="BI481" s="385"/>
      <c r="BJ481" s="385"/>
      <c r="BK481" s="385"/>
      <c r="BL481" s="385"/>
      <c r="BM481" s="385"/>
      <c r="BN481" s="385"/>
      <c r="BO481" s="385"/>
      <c r="BP481" s="385"/>
      <c r="BQ481" s="385"/>
      <c r="BR481" s="385"/>
      <c r="BS481" s="385"/>
      <c r="BT481" s="385"/>
      <c r="BU481" s="386"/>
    </row>
    <row r="482" spans="1:73" ht="24.6" x14ac:dyDescent="0.7">
      <c r="A482" s="2"/>
      <c r="B482" s="2"/>
      <c r="C482" s="2"/>
      <c r="D482" s="2"/>
      <c r="E482" s="2"/>
      <c r="F482" s="2"/>
      <c r="G482" s="2"/>
      <c r="H482" s="2"/>
      <c r="I482" s="381"/>
      <c r="J482" s="382"/>
      <c r="K482" s="382"/>
      <c r="L482" s="382"/>
      <c r="M482" s="382"/>
      <c r="N482" s="382"/>
      <c r="O482" s="382"/>
      <c r="P482" s="382"/>
      <c r="Q482" s="382"/>
      <c r="R482" s="382"/>
      <c r="S482" s="382"/>
      <c r="T482" s="382"/>
      <c r="U482" s="383"/>
      <c r="V482" s="384"/>
      <c r="W482" s="385"/>
      <c r="X482" s="385"/>
      <c r="Y482" s="385"/>
      <c r="Z482" s="385"/>
      <c r="AA482" s="385"/>
      <c r="AB482" s="385"/>
      <c r="AC482" s="385"/>
      <c r="AD482" s="385"/>
      <c r="AE482" s="385"/>
      <c r="AF482" s="385"/>
      <c r="AG482" s="385"/>
      <c r="AH482" s="386"/>
      <c r="AI482" s="384"/>
      <c r="AJ482" s="385"/>
      <c r="AK482" s="385"/>
      <c r="AL482" s="385"/>
      <c r="AM482" s="385"/>
      <c r="AN482" s="385"/>
      <c r="AO482" s="385"/>
      <c r="AP482" s="385"/>
      <c r="AQ482" s="385"/>
      <c r="AR482" s="385"/>
      <c r="AS482" s="385"/>
      <c r="AT482" s="385"/>
      <c r="AU482" s="385"/>
      <c r="AV482" s="385"/>
      <c r="AW482" s="385"/>
      <c r="AX482" s="385"/>
      <c r="AY482" s="385"/>
      <c r="AZ482" s="385"/>
      <c r="BA482" s="385"/>
      <c r="BB482" s="385"/>
      <c r="BC482" s="385"/>
      <c r="BD482" s="385"/>
      <c r="BE482" s="385"/>
      <c r="BF482" s="385"/>
      <c r="BG482" s="385"/>
      <c r="BH482" s="385"/>
      <c r="BI482" s="385"/>
      <c r="BJ482" s="385"/>
      <c r="BK482" s="385"/>
      <c r="BL482" s="385"/>
      <c r="BM482" s="385"/>
      <c r="BN482" s="385"/>
      <c r="BO482" s="385"/>
      <c r="BP482" s="385"/>
      <c r="BQ482" s="385"/>
      <c r="BR482" s="385"/>
      <c r="BS482" s="385"/>
      <c r="BT482" s="385"/>
      <c r="BU482" s="386"/>
    </row>
    <row r="483" spans="1:73" ht="24.6" x14ac:dyDescent="0.7">
      <c r="A483" s="2"/>
      <c r="B483" s="2"/>
      <c r="C483" s="2"/>
      <c r="D483" s="2"/>
      <c r="E483" s="2"/>
      <c r="F483" s="2"/>
      <c r="G483" s="2"/>
      <c r="H483" s="2"/>
      <c r="I483" s="381"/>
      <c r="J483" s="382"/>
      <c r="K483" s="382"/>
      <c r="L483" s="382"/>
      <c r="M483" s="382"/>
      <c r="N483" s="382"/>
      <c r="O483" s="382"/>
      <c r="P483" s="382"/>
      <c r="Q483" s="382"/>
      <c r="R483" s="382"/>
      <c r="S483" s="382"/>
      <c r="T483" s="382"/>
      <c r="U483" s="383"/>
      <c r="V483" s="384"/>
      <c r="W483" s="385"/>
      <c r="X483" s="385"/>
      <c r="Y483" s="385"/>
      <c r="Z483" s="385"/>
      <c r="AA483" s="385"/>
      <c r="AB483" s="385"/>
      <c r="AC483" s="385"/>
      <c r="AD483" s="385"/>
      <c r="AE483" s="385"/>
      <c r="AF483" s="385"/>
      <c r="AG483" s="385"/>
      <c r="AH483" s="386"/>
      <c r="AI483" s="384"/>
      <c r="AJ483" s="385"/>
      <c r="AK483" s="385"/>
      <c r="AL483" s="385"/>
      <c r="AM483" s="385"/>
      <c r="AN483" s="385"/>
      <c r="AO483" s="385"/>
      <c r="AP483" s="385"/>
      <c r="AQ483" s="385"/>
      <c r="AR483" s="385"/>
      <c r="AS483" s="385"/>
      <c r="AT483" s="385"/>
      <c r="AU483" s="385"/>
      <c r="AV483" s="385"/>
      <c r="AW483" s="385"/>
      <c r="AX483" s="385"/>
      <c r="AY483" s="385"/>
      <c r="AZ483" s="385"/>
      <c r="BA483" s="385"/>
      <c r="BB483" s="385"/>
      <c r="BC483" s="385"/>
      <c r="BD483" s="385"/>
      <c r="BE483" s="385"/>
      <c r="BF483" s="385"/>
      <c r="BG483" s="385"/>
      <c r="BH483" s="385"/>
      <c r="BI483" s="385"/>
      <c r="BJ483" s="385"/>
      <c r="BK483" s="385"/>
      <c r="BL483" s="385"/>
      <c r="BM483" s="385"/>
      <c r="BN483" s="385"/>
      <c r="BO483" s="385"/>
      <c r="BP483" s="385"/>
      <c r="BQ483" s="385"/>
      <c r="BR483" s="385"/>
      <c r="BS483" s="385"/>
      <c r="BT483" s="385"/>
      <c r="BU483" s="386"/>
    </row>
    <row r="484" spans="1:73" ht="24.6" x14ac:dyDescent="0.7">
      <c r="A484" s="2"/>
      <c r="B484" s="2"/>
      <c r="C484" s="2"/>
      <c r="D484" s="2"/>
      <c r="E484" s="2"/>
      <c r="F484" s="2"/>
      <c r="G484" s="2"/>
      <c r="H484" s="2"/>
      <c r="I484" s="381"/>
      <c r="J484" s="382"/>
      <c r="K484" s="382"/>
      <c r="L484" s="382"/>
      <c r="M484" s="382"/>
      <c r="N484" s="382"/>
      <c r="O484" s="382"/>
      <c r="P484" s="382"/>
      <c r="Q484" s="382"/>
      <c r="R484" s="382"/>
      <c r="S484" s="382"/>
      <c r="T484" s="382"/>
      <c r="U484" s="383"/>
      <c r="V484" s="384"/>
      <c r="W484" s="385"/>
      <c r="X484" s="385"/>
      <c r="Y484" s="385"/>
      <c r="Z484" s="385"/>
      <c r="AA484" s="385"/>
      <c r="AB484" s="385"/>
      <c r="AC484" s="385"/>
      <c r="AD484" s="385"/>
      <c r="AE484" s="385"/>
      <c r="AF484" s="385"/>
      <c r="AG484" s="385"/>
      <c r="AH484" s="386"/>
      <c r="AI484" s="384"/>
      <c r="AJ484" s="385"/>
      <c r="AK484" s="385"/>
      <c r="AL484" s="385"/>
      <c r="AM484" s="385"/>
      <c r="AN484" s="385"/>
      <c r="AO484" s="385"/>
      <c r="AP484" s="385"/>
      <c r="AQ484" s="385"/>
      <c r="AR484" s="385"/>
      <c r="AS484" s="385"/>
      <c r="AT484" s="385"/>
      <c r="AU484" s="385"/>
      <c r="AV484" s="385"/>
      <c r="AW484" s="385"/>
      <c r="AX484" s="385"/>
      <c r="AY484" s="385"/>
      <c r="AZ484" s="385"/>
      <c r="BA484" s="385"/>
      <c r="BB484" s="385"/>
      <c r="BC484" s="385"/>
      <c r="BD484" s="385"/>
      <c r="BE484" s="385"/>
      <c r="BF484" s="385"/>
      <c r="BG484" s="385"/>
      <c r="BH484" s="385"/>
      <c r="BI484" s="385"/>
      <c r="BJ484" s="385"/>
      <c r="BK484" s="385"/>
      <c r="BL484" s="385"/>
      <c r="BM484" s="385"/>
      <c r="BN484" s="385"/>
      <c r="BO484" s="385"/>
      <c r="BP484" s="385"/>
      <c r="BQ484" s="385"/>
      <c r="BR484" s="385"/>
      <c r="BS484" s="385"/>
      <c r="BT484" s="385"/>
      <c r="BU484" s="386"/>
    </row>
    <row r="485" spans="1:73" ht="24.6" x14ac:dyDescent="0.7">
      <c r="A485" s="2"/>
      <c r="B485" s="2"/>
      <c r="C485" s="2"/>
      <c r="D485" s="2"/>
      <c r="E485" s="2"/>
      <c r="F485" s="2"/>
      <c r="G485" s="2"/>
      <c r="H485" s="2"/>
      <c r="I485" s="381"/>
      <c r="J485" s="382"/>
      <c r="K485" s="382"/>
      <c r="L485" s="382"/>
      <c r="M485" s="382"/>
      <c r="N485" s="382"/>
      <c r="O485" s="382"/>
      <c r="P485" s="382"/>
      <c r="Q485" s="382"/>
      <c r="R485" s="382"/>
      <c r="S485" s="382"/>
      <c r="T485" s="382"/>
      <c r="U485" s="383"/>
      <c r="V485" s="384"/>
      <c r="W485" s="385"/>
      <c r="X485" s="385"/>
      <c r="Y485" s="385"/>
      <c r="Z485" s="385"/>
      <c r="AA485" s="385"/>
      <c r="AB485" s="385"/>
      <c r="AC485" s="385"/>
      <c r="AD485" s="385"/>
      <c r="AE485" s="385"/>
      <c r="AF485" s="385"/>
      <c r="AG485" s="385"/>
      <c r="AH485" s="386"/>
      <c r="AI485" s="384"/>
      <c r="AJ485" s="385"/>
      <c r="AK485" s="385"/>
      <c r="AL485" s="385"/>
      <c r="AM485" s="385"/>
      <c r="AN485" s="385"/>
      <c r="AO485" s="385"/>
      <c r="AP485" s="385"/>
      <c r="AQ485" s="385"/>
      <c r="AR485" s="385"/>
      <c r="AS485" s="385"/>
      <c r="AT485" s="385"/>
      <c r="AU485" s="385"/>
      <c r="AV485" s="385"/>
      <c r="AW485" s="385"/>
      <c r="AX485" s="385"/>
      <c r="AY485" s="385"/>
      <c r="AZ485" s="385"/>
      <c r="BA485" s="385"/>
      <c r="BB485" s="385"/>
      <c r="BC485" s="385"/>
      <c r="BD485" s="385"/>
      <c r="BE485" s="385"/>
      <c r="BF485" s="385"/>
      <c r="BG485" s="385"/>
      <c r="BH485" s="385"/>
      <c r="BI485" s="385"/>
      <c r="BJ485" s="385"/>
      <c r="BK485" s="385"/>
      <c r="BL485" s="385"/>
      <c r="BM485" s="385"/>
      <c r="BN485" s="385"/>
      <c r="BO485" s="385"/>
      <c r="BP485" s="385"/>
      <c r="BQ485" s="385"/>
      <c r="BR485" s="385"/>
      <c r="BS485" s="385"/>
      <c r="BT485" s="385"/>
      <c r="BU485" s="386"/>
    </row>
    <row r="486" spans="1:73" ht="24.6" x14ac:dyDescent="0.7">
      <c r="A486" s="2"/>
      <c r="B486" s="2"/>
      <c r="C486" s="2"/>
      <c r="D486" s="2"/>
      <c r="E486" s="2"/>
      <c r="F486" s="2"/>
      <c r="G486" s="2"/>
      <c r="H486" s="2"/>
      <c r="I486" s="381"/>
      <c r="J486" s="382"/>
      <c r="K486" s="382"/>
      <c r="L486" s="382"/>
      <c r="M486" s="382"/>
      <c r="N486" s="382"/>
      <c r="O486" s="382"/>
      <c r="P486" s="382"/>
      <c r="Q486" s="382"/>
      <c r="R486" s="382"/>
      <c r="S486" s="382"/>
      <c r="T486" s="382"/>
      <c r="U486" s="383"/>
      <c r="V486" s="384"/>
      <c r="W486" s="385"/>
      <c r="X486" s="385"/>
      <c r="Y486" s="385"/>
      <c r="Z486" s="385"/>
      <c r="AA486" s="385"/>
      <c r="AB486" s="385"/>
      <c r="AC486" s="385"/>
      <c r="AD486" s="385"/>
      <c r="AE486" s="385"/>
      <c r="AF486" s="385"/>
      <c r="AG486" s="385"/>
      <c r="AH486" s="386"/>
      <c r="AI486" s="384"/>
      <c r="AJ486" s="385"/>
      <c r="AK486" s="385"/>
      <c r="AL486" s="385"/>
      <c r="AM486" s="385"/>
      <c r="AN486" s="385"/>
      <c r="AO486" s="385"/>
      <c r="AP486" s="385"/>
      <c r="AQ486" s="385"/>
      <c r="AR486" s="385"/>
      <c r="AS486" s="385"/>
      <c r="AT486" s="385"/>
      <c r="AU486" s="385"/>
      <c r="AV486" s="385"/>
      <c r="AW486" s="385"/>
      <c r="AX486" s="385"/>
      <c r="AY486" s="385"/>
      <c r="AZ486" s="385"/>
      <c r="BA486" s="385"/>
      <c r="BB486" s="385"/>
      <c r="BC486" s="385"/>
      <c r="BD486" s="385"/>
      <c r="BE486" s="385"/>
      <c r="BF486" s="385"/>
      <c r="BG486" s="385"/>
      <c r="BH486" s="385"/>
      <c r="BI486" s="385"/>
      <c r="BJ486" s="385"/>
      <c r="BK486" s="385"/>
      <c r="BL486" s="385"/>
      <c r="BM486" s="385"/>
      <c r="BN486" s="385"/>
      <c r="BO486" s="385"/>
      <c r="BP486" s="385"/>
      <c r="BQ486" s="385"/>
      <c r="BR486" s="385"/>
      <c r="BS486" s="385"/>
      <c r="BT486" s="385"/>
      <c r="BU486" s="386"/>
    </row>
    <row r="487" spans="1:73" ht="24.6" x14ac:dyDescent="0.7">
      <c r="A487" s="2"/>
      <c r="B487" s="2"/>
      <c r="C487" s="2"/>
      <c r="D487" s="2"/>
      <c r="E487" s="2"/>
      <c r="F487" s="2"/>
      <c r="G487" s="2"/>
      <c r="H487" s="2"/>
      <c r="I487" s="381"/>
      <c r="J487" s="382"/>
      <c r="K487" s="382"/>
      <c r="L487" s="382"/>
      <c r="M487" s="382"/>
      <c r="N487" s="382"/>
      <c r="O487" s="382"/>
      <c r="P487" s="382"/>
      <c r="Q487" s="382"/>
      <c r="R487" s="382"/>
      <c r="S487" s="382"/>
      <c r="T487" s="382"/>
      <c r="U487" s="383"/>
      <c r="V487" s="384"/>
      <c r="W487" s="385"/>
      <c r="X487" s="385"/>
      <c r="Y487" s="385"/>
      <c r="Z487" s="385"/>
      <c r="AA487" s="385"/>
      <c r="AB487" s="385"/>
      <c r="AC487" s="385"/>
      <c r="AD487" s="385"/>
      <c r="AE487" s="385"/>
      <c r="AF487" s="385"/>
      <c r="AG487" s="385"/>
      <c r="AH487" s="386"/>
      <c r="AI487" s="384"/>
      <c r="AJ487" s="385"/>
      <c r="AK487" s="385"/>
      <c r="AL487" s="385"/>
      <c r="AM487" s="385"/>
      <c r="AN487" s="385"/>
      <c r="AO487" s="385"/>
      <c r="AP487" s="385"/>
      <c r="AQ487" s="385"/>
      <c r="AR487" s="385"/>
      <c r="AS487" s="385"/>
      <c r="AT487" s="385"/>
      <c r="AU487" s="385"/>
      <c r="AV487" s="385"/>
      <c r="AW487" s="385"/>
      <c r="AX487" s="385"/>
      <c r="AY487" s="385"/>
      <c r="AZ487" s="385"/>
      <c r="BA487" s="385"/>
      <c r="BB487" s="385"/>
      <c r="BC487" s="385"/>
      <c r="BD487" s="385"/>
      <c r="BE487" s="385"/>
      <c r="BF487" s="385"/>
      <c r="BG487" s="385"/>
      <c r="BH487" s="385"/>
      <c r="BI487" s="385"/>
      <c r="BJ487" s="385"/>
      <c r="BK487" s="385"/>
      <c r="BL487" s="385"/>
      <c r="BM487" s="385"/>
      <c r="BN487" s="385"/>
      <c r="BO487" s="385"/>
      <c r="BP487" s="385"/>
      <c r="BQ487" s="385"/>
      <c r="BR487" s="385"/>
      <c r="BS487" s="385"/>
      <c r="BT487" s="385"/>
      <c r="BU487" s="386"/>
    </row>
    <row r="488" spans="1:73" ht="24.6" x14ac:dyDescent="0.7">
      <c r="A488" s="2"/>
      <c r="B488" s="2"/>
      <c r="C488" s="2"/>
      <c r="D488" s="2"/>
      <c r="E488" s="2"/>
      <c r="F488" s="2"/>
      <c r="G488" s="2"/>
      <c r="H488" s="2"/>
      <c r="I488" s="381"/>
      <c r="J488" s="382"/>
      <c r="K488" s="382"/>
      <c r="L488" s="382"/>
      <c r="M488" s="382"/>
      <c r="N488" s="382"/>
      <c r="O488" s="382"/>
      <c r="P488" s="382"/>
      <c r="Q488" s="382"/>
      <c r="R488" s="382"/>
      <c r="S488" s="382"/>
      <c r="T488" s="382"/>
      <c r="U488" s="383"/>
      <c r="V488" s="384"/>
      <c r="W488" s="385"/>
      <c r="X488" s="385"/>
      <c r="Y488" s="385"/>
      <c r="Z488" s="385"/>
      <c r="AA488" s="385"/>
      <c r="AB488" s="385"/>
      <c r="AC488" s="385"/>
      <c r="AD488" s="385"/>
      <c r="AE488" s="385"/>
      <c r="AF488" s="385"/>
      <c r="AG488" s="385"/>
      <c r="AH488" s="386"/>
      <c r="AI488" s="384"/>
      <c r="AJ488" s="385"/>
      <c r="AK488" s="385"/>
      <c r="AL488" s="385"/>
      <c r="AM488" s="385"/>
      <c r="AN488" s="385"/>
      <c r="AO488" s="385"/>
      <c r="AP488" s="385"/>
      <c r="AQ488" s="385"/>
      <c r="AR488" s="385"/>
      <c r="AS488" s="385"/>
      <c r="AT488" s="385"/>
      <c r="AU488" s="385"/>
      <c r="AV488" s="385"/>
      <c r="AW488" s="385"/>
      <c r="AX488" s="385"/>
      <c r="AY488" s="385"/>
      <c r="AZ488" s="385"/>
      <c r="BA488" s="385"/>
      <c r="BB488" s="385"/>
      <c r="BC488" s="385"/>
      <c r="BD488" s="385"/>
      <c r="BE488" s="385"/>
      <c r="BF488" s="385"/>
      <c r="BG488" s="385"/>
      <c r="BH488" s="385"/>
      <c r="BI488" s="385"/>
      <c r="BJ488" s="385"/>
      <c r="BK488" s="385"/>
      <c r="BL488" s="385"/>
      <c r="BM488" s="385"/>
      <c r="BN488" s="385"/>
      <c r="BO488" s="385"/>
      <c r="BP488" s="385"/>
      <c r="BQ488" s="385"/>
      <c r="BR488" s="385"/>
      <c r="BS488" s="385"/>
      <c r="BT488" s="385"/>
      <c r="BU488" s="386"/>
    </row>
    <row r="489" spans="1:73" ht="24.6" x14ac:dyDescent="0.7">
      <c r="A489" s="2"/>
      <c r="B489" s="2"/>
      <c r="C489" s="2"/>
      <c r="D489" s="2"/>
      <c r="E489" s="2"/>
      <c r="F489" s="2"/>
      <c r="G489" s="2"/>
      <c r="H489" s="2"/>
      <c r="I489" s="381"/>
      <c r="J489" s="382"/>
      <c r="K489" s="382"/>
      <c r="L489" s="382"/>
      <c r="M489" s="382"/>
      <c r="N489" s="382"/>
      <c r="O489" s="382"/>
      <c r="P489" s="382"/>
      <c r="Q489" s="382"/>
      <c r="R489" s="382"/>
      <c r="S489" s="382"/>
      <c r="T489" s="382"/>
      <c r="U489" s="383"/>
      <c r="V489" s="384"/>
      <c r="W489" s="385"/>
      <c r="X489" s="385"/>
      <c r="Y489" s="385"/>
      <c r="Z489" s="385"/>
      <c r="AA489" s="385"/>
      <c r="AB489" s="385"/>
      <c r="AC489" s="385"/>
      <c r="AD489" s="385"/>
      <c r="AE489" s="385"/>
      <c r="AF489" s="385"/>
      <c r="AG489" s="385"/>
      <c r="AH489" s="386"/>
      <c r="AI489" s="384"/>
      <c r="AJ489" s="385"/>
      <c r="AK489" s="385"/>
      <c r="AL489" s="385"/>
      <c r="AM489" s="385"/>
      <c r="AN489" s="385"/>
      <c r="AO489" s="385"/>
      <c r="AP489" s="385"/>
      <c r="AQ489" s="385"/>
      <c r="AR489" s="385"/>
      <c r="AS489" s="385"/>
      <c r="AT489" s="385"/>
      <c r="AU489" s="385"/>
      <c r="AV489" s="385"/>
      <c r="AW489" s="385"/>
      <c r="AX489" s="385"/>
      <c r="AY489" s="385"/>
      <c r="AZ489" s="385"/>
      <c r="BA489" s="385"/>
      <c r="BB489" s="385"/>
      <c r="BC489" s="385"/>
      <c r="BD489" s="385"/>
      <c r="BE489" s="385"/>
      <c r="BF489" s="385"/>
      <c r="BG489" s="385"/>
      <c r="BH489" s="385"/>
      <c r="BI489" s="385"/>
      <c r="BJ489" s="385"/>
      <c r="BK489" s="385"/>
      <c r="BL489" s="385"/>
      <c r="BM489" s="385"/>
      <c r="BN489" s="385"/>
      <c r="BO489" s="385"/>
      <c r="BP489" s="385"/>
      <c r="BQ489" s="385"/>
      <c r="BR489" s="385"/>
      <c r="BS489" s="385"/>
      <c r="BT489" s="385"/>
      <c r="BU489" s="386"/>
    </row>
    <row r="490" spans="1:73" ht="24.6" x14ac:dyDescent="0.7">
      <c r="A490" s="2"/>
      <c r="B490" s="2"/>
      <c r="C490" s="2"/>
      <c r="D490" s="2"/>
      <c r="E490" s="2"/>
      <c r="F490" s="2"/>
      <c r="G490" s="2"/>
      <c r="H490" s="2"/>
      <c r="I490" s="381"/>
      <c r="J490" s="382"/>
      <c r="K490" s="382"/>
      <c r="L490" s="382"/>
      <c r="M490" s="382"/>
      <c r="N490" s="382"/>
      <c r="O490" s="382"/>
      <c r="P490" s="382"/>
      <c r="Q490" s="382"/>
      <c r="R490" s="382"/>
      <c r="S490" s="382"/>
      <c r="T490" s="382"/>
      <c r="U490" s="383"/>
      <c r="V490" s="384"/>
      <c r="W490" s="385"/>
      <c r="X490" s="385"/>
      <c r="Y490" s="385"/>
      <c r="Z490" s="385"/>
      <c r="AA490" s="385"/>
      <c r="AB490" s="385"/>
      <c r="AC490" s="385"/>
      <c r="AD490" s="385"/>
      <c r="AE490" s="385"/>
      <c r="AF490" s="385"/>
      <c r="AG490" s="385"/>
      <c r="AH490" s="386"/>
      <c r="AI490" s="384"/>
      <c r="AJ490" s="385"/>
      <c r="AK490" s="385"/>
      <c r="AL490" s="385"/>
      <c r="AM490" s="385"/>
      <c r="AN490" s="385"/>
      <c r="AO490" s="385"/>
      <c r="AP490" s="385"/>
      <c r="AQ490" s="385"/>
      <c r="AR490" s="385"/>
      <c r="AS490" s="385"/>
      <c r="AT490" s="385"/>
      <c r="AU490" s="385"/>
      <c r="AV490" s="385"/>
      <c r="AW490" s="385"/>
      <c r="AX490" s="385"/>
      <c r="AY490" s="385"/>
      <c r="AZ490" s="385"/>
      <c r="BA490" s="385"/>
      <c r="BB490" s="385"/>
      <c r="BC490" s="385"/>
      <c r="BD490" s="385"/>
      <c r="BE490" s="385"/>
      <c r="BF490" s="385"/>
      <c r="BG490" s="385"/>
      <c r="BH490" s="385"/>
      <c r="BI490" s="385"/>
      <c r="BJ490" s="385"/>
      <c r="BK490" s="385"/>
      <c r="BL490" s="385"/>
      <c r="BM490" s="385"/>
      <c r="BN490" s="385"/>
      <c r="BO490" s="385"/>
      <c r="BP490" s="385"/>
      <c r="BQ490" s="385"/>
      <c r="BR490" s="385"/>
      <c r="BS490" s="385"/>
      <c r="BT490" s="385"/>
      <c r="BU490" s="386"/>
    </row>
    <row r="491" spans="1:73" ht="24.6" x14ac:dyDescent="0.7">
      <c r="A491" s="2"/>
      <c r="B491" s="2"/>
      <c r="C491" s="2"/>
      <c r="D491" s="2"/>
      <c r="E491" s="2"/>
      <c r="F491" s="2"/>
      <c r="G491" s="2"/>
      <c r="H491" s="2"/>
      <c r="I491" s="381"/>
      <c r="J491" s="382"/>
      <c r="K491" s="382"/>
      <c r="L491" s="382"/>
      <c r="M491" s="382"/>
      <c r="N491" s="382"/>
      <c r="O491" s="382"/>
      <c r="P491" s="382"/>
      <c r="Q491" s="382"/>
      <c r="R491" s="382"/>
      <c r="S491" s="382"/>
      <c r="T491" s="382"/>
      <c r="U491" s="383"/>
      <c r="V491" s="384"/>
      <c r="W491" s="385"/>
      <c r="X491" s="385"/>
      <c r="Y491" s="385"/>
      <c r="Z491" s="385"/>
      <c r="AA491" s="385"/>
      <c r="AB491" s="385"/>
      <c r="AC491" s="385"/>
      <c r="AD491" s="385"/>
      <c r="AE491" s="385"/>
      <c r="AF491" s="385"/>
      <c r="AG491" s="385"/>
      <c r="AH491" s="386"/>
      <c r="AI491" s="384"/>
      <c r="AJ491" s="385"/>
      <c r="AK491" s="385"/>
      <c r="AL491" s="385"/>
      <c r="AM491" s="385"/>
      <c r="AN491" s="385"/>
      <c r="AO491" s="385"/>
      <c r="AP491" s="385"/>
      <c r="AQ491" s="385"/>
      <c r="AR491" s="385"/>
      <c r="AS491" s="385"/>
      <c r="AT491" s="385"/>
      <c r="AU491" s="385"/>
      <c r="AV491" s="385"/>
      <c r="AW491" s="385"/>
      <c r="AX491" s="385"/>
      <c r="AY491" s="385"/>
      <c r="AZ491" s="385"/>
      <c r="BA491" s="385"/>
      <c r="BB491" s="385"/>
      <c r="BC491" s="385"/>
      <c r="BD491" s="385"/>
      <c r="BE491" s="385"/>
      <c r="BF491" s="385"/>
      <c r="BG491" s="385"/>
      <c r="BH491" s="385"/>
      <c r="BI491" s="385"/>
      <c r="BJ491" s="385"/>
      <c r="BK491" s="385"/>
      <c r="BL491" s="385"/>
      <c r="BM491" s="385"/>
      <c r="BN491" s="385"/>
      <c r="BO491" s="385"/>
      <c r="BP491" s="385"/>
      <c r="BQ491" s="385"/>
      <c r="BR491" s="385"/>
      <c r="BS491" s="385"/>
      <c r="BT491" s="385"/>
      <c r="BU491" s="386"/>
    </row>
    <row r="492" spans="1:73" ht="24.6" x14ac:dyDescent="0.7">
      <c r="A492" s="2"/>
      <c r="B492" s="2"/>
      <c r="C492" s="2"/>
      <c r="D492" s="2"/>
      <c r="E492" s="2"/>
      <c r="F492" s="2"/>
      <c r="G492" s="2"/>
      <c r="H492" s="2"/>
      <c r="I492" s="381"/>
      <c r="J492" s="382"/>
      <c r="K492" s="382"/>
      <c r="L492" s="382"/>
      <c r="M492" s="382"/>
      <c r="N492" s="382"/>
      <c r="O492" s="382"/>
      <c r="P492" s="382"/>
      <c r="Q492" s="382"/>
      <c r="R492" s="382"/>
      <c r="S492" s="382"/>
      <c r="T492" s="382"/>
      <c r="U492" s="383"/>
      <c r="V492" s="384"/>
      <c r="W492" s="385"/>
      <c r="X492" s="385"/>
      <c r="Y492" s="385"/>
      <c r="Z492" s="385"/>
      <c r="AA492" s="385"/>
      <c r="AB492" s="385"/>
      <c r="AC492" s="385"/>
      <c r="AD492" s="385"/>
      <c r="AE492" s="385"/>
      <c r="AF492" s="385"/>
      <c r="AG492" s="385"/>
      <c r="AH492" s="386"/>
      <c r="AI492" s="384"/>
      <c r="AJ492" s="385"/>
      <c r="AK492" s="385"/>
      <c r="AL492" s="385"/>
      <c r="AM492" s="385"/>
      <c r="AN492" s="385"/>
      <c r="AO492" s="385"/>
      <c r="AP492" s="385"/>
      <c r="AQ492" s="385"/>
      <c r="AR492" s="385"/>
      <c r="AS492" s="385"/>
      <c r="AT492" s="385"/>
      <c r="AU492" s="385"/>
      <c r="AV492" s="385"/>
      <c r="AW492" s="385"/>
      <c r="AX492" s="385"/>
      <c r="AY492" s="385"/>
      <c r="AZ492" s="385"/>
      <c r="BA492" s="385"/>
      <c r="BB492" s="385"/>
      <c r="BC492" s="385"/>
      <c r="BD492" s="385"/>
      <c r="BE492" s="385"/>
      <c r="BF492" s="385"/>
      <c r="BG492" s="385"/>
      <c r="BH492" s="385"/>
      <c r="BI492" s="385"/>
      <c r="BJ492" s="385"/>
      <c r="BK492" s="385"/>
      <c r="BL492" s="385"/>
      <c r="BM492" s="385"/>
      <c r="BN492" s="385"/>
      <c r="BO492" s="385"/>
      <c r="BP492" s="385"/>
      <c r="BQ492" s="385"/>
      <c r="BR492" s="385"/>
      <c r="BS492" s="385"/>
      <c r="BT492" s="385"/>
      <c r="BU492" s="386"/>
    </row>
    <row r="493" spans="1:73" ht="24.6" x14ac:dyDescent="0.7">
      <c r="A493" s="2"/>
      <c r="B493" s="2"/>
      <c r="C493" s="2"/>
      <c r="D493" s="2"/>
      <c r="E493" s="2"/>
      <c r="F493" s="2"/>
      <c r="G493" s="2"/>
      <c r="H493" s="2"/>
      <c r="I493" s="381"/>
      <c r="J493" s="382"/>
      <c r="K493" s="382"/>
      <c r="L493" s="382"/>
      <c r="M493" s="382"/>
      <c r="N493" s="382"/>
      <c r="O493" s="382"/>
      <c r="P493" s="382"/>
      <c r="Q493" s="382"/>
      <c r="R493" s="382"/>
      <c r="S493" s="382"/>
      <c r="T493" s="382"/>
      <c r="U493" s="383"/>
      <c r="V493" s="384"/>
      <c r="W493" s="385"/>
      <c r="X493" s="385"/>
      <c r="Y493" s="385"/>
      <c r="Z493" s="385"/>
      <c r="AA493" s="385"/>
      <c r="AB493" s="385"/>
      <c r="AC493" s="385"/>
      <c r="AD493" s="385"/>
      <c r="AE493" s="385"/>
      <c r="AF493" s="385"/>
      <c r="AG493" s="385"/>
      <c r="AH493" s="386"/>
      <c r="AI493" s="384"/>
      <c r="AJ493" s="385"/>
      <c r="AK493" s="385"/>
      <c r="AL493" s="385"/>
      <c r="AM493" s="385"/>
      <c r="AN493" s="385"/>
      <c r="AO493" s="385"/>
      <c r="AP493" s="385"/>
      <c r="AQ493" s="385"/>
      <c r="AR493" s="385"/>
      <c r="AS493" s="385"/>
      <c r="AT493" s="385"/>
      <c r="AU493" s="385"/>
      <c r="AV493" s="385"/>
      <c r="AW493" s="385"/>
      <c r="AX493" s="385"/>
      <c r="AY493" s="385"/>
      <c r="AZ493" s="385"/>
      <c r="BA493" s="385"/>
      <c r="BB493" s="385"/>
      <c r="BC493" s="385"/>
      <c r="BD493" s="385"/>
      <c r="BE493" s="385"/>
      <c r="BF493" s="385"/>
      <c r="BG493" s="385"/>
      <c r="BH493" s="385"/>
      <c r="BI493" s="385"/>
      <c r="BJ493" s="385"/>
      <c r="BK493" s="385"/>
      <c r="BL493" s="385"/>
      <c r="BM493" s="385"/>
      <c r="BN493" s="385"/>
      <c r="BO493" s="385"/>
      <c r="BP493" s="385"/>
      <c r="BQ493" s="385"/>
      <c r="BR493" s="385"/>
      <c r="BS493" s="385"/>
      <c r="BT493" s="385"/>
      <c r="BU493" s="386"/>
    </row>
    <row r="494" spans="1:73" ht="24.6" x14ac:dyDescent="0.7">
      <c r="A494" s="2"/>
      <c r="B494" s="2"/>
      <c r="C494" s="2"/>
      <c r="D494" s="2"/>
      <c r="E494" s="2"/>
      <c r="F494" s="2"/>
      <c r="G494" s="2"/>
      <c r="H494" s="2"/>
      <c r="I494" s="381"/>
      <c r="J494" s="382"/>
      <c r="K494" s="382"/>
      <c r="L494" s="382"/>
      <c r="M494" s="382"/>
      <c r="N494" s="382"/>
      <c r="O494" s="382"/>
      <c r="P494" s="382"/>
      <c r="Q494" s="382"/>
      <c r="R494" s="382"/>
      <c r="S494" s="382"/>
      <c r="T494" s="382"/>
      <c r="U494" s="383"/>
      <c r="V494" s="384"/>
      <c r="W494" s="385"/>
      <c r="X494" s="385"/>
      <c r="Y494" s="385"/>
      <c r="Z494" s="385"/>
      <c r="AA494" s="385"/>
      <c r="AB494" s="385"/>
      <c r="AC494" s="385"/>
      <c r="AD494" s="385"/>
      <c r="AE494" s="385"/>
      <c r="AF494" s="385"/>
      <c r="AG494" s="385"/>
      <c r="AH494" s="386"/>
      <c r="AI494" s="384"/>
      <c r="AJ494" s="385"/>
      <c r="AK494" s="385"/>
      <c r="AL494" s="385"/>
      <c r="AM494" s="385"/>
      <c r="AN494" s="385"/>
      <c r="AO494" s="385"/>
      <c r="AP494" s="385"/>
      <c r="AQ494" s="385"/>
      <c r="AR494" s="385"/>
      <c r="AS494" s="385"/>
      <c r="AT494" s="385"/>
      <c r="AU494" s="385"/>
      <c r="AV494" s="385"/>
      <c r="AW494" s="385"/>
      <c r="AX494" s="385"/>
      <c r="AY494" s="385"/>
      <c r="AZ494" s="385"/>
      <c r="BA494" s="385"/>
      <c r="BB494" s="385"/>
      <c r="BC494" s="385"/>
      <c r="BD494" s="385"/>
      <c r="BE494" s="385"/>
      <c r="BF494" s="385"/>
      <c r="BG494" s="385"/>
      <c r="BH494" s="385"/>
      <c r="BI494" s="385"/>
      <c r="BJ494" s="385"/>
      <c r="BK494" s="385"/>
      <c r="BL494" s="385"/>
      <c r="BM494" s="385"/>
      <c r="BN494" s="385"/>
      <c r="BO494" s="385"/>
      <c r="BP494" s="385"/>
      <c r="BQ494" s="385"/>
      <c r="BR494" s="385"/>
      <c r="BS494" s="385"/>
      <c r="BT494" s="385"/>
      <c r="BU494" s="386"/>
    </row>
    <row r="495" spans="1:73" ht="24.6" x14ac:dyDescent="0.7">
      <c r="A495" s="2"/>
      <c r="B495" s="2"/>
      <c r="C495" s="2"/>
      <c r="D495" s="2"/>
      <c r="E495" s="2"/>
      <c r="F495" s="2"/>
      <c r="G495" s="2"/>
      <c r="H495" s="2"/>
      <c r="I495" s="381"/>
      <c r="J495" s="382"/>
      <c r="K495" s="382"/>
      <c r="L495" s="382"/>
      <c r="M495" s="382"/>
      <c r="N495" s="382"/>
      <c r="O495" s="382"/>
      <c r="P495" s="382"/>
      <c r="Q495" s="382"/>
      <c r="R495" s="382"/>
      <c r="S495" s="382"/>
      <c r="T495" s="382"/>
      <c r="U495" s="383"/>
      <c r="V495" s="384"/>
      <c r="W495" s="385"/>
      <c r="X495" s="385"/>
      <c r="Y495" s="385"/>
      <c r="Z495" s="385"/>
      <c r="AA495" s="385"/>
      <c r="AB495" s="385"/>
      <c r="AC495" s="385"/>
      <c r="AD495" s="385"/>
      <c r="AE495" s="385"/>
      <c r="AF495" s="385"/>
      <c r="AG495" s="385"/>
      <c r="AH495" s="386"/>
      <c r="AI495" s="384"/>
      <c r="AJ495" s="385"/>
      <c r="AK495" s="385"/>
      <c r="AL495" s="385"/>
      <c r="AM495" s="385"/>
      <c r="AN495" s="385"/>
      <c r="AO495" s="385"/>
      <c r="AP495" s="385"/>
      <c r="AQ495" s="385"/>
      <c r="AR495" s="385"/>
      <c r="AS495" s="385"/>
      <c r="AT495" s="385"/>
      <c r="AU495" s="385"/>
      <c r="AV495" s="385"/>
      <c r="AW495" s="385"/>
      <c r="AX495" s="385"/>
      <c r="AY495" s="385"/>
      <c r="AZ495" s="385"/>
      <c r="BA495" s="385"/>
      <c r="BB495" s="385"/>
      <c r="BC495" s="385"/>
      <c r="BD495" s="385"/>
      <c r="BE495" s="385"/>
      <c r="BF495" s="385"/>
      <c r="BG495" s="385"/>
      <c r="BH495" s="385"/>
      <c r="BI495" s="385"/>
      <c r="BJ495" s="385"/>
      <c r="BK495" s="385"/>
      <c r="BL495" s="385"/>
      <c r="BM495" s="385"/>
      <c r="BN495" s="385"/>
      <c r="BO495" s="385"/>
      <c r="BP495" s="385"/>
      <c r="BQ495" s="385"/>
      <c r="BR495" s="385"/>
      <c r="BS495" s="385"/>
      <c r="BT495" s="385"/>
      <c r="BU495" s="386"/>
    </row>
    <row r="496" spans="1:73" ht="24.6" x14ac:dyDescent="0.7">
      <c r="A496" s="2"/>
      <c r="B496" s="2"/>
      <c r="C496" s="2"/>
      <c r="D496" s="2"/>
      <c r="E496" s="2"/>
      <c r="F496" s="2"/>
      <c r="G496" s="2"/>
      <c r="H496" s="2"/>
      <c r="I496" s="381"/>
      <c r="J496" s="382"/>
      <c r="K496" s="382"/>
      <c r="L496" s="382"/>
      <c r="M496" s="382"/>
      <c r="N496" s="382"/>
      <c r="O496" s="382"/>
      <c r="P496" s="382"/>
      <c r="Q496" s="382"/>
      <c r="R496" s="382"/>
      <c r="S496" s="382"/>
      <c r="T496" s="382"/>
      <c r="U496" s="383"/>
      <c r="V496" s="384"/>
      <c r="W496" s="385"/>
      <c r="X496" s="385"/>
      <c r="Y496" s="385"/>
      <c r="Z496" s="385"/>
      <c r="AA496" s="385"/>
      <c r="AB496" s="385"/>
      <c r="AC496" s="385"/>
      <c r="AD496" s="385"/>
      <c r="AE496" s="385"/>
      <c r="AF496" s="385"/>
      <c r="AG496" s="385"/>
      <c r="AH496" s="386"/>
      <c r="AI496" s="384"/>
      <c r="AJ496" s="385"/>
      <c r="AK496" s="385"/>
      <c r="AL496" s="385"/>
      <c r="AM496" s="385"/>
      <c r="AN496" s="385"/>
      <c r="AO496" s="385"/>
      <c r="AP496" s="385"/>
      <c r="AQ496" s="385"/>
      <c r="AR496" s="385"/>
      <c r="AS496" s="385"/>
      <c r="AT496" s="385"/>
      <c r="AU496" s="385"/>
      <c r="AV496" s="385"/>
      <c r="AW496" s="385"/>
      <c r="AX496" s="385"/>
      <c r="AY496" s="385"/>
      <c r="AZ496" s="385"/>
      <c r="BA496" s="385"/>
      <c r="BB496" s="385"/>
      <c r="BC496" s="385"/>
      <c r="BD496" s="385"/>
      <c r="BE496" s="385"/>
      <c r="BF496" s="385"/>
      <c r="BG496" s="385"/>
      <c r="BH496" s="385"/>
      <c r="BI496" s="385"/>
      <c r="BJ496" s="385"/>
      <c r="BK496" s="385"/>
      <c r="BL496" s="385"/>
      <c r="BM496" s="385"/>
      <c r="BN496" s="385"/>
      <c r="BO496" s="385"/>
      <c r="BP496" s="385"/>
      <c r="BQ496" s="385"/>
      <c r="BR496" s="385"/>
      <c r="BS496" s="385"/>
      <c r="BT496" s="385"/>
      <c r="BU496" s="386"/>
    </row>
    <row r="497" spans="1:73" ht="24.6" x14ac:dyDescent="0.7">
      <c r="A497" s="2"/>
      <c r="B497" s="2"/>
      <c r="C497" s="2"/>
      <c r="D497" s="2"/>
      <c r="E497" s="2"/>
      <c r="F497" s="2"/>
      <c r="G497" s="2"/>
      <c r="H497" s="2"/>
      <c r="I497" s="381"/>
      <c r="J497" s="382"/>
      <c r="K497" s="382"/>
      <c r="L497" s="382"/>
      <c r="M497" s="382"/>
      <c r="N497" s="382"/>
      <c r="O497" s="382"/>
      <c r="P497" s="382"/>
      <c r="Q497" s="382"/>
      <c r="R497" s="382"/>
      <c r="S497" s="382"/>
      <c r="T497" s="382"/>
      <c r="U497" s="383"/>
      <c r="V497" s="384"/>
      <c r="W497" s="385"/>
      <c r="X497" s="385"/>
      <c r="Y497" s="385"/>
      <c r="Z497" s="385"/>
      <c r="AA497" s="385"/>
      <c r="AB497" s="385"/>
      <c r="AC497" s="385"/>
      <c r="AD497" s="385"/>
      <c r="AE497" s="385"/>
      <c r="AF497" s="385"/>
      <c r="AG497" s="385"/>
      <c r="AH497" s="386"/>
      <c r="AI497" s="384"/>
      <c r="AJ497" s="385"/>
      <c r="AK497" s="385"/>
      <c r="AL497" s="385"/>
      <c r="AM497" s="385"/>
      <c r="AN497" s="385"/>
      <c r="AO497" s="385"/>
      <c r="AP497" s="385"/>
      <c r="AQ497" s="385"/>
      <c r="AR497" s="385"/>
      <c r="AS497" s="385"/>
      <c r="AT497" s="385"/>
      <c r="AU497" s="385"/>
      <c r="AV497" s="385"/>
      <c r="AW497" s="385"/>
      <c r="AX497" s="385"/>
      <c r="AY497" s="385"/>
      <c r="AZ497" s="385"/>
      <c r="BA497" s="385"/>
      <c r="BB497" s="385"/>
      <c r="BC497" s="385"/>
      <c r="BD497" s="385"/>
      <c r="BE497" s="385"/>
      <c r="BF497" s="385"/>
      <c r="BG497" s="385"/>
      <c r="BH497" s="385"/>
      <c r="BI497" s="385"/>
      <c r="BJ497" s="385"/>
      <c r="BK497" s="385"/>
      <c r="BL497" s="385"/>
      <c r="BM497" s="385"/>
      <c r="BN497" s="385"/>
      <c r="BO497" s="385"/>
      <c r="BP497" s="385"/>
      <c r="BQ497" s="385"/>
      <c r="BR497" s="385"/>
      <c r="BS497" s="385"/>
      <c r="BT497" s="385"/>
      <c r="BU497" s="386"/>
    </row>
    <row r="498" spans="1:73" ht="24.6" x14ac:dyDescent="0.7">
      <c r="A498" s="2"/>
      <c r="B498" s="2"/>
      <c r="C498" s="2"/>
      <c r="D498" s="2"/>
      <c r="E498" s="2"/>
      <c r="F498" s="2"/>
      <c r="G498" s="2"/>
      <c r="H498" s="2"/>
      <c r="I498" s="381"/>
      <c r="J498" s="382"/>
      <c r="K498" s="382"/>
      <c r="L498" s="382"/>
      <c r="M498" s="382"/>
      <c r="N498" s="382"/>
      <c r="O498" s="382"/>
      <c r="P498" s="382"/>
      <c r="Q498" s="382"/>
      <c r="R498" s="382"/>
      <c r="S498" s="382"/>
      <c r="T498" s="382"/>
      <c r="U498" s="383"/>
      <c r="V498" s="384"/>
      <c r="W498" s="385"/>
      <c r="X498" s="385"/>
      <c r="Y498" s="385"/>
      <c r="Z498" s="385"/>
      <c r="AA498" s="385"/>
      <c r="AB498" s="385"/>
      <c r="AC498" s="385"/>
      <c r="AD498" s="385"/>
      <c r="AE498" s="385"/>
      <c r="AF498" s="385"/>
      <c r="AG498" s="385"/>
      <c r="AH498" s="386"/>
      <c r="AI498" s="384"/>
      <c r="AJ498" s="385"/>
      <c r="AK498" s="385"/>
      <c r="AL498" s="385"/>
      <c r="AM498" s="385"/>
      <c r="AN498" s="385"/>
      <c r="AO498" s="385"/>
      <c r="AP498" s="385"/>
      <c r="AQ498" s="385"/>
      <c r="AR498" s="385"/>
      <c r="AS498" s="385"/>
      <c r="AT498" s="385"/>
      <c r="AU498" s="385"/>
      <c r="AV498" s="385"/>
      <c r="AW498" s="385"/>
      <c r="AX498" s="385"/>
      <c r="AY498" s="385"/>
      <c r="AZ498" s="385"/>
      <c r="BA498" s="385"/>
      <c r="BB498" s="385"/>
      <c r="BC498" s="385"/>
      <c r="BD498" s="385"/>
      <c r="BE498" s="385"/>
      <c r="BF498" s="385"/>
      <c r="BG498" s="385"/>
      <c r="BH498" s="385"/>
      <c r="BI498" s="385"/>
      <c r="BJ498" s="385"/>
      <c r="BK498" s="385"/>
      <c r="BL498" s="385"/>
      <c r="BM498" s="385"/>
      <c r="BN498" s="385"/>
      <c r="BO498" s="385"/>
      <c r="BP498" s="385"/>
      <c r="BQ498" s="385"/>
      <c r="BR498" s="385"/>
      <c r="BS498" s="385"/>
      <c r="BT498" s="385"/>
      <c r="BU498" s="386"/>
    </row>
    <row r="499" spans="1:73" ht="24.6" x14ac:dyDescent="0.7">
      <c r="A499" s="2"/>
      <c r="B499" s="2"/>
      <c r="C499" s="2"/>
      <c r="D499" s="2"/>
      <c r="E499" s="2"/>
      <c r="F499" s="2"/>
      <c r="G499" s="2"/>
      <c r="H499" s="2"/>
      <c r="I499" s="381"/>
      <c r="J499" s="382"/>
      <c r="K499" s="382"/>
      <c r="L499" s="382"/>
      <c r="M499" s="382"/>
      <c r="N499" s="382"/>
      <c r="O499" s="382"/>
      <c r="P499" s="382"/>
      <c r="Q499" s="382"/>
      <c r="R499" s="382"/>
      <c r="S499" s="382"/>
      <c r="T499" s="382"/>
      <c r="U499" s="383"/>
      <c r="V499" s="384"/>
      <c r="W499" s="385"/>
      <c r="X499" s="385"/>
      <c r="Y499" s="385"/>
      <c r="Z499" s="385"/>
      <c r="AA499" s="385"/>
      <c r="AB499" s="385"/>
      <c r="AC499" s="385"/>
      <c r="AD499" s="385"/>
      <c r="AE499" s="385"/>
      <c r="AF499" s="385"/>
      <c r="AG499" s="385"/>
      <c r="AH499" s="386"/>
      <c r="AI499" s="384"/>
      <c r="AJ499" s="385"/>
      <c r="AK499" s="385"/>
      <c r="AL499" s="385"/>
      <c r="AM499" s="385"/>
      <c r="AN499" s="385"/>
      <c r="AO499" s="385"/>
      <c r="AP499" s="385"/>
      <c r="AQ499" s="385"/>
      <c r="AR499" s="385"/>
      <c r="AS499" s="385"/>
      <c r="AT499" s="385"/>
      <c r="AU499" s="385"/>
      <c r="AV499" s="385"/>
      <c r="AW499" s="385"/>
      <c r="AX499" s="385"/>
      <c r="AY499" s="385"/>
      <c r="AZ499" s="385"/>
      <c r="BA499" s="385"/>
      <c r="BB499" s="385"/>
      <c r="BC499" s="385"/>
      <c r="BD499" s="385"/>
      <c r="BE499" s="385"/>
      <c r="BF499" s="385"/>
      <c r="BG499" s="385"/>
      <c r="BH499" s="385"/>
      <c r="BI499" s="385"/>
      <c r="BJ499" s="385"/>
      <c r="BK499" s="385"/>
      <c r="BL499" s="385"/>
      <c r="BM499" s="385"/>
      <c r="BN499" s="385"/>
      <c r="BO499" s="385"/>
      <c r="BP499" s="385"/>
      <c r="BQ499" s="385"/>
      <c r="BR499" s="385"/>
      <c r="BS499" s="385"/>
      <c r="BT499" s="385"/>
      <c r="BU499" s="386"/>
    </row>
    <row r="500" spans="1:73" ht="24.6" x14ac:dyDescent="0.7">
      <c r="A500" s="2"/>
      <c r="B500" s="2"/>
      <c r="C500" s="2"/>
      <c r="D500" s="2"/>
      <c r="E500" s="2"/>
      <c r="F500" s="2"/>
      <c r="G500" s="2"/>
      <c r="H500" s="2"/>
      <c r="I500" s="381"/>
      <c r="J500" s="382"/>
      <c r="K500" s="382"/>
      <c r="L500" s="382"/>
      <c r="M500" s="382"/>
      <c r="N500" s="382"/>
      <c r="O500" s="382"/>
      <c r="P500" s="382"/>
      <c r="Q500" s="382"/>
      <c r="R500" s="382"/>
      <c r="S500" s="382"/>
      <c r="T500" s="382"/>
      <c r="U500" s="383"/>
      <c r="V500" s="384"/>
      <c r="W500" s="385"/>
      <c r="X500" s="385"/>
      <c r="Y500" s="385"/>
      <c r="Z500" s="385"/>
      <c r="AA500" s="385"/>
      <c r="AB500" s="385"/>
      <c r="AC500" s="385"/>
      <c r="AD500" s="385"/>
      <c r="AE500" s="385"/>
      <c r="AF500" s="385"/>
      <c r="AG500" s="385"/>
      <c r="AH500" s="386"/>
      <c r="AI500" s="384"/>
      <c r="AJ500" s="385"/>
      <c r="AK500" s="385"/>
      <c r="AL500" s="385"/>
      <c r="AM500" s="385"/>
      <c r="AN500" s="385"/>
      <c r="AO500" s="385"/>
      <c r="AP500" s="385"/>
      <c r="AQ500" s="385"/>
      <c r="AR500" s="385"/>
      <c r="AS500" s="385"/>
      <c r="AT500" s="385"/>
      <c r="AU500" s="385"/>
      <c r="AV500" s="385"/>
      <c r="AW500" s="385"/>
      <c r="AX500" s="385"/>
      <c r="AY500" s="385"/>
      <c r="AZ500" s="385"/>
      <c r="BA500" s="385"/>
      <c r="BB500" s="385"/>
      <c r="BC500" s="385"/>
      <c r="BD500" s="385"/>
      <c r="BE500" s="385"/>
      <c r="BF500" s="385"/>
      <c r="BG500" s="385"/>
      <c r="BH500" s="385"/>
      <c r="BI500" s="385"/>
      <c r="BJ500" s="385"/>
      <c r="BK500" s="385"/>
      <c r="BL500" s="385"/>
      <c r="BM500" s="385"/>
      <c r="BN500" s="385"/>
      <c r="BO500" s="385"/>
      <c r="BP500" s="385"/>
      <c r="BQ500" s="385"/>
      <c r="BR500" s="385"/>
      <c r="BS500" s="385"/>
      <c r="BT500" s="385"/>
      <c r="BU500" s="386"/>
    </row>
    <row r="501" spans="1:73" ht="24.6" x14ac:dyDescent="0.7">
      <c r="A501" s="2"/>
      <c r="B501" s="2"/>
      <c r="C501" s="2"/>
      <c r="D501" s="2"/>
      <c r="E501" s="2"/>
      <c r="F501" s="2"/>
      <c r="G501" s="2"/>
      <c r="H501" s="2"/>
      <c r="I501" s="381"/>
      <c r="J501" s="382"/>
      <c r="K501" s="382"/>
      <c r="L501" s="382"/>
      <c r="M501" s="382"/>
      <c r="N501" s="382"/>
      <c r="O501" s="382"/>
      <c r="P501" s="382"/>
      <c r="Q501" s="382"/>
      <c r="R501" s="382"/>
      <c r="S501" s="382"/>
      <c r="T501" s="382"/>
      <c r="U501" s="383"/>
      <c r="V501" s="384"/>
      <c r="W501" s="385"/>
      <c r="X501" s="385"/>
      <c r="Y501" s="385"/>
      <c r="Z501" s="385"/>
      <c r="AA501" s="385"/>
      <c r="AB501" s="385"/>
      <c r="AC501" s="385"/>
      <c r="AD501" s="385"/>
      <c r="AE501" s="385"/>
      <c r="AF501" s="385"/>
      <c r="AG501" s="385"/>
      <c r="AH501" s="386"/>
      <c r="AI501" s="384"/>
      <c r="AJ501" s="385"/>
      <c r="AK501" s="385"/>
      <c r="AL501" s="385"/>
      <c r="AM501" s="385"/>
      <c r="AN501" s="385"/>
      <c r="AO501" s="385"/>
      <c r="AP501" s="385"/>
      <c r="AQ501" s="385"/>
      <c r="AR501" s="385"/>
      <c r="AS501" s="385"/>
      <c r="AT501" s="385"/>
      <c r="AU501" s="385"/>
      <c r="AV501" s="385"/>
      <c r="AW501" s="385"/>
      <c r="AX501" s="385"/>
      <c r="AY501" s="385"/>
      <c r="AZ501" s="385"/>
      <c r="BA501" s="385"/>
      <c r="BB501" s="385"/>
      <c r="BC501" s="385"/>
      <c r="BD501" s="385"/>
      <c r="BE501" s="385"/>
      <c r="BF501" s="385"/>
      <c r="BG501" s="385"/>
      <c r="BH501" s="385"/>
      <c r="BI501" s="385"/>
      <c r="BJ501" s="385"/>
      <c r="BK501" s="385"/>
      <c r="BL501" s="385"/>
      <c r="BM501" s="385"/>
      <c r="BN501" s="385"/>
      <c r="BO501" s="385"/>
      <c r="BP501" s="385"/>
      <c r="BQ501" s="385"/>
      <c r="BR501" s="385"/>
      <c r="BS501" s="385"/>
      <c r="BT501" s="385"/>
      <c r="BU501" s="386"/>
    </row>
    <row r="502" spans="1:73" ht="24.6" x14ac:dyDescent="0.7">
      <c r="A502" s="2"/>
      <c r="B502" s="2"/>
      <c r="C502" s="2"/>
      <c r="D502" s="2"/>
      <c r="E502" s="2"/>
      <c r="F502" s="2"/>
      <c r="G502" s="2"/>
      <c r="H502" s="2"/>
      <c r="I502" s="381"/>
      <c r="J502" s="382"/>
      <c r="K502" s="382"/>
      <c r="L502" s="382"/>
      <c r="M502" s="382"/>
      <c r="N502" s="382"/>
      <c r="O502" s="382"/>
      <c r="P502" s="382"/>
      <c r="Q502" s="382"/>
      <c r="R502" s="382"/>
      <c r="S502" s="382"/>
      <c r="T502" s="382"/>
      <c r="U502" s="383"/>
      <c r="V502" s="384"/>
      <c r="W502" s="385"/>
      <c r="X502" s="385"/>
      <c r="Y502" s="385"/>
      <c r="Z502" s="385"/>
      <c r="AA502" s="385"/>
      <c r="AB502" s="385"/>
      <c r="AC502" s="385"/>
      <c r="AD502" s="385"/>
      <c r="AE502" s="385"/>
      <c r="AF502" s="385"/>
      <c r="AG502" s="385"/>
      <c r="AH502" s="386"/>
      <c r="AI502" s="384"/>
      <c r="AJ502" s="385"/>
      <c r="AK502" s="385"/>
      <c r="AL502" s="385"/>
      <c r="AM502" s="385"/>
      <c r="AN502" s="385"/>
      <c r="AO502" s="385"/>
      <c r="AP502" s="385"/>
      <c r="AQ502" s="385"/>
      <c r="AR502" s="385"/>
      <c r="AS502" s="385"/>
      <c r="AT502" s="385"/>
      <c r="AU502" s="385"/>
      <c r="AV502" s="385"/>
      <c r="AW502" s="385"/>
      <c r="AX502" s="385"/>
      <c r="AY502" s="385"/>
      <c r="AZ502" s="385"/>
      <c r="BA502" s="385"/>
      <c r="BB502" s="385"/>
      <c r="BC502" s="385"/>
      <c r="BD502" s="385"/>
      <c r="BE502" s="385"/>
      <c r="BF502" s="385"/>
      <c r="BG502" s="385"/>
      <c r="BH502" s="385"/>
      <c r="BI502" s="385"/>
      <c r="BJ502" s="385"/>
      <c r="BK502" s="385"/>
      <c r="BL502" s="385"/>
      <c r="BM502" s="385"/>
      <c r="BN502" s="385"/>
      <c r="BO502" s="385"/>
      <c r="BP502" s="385"/>
      <c r="BQ502" s="385"/>
      <c r="BR502" s="385"/>
      <c r="BS502" s="385"/>
      <c r="BT502" s="385"/>
      <c r="BU502" s="386"/>
    </row>
    <row r="503" spans="1:73" ht="24.6" x14ac:dyDescent="0.7">
      <c r="A503" s="2"/>
      <c r="B503" s="2"/>
      <c r="C503" s="2"/>
      <c r="D503" s="2"/>
      <c r="E503" s="2"/>
      <c r="F503" s="2"/>
      <c r="G503" s="2"/>
      <c r="H503" s="2"/>
      <c r="I503" s="381"/>
      <c r="J503" s="382"/>
      <c r="K503" s="382"/>
      <c r="L503" s="382"/>
      <c r="M503" s="382"/>
      <c r="N503" s="382"/>
      <c r="O503" s="382"/>
      <c r="P503" s="382"/>
      <c r="Q503" s="382"/>
      <c r="R503" s="382"/>
      <c r="S503" s="382"/>
      <c r="T503" s="382"/>
      <c r="U503" s="383"/>
      <c r="V503" s="384"/>
      <c r="W503" s="385"/>
      <c r="X503" s="385"/>
      <c r="Y503" s="385"/>
      <c r="Z503" s="385"/>
      <c r="AA503" s="385"/>
      <c r="AB503" s="385"/>
      <c r="AC503" s="385"/>
      <c r="AD503" s="385"/>
      <c r="AE503" s="385"/>
      <c r="AF503" s="385"/>
      <c r="AG503" s="385"/>
      <c r="AH503" s="386"/>
      <c r="AI503" s="384"/>
      <c r="AJ503" s="385"/>
      <c r="AK503" s="385"/>
      <c r="AL503" s="385"/>
      <c r="AM503" s="385"/>
      <c r="AN503" s="385"/>
      <c r="AO503" s="385"/>
      <c r="AP503" s="385"/>
      <c r="AQ503" s="385"/>
      <c r="AR503" s="385"/>
      <c r="AS503" s="385"/>
      <c r="AT503" s="385"/>
      <c r="AU503" s="385"/>
      <c r="AV503" s="385"/>
      <c r="AW503" s="385"/>
      <c r="AX503" s="385"/>
      <c r="AY503" s="385"/>
      <c r="AZ503" s="385"/>
      <c r="BA503" s="385"/>
      <c r="BB503" s="385"/>
      <c r="BC503" s="385"/>
      <c r="BD503" s="385"/>
      <c r="BE503" s="385"/>
      <c r="BF503" s="385"/>
      <c r="BG503" s="385"/>
      <c r="BH503" s="385"/>
      <c r="BI503" s="385"/>
      <c r="BJ503" s="385"/>
      <c r="BK503" s="385"/>
      <c r="BL503" s="385"/>
      <c r="BM503" s="385"/>
      <c r="BN503" s="385"/>
      <c r="BO503" s="385"/>
      <c r="BP503" s="385"/>
      <c r="BQ503" s="385"/>
      <c r="BR503" s="385"/>
      <c r="BS503" s="385"/>
      <c r="BT503" s="385"/>
      <c r="BU503" s="386"/>
    </row>
    <row r="504" spans="1:73" ht="24.6" x14ac:dyDescent="0.7">
      <c r="A504" s="2"/>
      <c r="B504" s="2"/>
      <c r="C504" s="2"/>
      <c r="D504" s="2"/>
      <c r="E504" s="2"/>
      <c r="F504" s="2"/>
      <c r="G504" s="2"/>
      <c r="H504" s="2"/>
      <c r="I504" s="381"/>
      <c r="J504" s="382"/>
      <c r="K504" s="382"/>
      <c r="L504" s="382"/>
      <c r="M504" s="382"/>
      <c r="N504" s="382"/>
      <c r="O504" s="382"/>
      <c r="P504" s="382"/>
      <c r="Q504" s="382"/>
      <c r="R504" s="382"/>
      <c r="S504" s="382"/>
      <c r="T504" s="382"/>
      <c r="U504" s="383"/>
      <c r="V504" s="384"/>
      <c r="W504" s="385"/>
      <c r="X504" s="385"/>
      <c r="Y504" s="385"/>
      <c r="Z504" s="385"/>
      <c r="AA504" s="385"/>
      <c r="AB504" s="385"/>
      <c r="AC504" s="385"/>
      <c r="AD504" s="385"/>
      <c r="AE504" s="385"/>
      <c r="AF504" s="385"/>
      <c r="AG504" s="385"/>
      <c r="AH504" s="386"/>
      <c r="AI504" s="384"/>
      <c r="AJ504" s="385"/>
      <c r="AK504" s="385"/>
      <c r="AL504" s="385"/>
      <c r="AM504" s="385"/>
      <c r="AN504" s="385"/>
      <c r="AO504" s="385"/>
      <c r="AP504" s="385"/>
      <c r="AQ504" s="385"/>
      <c r="AR504" s="385"/>
      <c r="AS504" s="385"/>
      <c r="AT504" s="385"/>
      <c r="AU504" s="385"/>
      <c r="AV504" s="385"/>
      <c r="AW504" s="385"/>
      <c r="AX504" s="385"/>
      <c r="AY504" s="385"/>
      <c r="AZ504" s="385"/>
      <c r="BA504" s="385"/>
      <c r="BB504" s="385"/>
      <c r="BC504" s="385"/>
      <c r="BD504" s="385"/>
      <c r="BE504" s="385"/>
      <c r="BF504" s="385"/>
      <c r="BG504" s="385"/>
      <c r="BH504" s="385"/>
      <c r="BI504" s="385"/>
      <c r="BJ504" s="385"/>
      <c r="BK504" s="385"/>
      <c r="BL504" s="385"/>
      <c r="BM504" s="385"/>
      <c r="BN504" s="385"/>
      <c r="BO504" s="385"/>
      <c r="BP504" s="385"/>
      <c r="BQ504" s="385"/>
      <c r="BR504" s="385"/>
      <c r="BS504" s="385"/>
      <c r="BT504" s="385"/>
      <c r="BU504" s="386"/>
    </row>
    <row r="505" spans="1:73" ht="24.6" x14ac:dyDescent="0.7">
      <c r="A505" s="2"/>
      <c r="B505" s="2"/>
      <c r="C505" s="2"/>
      <c r="D505" s="2"/>
      <c r="E505" s="2"/>
      <c r="F505" s="2"/>
      <c r="G505" s="2"/>
      <c r="H505" s="2"/>
      <c r="I505" s="381"/>
      <c r="J505" s="382"/>
      <c r="K505" s="382"/>
      <c r="L505" s="382"/>
      <c r="M505" s="382"/>
      <c r="N505" s="382"/>
      <c r="O505" s="382"/>
      <c r="P505" s="382"/>
      <c r="Q505" s="382"/>
      <c r="R505" s="382"/>
      <c r="S505" s="382"/>
      <c r="T505" s="382"/>
      <c r="U505" s="383"/>
      <c r="V505" s="384"/>
      <c r="W505" s="385"/>
      <c r="X505" s="385"/>
      <c r="Y505" s="385"/>
      <c r="Z505" s="385"/>
      <c r="AA505" s="385"/>
      <c r="AB505" s="385"/>
      <c r="AC505" s="385"/>
      <c r="AD505" s="385"/>
      <c r="AE505" s="385"/>
      <c r="AF505" s="385"/>
      <c r="AG505" s="385"/>
      <c r="AH505" s="386"/>
      <c r="AI505" s="384"/>
      <c r="AJ505" s="385"/>
      <c r="AK505" s="385"/>
      <c r="AL505" s="385"/>
      <c r="AM505" s="385"/>
      <c r="AN505" s="385"/>
      <c r="AO505" s="385"/>
      <c r="AP505" s="385"/>
      <c r="AQ505" s="385"/>
      <c r="AR505" s="385"/>
      <c r="AS505" s="385"/>
      <c r="AT505" s="385"/>
      <c r="AU505" s="385"/>
      <c r="AV505" s="385"/>
      <c r="AW505" s="385"/>
      <c r="AX505" s="385"/>
      <c r="AY505" s="385"/>
      <c r="AZ505" s="385"/>
      <c r="BA505" s="385"/>
      <c r="BB505" s="385"/>
      <c r="BC505" s="385"/>
      <c r="BD505" s="385"/>
      <c r="BE505" s="385"/>
      <c r="BF505" s="385"/>
      <c r="BG505" s="385"/>
      <c r="BH505" s="385"/>
      <c r="BI505" s="385"/>
      <c r="BJ505" s="385"/>
      <c r="BK505" s="385"/>
      <c r="BL505" s="385"/>
      <c r="BM505" s="385"/>
      <c r="BN505" s="385"/>
      <c r="BO505" s="385"/>
      <c r="BP505" s="385"/>
      <c r="BQ505" s="385"/>
      <c r="BR505" s="385"/>
      <c r="BS505" s="385"/>
      <c r="BT505" s="385"/>
      <c r="BU505" s="386"/>
    </row>
    <row r="506" spans="1:73" ht="24.6" x14ac:dyDescent="0.7">
      <c r="A506" s="2"/>
      <c r="B506" s="2"/>
      <c r="C506" s="2"/>
      <c r="D506" s="2"/>
      <c r="E506" s="2"/>
      <c r="F506" s="2"/>
      <c r="G506" s="2"/>
      <c r="H506" s="2"/>
      <c r="I506" s="381"/>
      <c r="J506" s="382"/>
      <c r="K506" s="382"/>
      <c r="L506" s="382"/>
      <c r="M506" s="382"/>
      <c r="N506" s="382"/>
      <c r="O506" s="382"/>
      <c r="P506" s="382"/>
      <c r="Q506" s="382"/>
      <c r="R506" s="382"/>
      <c r="S506" s="382"/>
      <c r="T506" s="382"/>
      <c r="U506" s="383"/>
      <c r="V506" s="384"/>
      <c r="W506" s="385"/>
      <c r="X506" s="385"/>
      <c r="Y506" s="385"/>
      <c r="Z506" s="385"/>
      <c r="AA506" s="385"/>
      <c r="AB506" s="385"/>
      <c r="AC506" s="385"/>
      <c r="AD506" s="385"/>
      <c r="AE506" s="385"/>
      <c r="AF506" s="385"/>
      <c r="AG506" s="385"/>
      <c r="AH506" s="386"/>
      <c r="AI506" s="384"/>
      <c r="AJ506" s="385"/>
      <c r="AK506" s="385"/>
      <c r="AL506" s="385"/>
      <c r="AM506" s="385"/>
      <c r="AN506" s="385"/>
      <c r="AO506" s="385"/>
      <c r="AP506" s="385"/>
      <c r="AQ506" s="385"/>
      <c r="AR506" s="385"/>
      <c r="AS506" s="385"/>
      <c r="AT506" s="385"/>
      <c r="AU506" s="385"/>
      <c r="AV506" s="385"/>
      <c r="AW506" s="385"/>
      <c r="AX506" s="385"/>
      <c r="AY506" s="385"/>
      <c r="AZ506" s="385"/>
      <c r="BA506" s="385"/>
      <c r="BB506" s="385"/>
      <c r="BC506" s="385"/>
      <c r="BD506" s="385"/>
      <c r="BE506" s="385"/>
      <c r="BF506" s="385"/>
      <c r="BG506" s="385"/>
      <c r="BH506" s="385"/>
      <c r="BI506" s="385"/>
      <c r="BJ506" s="385"/>
      <c r="BK506" s="385"/>
      <c r="BL506" s="385"/>
      <c r="BM506" s="385"/>
      <c r="BN506" s="385"/>
      <c r="BO506" s="385"/>
      <c r="BP506" s="385"/>
      <c r="BQ506" s="385"/>
      <c r="BR506" s="385"/>
      <c r="BS506" s="385"/>
      <c r="BT506" s="385"/>
      <c r="BU506" s="386"/>
    </row>
    <row r="507" spans="1:73" ht="24.6" x14ac:dyDescent="0.7">
      <c r="A507" s="2"/>
      <c r="B507" s="2"/>
      <c r="C507" s="2"/>
      <c r="D507" s="2"/>
      <c r="E507" s="2"/>
      <c r="F507" s="2"/>
      <c r="G507" s="2"/>
      <c r="H507" s="2"/>
      <c r="I507" s="381"/>
      <c r="J507" s="382"/>
      <c r="K507" s="382"/>
      <c r="L507" s="382"/>
      <c r="M507" s="382"/>
      <c r="N507" s="382"/>
      <c r="O507" s="382"/>
      <c r="P507" s="382"/>
      <c r="Q507" s="382"/>
      <c r="R507" s="382"/>
      <c r="S507" s="382"/>
      <c r="T507" s="382"/>
      <c r="U507" s="383"/>
      <c r="V507" s="384"/>
      <c r="W507" s="385"/>
      <c r="X507" s="385"/>
      <c r="Y507" s="385"/>
      <c r="Z507" s="385"/>
      <c r="AA507" s="385"/>
      <c r="AB507" s="385"/>
      <c r="AC507" s="385"/>
      <c r="AD507" s="385"/>
      <c r="AE507" s="385"/>
      <c r="AF507" s="385"/>
      <c r="AG507" s="385"/>
      <c r="AH507" s="386"/>
      <c r="AI507" s="384"/>
      <c r="AJ507" s="385"/>
      <c r="AK507" s="385"/>
      <c r="AL507" s="385"/>
      <c r="AM507" s="385"/>
      <c r="AN507" s="385"/>
      <c r="AO507" s="385"/>
      <c r="AP507" s="385"/>
      <c r="AQ507" s="385"/>
      <c r="AR507" s="385"/>
      <c r="AS507" s="385"/>
      <c r="AT507" s="385"/>
      <c r="AU507" s="385"/>
      <c r="AV507" s="385"/>
      <c r="AW507" s="385"/>
      <c r="AX507" s="385"/>
      <c r="AY507" s="385"/>
      <c r="AZ507" s="385"/>
      <c r="BA507" s="385"/>
      <c r="BB507" s="385"/>
      <c r="BC507" s="385"/>
      <c r="BD507" s="385"/>
      <c r="BE507" s="385"/>
      <c r="BF507" s="385"/>
      <c r="BG507" s="385"/>
      <c r="BH507" s="385"/>
      <c r="BI507" s="385"/>
      <c r="BJ507" s="385"/>
      <c r="BK507" s="385"/>
      <c r="BL507" s="385"/>
      <c r="BM507" s="385"/>
      <c r="BN507" s="385"/>
      <c r="BO507" s="385"/>
      <c r="BP507" s="385"/>
      <c r="BQ507" s="385"/>
      <c r="BR507" s="385"/>
      <c r="BS507" s="385"/>
      <c r="BT507" s="385"/>
      <c r="BU507" s="386"/>
    </row>
    <row r="508" spans="1:73" ht="24.6" x14ac:dyDescent="0.7">
      <c r="A508" s="2"/>
      <c r="B508" s="2"/>
      <c r="C508" s="2"/>
      <c r="D508" s="2"/>
      <c r="E508" s="2"/>
      <c r="F508" s="2"/>
      <c r="G508" s="2"/>
      <c r="H508" s="2"/>
      <c r="I508" s="381"/>
      <c r="J508" s="382"/>
      <c r="K508" s="382"/>
      <c r="L508" s="382"/>
      <c r="M508" s="382"/>
      <c r="N508" s="382"/>
      <c r="O508" s="382"/>
      <c r="P508" s="382"/>
      <c r="Q508" s="382"/>
      <c r="R508" s="382"/>
      <c r="S508" s="382"/>
      <c r="T508" s="382"/>
      <c r="U508" s="383"/>
      <c r="V508" s="384"/>
      <c r="W508" s="385"/>
      <c r="X508" s="385"/>
      <c r="Y508" s="385"/>
      <c r="Z508" s="385"/>
      <c r="AA508" s="385"/>
      <c r="AB508" s="385"/>
      <c r="AC508" s="385"/>
      <c r="AD508" s="385"/>
      <c r="AE508" s="385"/>
      <c r="AF508" s="385"/>
      <c r="AG508" s="385"/>
      <c r="AH508" s="386"/>
      <c r="AI508" s="384"/>
      <c r="AJ508" s="385"/>
      <c r="AK508" s="385"/>
      <c r="AL508" s="385"/>
      <c r="AM508" s="385"/>
      <c r="AN508" s="385"/>
      <c r="AO508" s="385"/>
      <c r="AP508" s="385"/>
      <c r="AQ508" s="385"/>
      <c r="AR508" s="385"/>
      <c r="AS508" s="385"/>
      <c r="AT508" s="385"/>
      <c r="AU508" s="385"/>
      <c r="AV508" s="385"/>
      <c r="AW508" s="385"/>
      <c r="AX508" s="385"/>
      <c r="AY508" s="385"/>
      <c r="AZ508" s="385"/>
      <c r="BA508" s="385"/>
      <c r="BB508" s="385"/>
      <c r="BC508" s="385"/>
      <c r="BD508" s="385"/>
      <c r="BE508" s="385"/>
      <c r="BF508" s="385"/>
      <c r="BG508" s="385"/>
      <c r="BH508" s="385"/>
      <c r="BI508" s="385"/>
      <c r="BJ508" s="385"/>
      <c r="BK508" s="385"/>
      <c r="BL508" s="385"/>
      <c r="BM508" s="385"/>
      <c r="BN508" s="385"/>
      <c r="BO508" s="385"/>
      <c r="BP508" s="385"/>
      <c r="BQ508" s="385"/>
      <c r="BR508" s="385"/>
      <c r="BS508" s="385"/>
      <c r="BT508" s="385"/>
      <c r="BU508" s="386"/>
    </row>
    <row r="509" spans="1:73" ht="24.6" x14ac:dyDescent="0.7">
      <c r="A509" s="2"/>
      <c r="B509" s="2"/>
      <c r="C509" s="2"/>
      <c r="D509" s="2"/>
      <c r="E509" s="2"/>
      <c r="F509" s="2"/>
      <c r="G509" s="2"/>
      <c r="H509" s="2"/>
      <c r="I509" s="381"/>
      <c r="J509" s="382"/>
      <c r="K509" s="382"/>
      <c r="L509" s="382"/>
      <c r="M509" s="382"/>
      <c r="N509" s="382"/>
      <c r="O509" s="382"/>
      <c r="P509" s="382"/>
      <c r="Q509" s="382"/>
      <c r="R509" s="382"/>
      <c r="S509" s="382"/>
      <c r="T509" s="382"/>
      <c r="U509" s="383"/>
      <c r="V509" s="384"/>
      <c r="W509" s="385"/>
      <c r="X509" s="385"/>
      <c r="Y509" s="385"/>
      <c r="Z509" s="385"/>
      <c r="AA509" s="385"/>
      <c r="AB509" s="385"/>
      <c r="AC509" s="385"/>
      <c r="AD509" s="385"/>
      <c r="AE509" s="385"/>
      <c r="AF509" s="385"/>
      <c r="AG509" s="385"/>
      <c r="AH509" s="386"/>
      <c r="AI509" s="384"/>
      <c r="AJ509" s="385"/>
      <c r="AK509" s="385"/>
      <c r="AL509" s="385"/>
      <c r="AM509" s="385"/>
      <c r="AN509" s="385"/>
      <c r="AO509" s="385"/>
      <c r="AP509" s="385"/>
      <c r="AQ509" s="385"/>
      <c r="AR509" s="385"/>
      <c r="AS509" s="385"/>
      <c r="AT509" s="385"/>
      <c r="AU509" s="385"/>
      <c r="AV509" s="385"/>
      <c r="AW509" s="385"/>
      <c r="AX509" s="385"/>
      <c r="AY509" s="385"/>
      <c r="AZ509" s="385"/>
      <c r="BA509" s="385"/>
      <c r="BB509" s="385"/>
      <c r="BC509" s="385"/>
      <c r="BD509" s="385"/>
      <c r="BE509" s="385"/>
      <c r="BF509" s="385"/>
      <c r="BG509" s="385"/>
      <c r="BH509" s="385"/>
      <c r="BI509" s="385"/>
      <c r="BJ509" s="385"/>
      <c r="BK509" s="385"/>
      <c r="BL509" s="385"/>
      <c r="BM509" s="385"/>
      <c r="BN509" s="385"/>
      <c r="BO509" s="385"/>
      <c r="BP509" s="385"/>
      <c r="BQ509" s="385"/>
      <c r="BR509" s="385"/>
      <c r="BS509" s="385"/>
      <c r="BT509" s="385"/>
      <c r="BU509" s="386"/>
    </row>
    <row r="510" spans="1:73" ht="24.6" x14ac:dyDescent="0.7">
      <c r="A510" s="2"/>
      <c r="B510" s="2"/>
      <c r="C510" s="2"/>
      <c r="D510" s="2"/>
      <c r="E510" s="2"/>
      <c r="F510" s="2"/>
      <c r="G510" s="2"/>
      <c r="H510" s="2"/>
      <c r="I510" s="381"/>
      <c r="J510" s="382"/>
      <c r="K510" s="382"/>
      <c r="L510" s="382"/>
      <c r="M510" s="382"/>
      <c r="N510" s="382"/>
      <c r="O510" s="382"/>
      <c r="P510" s="382"/>
      <c r="Q510" s="382"/>
      <c r="R510" s="382"/>
      <c r="S510" s="382"/>
      <c r="T510" s="382"/>
      <c r="U510" s="383"/>
      <c r="V510" s="384"/>
      <c r="W510" s="385"/>
      <c r="X510" s="385"/>
      <c r="Y510" s="385"/>
      <c r="Z510" s="385"/>
      <c r="AA510" s="385"/>
      <c r="AB510" s="385"/>
      <c r="AC510" s="385"/>
      <c r="AD510" s="385"/>
      <c r="AE510" s="385"/>
      <c r="AF510" s="385"/>
      <c r="AG510" s="385"/>
      <c r="AH510" s="386"/>
      <c r="AI510" s="384"/>
      <c r="AJ510" s="385"/>
      <c r="AK510" s="385"/>
      <c r="AL510" s="385"/>
      <c r="AM510" s="385"/>
      <c r="AN510" s="385"/>
      <c r="AO510" s="385"/>
      <c r="AP510" s="385"/>
      <c r="AQ510" s="385"/>
      <c r="AR510" s="385"/>
      <c r="AS510" s="385"/>
      <c r="AT510" s="385"/>
      <c r="AU510" s="385"/>
      <c r="AV510" s="385"/>
      <c r="AW510" s="385"/>
      <c r="AX510" s="385"/>
      <c r="AY510" s="385"/>
      <c r="AZ510" s="385"/>
      <c r="BA510" s="385"/>
      <c r="BB510" s="385"/>
      <c r="BC510" s="385"/>
      <c r="BD510" s="385"/>
      <c r="BE510" s="385"/>
      <c r="BF510" s="385"/>
      <c r="BG510" s="385"/>
      <c r="BH510" s="385"/>
      <c r="BI510" s="385"/>
      <c r="BJ510" s="385"/>
      <c r="BK510" s="385"/>
      <c r="BL510" s="385"/>
      <c r="BM510" s="385"/>
      <c r="BN510" s="385"/>
      <c r="BO510" s="385"/>
      <c r="BP510" s="385"/>
      <c r="BQ510" s="385"/>
      <c r="BR510" s="385"/>
      <c r="BS510" s="385"/>
      <c r="BT510" s="385"/>
      <c r="BU510" s="386"/>
    </row>
    <row r="511" spans="1:73" ht="24.6" x14ac:dyDescent="0.7">
      <c r="A511" s="2"/>
      <c r="B511" s="2"/>
      <c r="C511" s="2"/>
      <c r="D511" s="2"/>
      <c r="E511" s="2"/>
      <c r="F511" s="2"/>
      <c r="G511" s="2"/>
      <c r="H511" s="2"/>
      <c r="I511" s="381"/>
      <c r="J511" s="382"/>
      <c r="K511" s="382"/>
      <c r="L511" s="382"/>
      <c r="M511" s="382"/>
      <c r="N511" s="382"/>
      <c r="O511" s="382"/>
      <c r="P511" s="382"/>
      <c r="Q511" s="382"/>
      <c r="R511" s="382"/>
      <c r="S511" s="382"/>
      <c r="T511" s="382"/>
      <c r="U511" s="383"/>
      <c r="V511" s="384"/>
      <c r="W511" s="385"/>
      <c r="X511" s="385"/>
      <c r="Y511" s="385"/>
      <c r="Z511" s="385"/>
      <c r="AA511" s="385"/>
      <c r="AB511" s="385"/>
      <c r="AC511" s="385"/>
      <c r="AD511" s="385"/>
      <c r="AE511" s="385"/>
      <c r="AF511" s="385"/>
      <c r="AG511" s="385"/>
      <c r="AH511" s="386"/>
      <c r="AI511" s="384"/>
      <c r="AJ511" s="385"/>
      <c r="AK511" s="385"/>
      <c r="AL511" s="385"/>
      <c r="AM511" s="385"/>
      <c r="AN511" s="385"/>
      <c r="AO511" s="385"/>
      <c r="AP511" s="385"/>
      <c r="AQ511" s="385"/>
      <c r="AR511" s="385"/>
      <c r="AS511" s="385"/>
      <c r="AT511" s="385"/>
      <c r="AU511" s="385"/>
      <c r="AV511" s="385"/>
      <c r="AW511" s="385"/>
      <c r="AX511" s="385"/>
      <c r="AY511" s="385"/>
      <c r="AZ511" s="385"/>
      <c r="BA511" s="385"/>
      <c r="BB511" s="385"/>
      <c r="BC511" s="385"/>
      <c r="BD511" s="385"/>
      <c r="BE511" s="385"/>
      <c r="BF511" s="385"/>
      <c r="BG511" s="385"/>
      <c r="BH511" s="385"/>
      <c r="BI511" s="385"/>
      <c r="BJ511" s="385"/>
      <c r="BK511" s="385"/>
      <c r="BL511" s="385"/>
      <c r="BM511" s="385"/>
      <c r="BN511" s="385"/>
      <c r="BO511" s="385"/>
      <c r="BP511" s="385"/>
      <c r="BQ511" s="385"/>
      <c r="BR511" s="385"/>
      <c r="BS511" s="385"/>
      <c r="BT511" s="385"/>
      <c r="BU511" s="386"/>
    </row>
    <row r="512" spans="1:73" ht="24.6" x14ac:dyDescent="0.7">
      <c r="A512" s="2"/>
      <c r="B512" s="2"/>
      <c r="C512" s="2"/>
      <c r="D512" s="2"/>
      <c r="E512" s="2"/>
      <c r="F512" s="2"/>
      <c r="G512" s="2"/>
      <c r="H512" s="2"/>
      <c r="I512" s="381"/>
      <c r="J512" s="382"/>
      <c r="K512" s="382"/>
      <c r="L512" s="382"/>
      <c r="M512" s="382"/>
      <c r="N512" s="382"/>
      <c r="O512" s="382"/>
      <c r="P512" s="382"/>
      <c r="Q512" s="382"/>
      <c r="R512" s="382"/>
      <c r="S512" s="382"/>
      <c r="T512" s="382"/>
      <c r="U512" s="383"/>
      <c r="V512" s="384"/>
      <c r="W512" s="385"/>
      <c r="X512" s="385"/>
      <c r="Y512" s="385"/>
      <c r="Z512" s="385"/>
      <c r="AA512" s="385"/>
      <c r="AB512" s="385"/>
      <c r="AC512" s="385"/>
      <c r="AD512" s="385"/>
      <c r="AE512" s="385"/>
      <c r="AF512" s="385"/>
      <c r="AG512" s="385"/>
      <c r="AH512" s="386"/>
      <c r="AI512" s="384"/>
      <c r="AJ512" s="385"/>
      <c r="AK512" s="385"/>
      <c r="AL512" s="385"/>
      <c r="AM512" s="385"/>
      <c r="AN512" s="385"/>
      <c r="AO512" s="385"/>
      <c r="AP512" s="385"/>
      <c r="AQ512" s="385"/>
      <c r="AR512" s="385"/>
      <c r="AS512" s="385"/>
      <c r="AT512" s="385"/>
      <c r="AU512" s="385"/>
      <c r="AV512" s="385"/>
      <c r="AW512" s="385"/>
      <c r="AX512" s="385"/>
      <c r="AY512" s="385"/>
      <c r="AZ512" s="385"/>
      <c r="BA512" s="385"/>
      <c r="BB512" s="385"/>
      <c r="BC512" s="385"/>
      <c r="BD512" s="385"/>
      <c r="BE512" s="385"/>
      <c r="BF512" s="385"/>
      <c r="BG512" s="385"/>
      <c r="BH512" s="385"/>
      <c r="BI512" s="385"/>
      <c r="BJ512" s="385"/>
      <c r="BK512" s="385"/>
      <c r="BL512" s="385"/>
      <c r="BM512" s="385"/>
      <c r="BN512" s="385"/>
      <c r="BO512" s="385"/>
      <c r="BP512" s="385"/>
      <c r="BQ512" s="385"/>
      <c r="BR512" s="385"/>
      <c r="BS512" s="385"/>
      <c r="BT512" s="385"/>
      <c r="BU512" s="386"/>
    </row>
    <row r="513" spans="1:73" ht="24.6" x14ac:dyDescent="0.7">
      <c r="A513" s="2"/>
      <c r="B513" s="2"/>
      <c r="C513" s="2"/>
      <c r="D513" s="2"/>
      <c r="E513" s="2"/>
      <c r="F513" s="2"/>
      <c r="G513" s="2"/>
      <c r="H513" s="2"/>
      <c r="I513" s="381"/>
      <c r="J513" s="382"/>
      <c r="K513" s="382"/>
      <c r="L513" s="382"/>
      <c r="M513" s="382"/>
      <c r="N513" s="382"/>
      <c r="O513" s="382"/>
      <c r="P513" s="382"/>
      <c r="Q513" s="382"/>
      <c r="R513" s="382"/>
      <c r="S513" s="382"/>
      <c r="T513" s="382"/>
      <c r="U513" s="383"/>
      <c r="V513" s="384"/>
      <c r="W513" s="385"/>
      <c r="X513" s="385"/>
      <c r="Y513" s="385"/>
      <c r="Z513" s="385"/>
      <c r="AA513" s="385"/>
      <c r="AB513" s="385"/>
      <c r="AC513" s="385"/>
      <c r="AD513" s="385"/>
      <c r="AE513" s="385"/>
      <c r="AF513" s="385"/>
      <c r="AG513" s="385"/>
      <c r="AH513" s="386"/>
      <c r="AI513" s="384"/>
      <c r="AJ513" s="385"/>
      <c r="AK513" s="385"/>
      <c r="AL513" s="385"/>
      <c r="AM513" s="385"/>
      <c r="AN513" s="385"/>
      <c r="AO513" s="385"/>
      <c r="AP513" s="385"/>
      <c r="AQ513" s="385"/>
      <c r="AR513" s="385"/>
      <c r="AS513" s="385"/>
      <c r="AT513" s="385"/>
      <c r="AU513" s="385"/>
      <c r="AV513" s="385"/>
      <c r="AW513" s="385"/>
      <c r="AX513" s="385"/>
      <c r="AY513" s="385"/>
      <c r="AZ513" s="385"/>
      <c r="BA513" s="385"/>
      <c r="BB513" s="385"/>
      <c r="BC513" s="385"/>
      <c r="BD513" s="385"/>
      <c r="BE513" s="385"/>
      <c r="BF513" s="385"/>
      <c r="BG513" s="385"/>
      <c r="BH513" s="385"/>
      <c r="BI513" s="385"/>
      <c r="BJ513" s="385"/>
      <c r="BK513" s="385"/>
      <c r="BL513" s="385"/>
      <c r="BM513" s="385"/>
      <c r="BN513" s="385"/>
      <c r="BO513" s="385"/>
      <c r="BP513" s="385"/>
      <c r="BQ513" s="385"/>
      <c r="BR513" s="385"/>
      <c r="BS513" s="385"/>
      <c r="BT513" s="385"/>
      <c r="BU513" s="386"/>
    </row>
    <row r="514" spans="1:73" ht="24.6" x14ac:dyDescent="0.7">
      <c r="A514" s="2"/>
      <c r="B514" s="2"/>
      <c r="C514" s="2"/>
      <c r="D514" s="2"/>
      <c r="E514" s="2"/>
      <c r="F514" s="2"/>
      <c r="G514" s="2"/>
      <c r="H514" s="2"/>
      <c r="I514" s="393"/>
      <c r="J514" s="394"/>
      <c r="K514" s="394"/>
      <c r="L514" s="394"/>
      <c r="M514" s="394"/>
      <c r="N514" s="394"/>
      <c r="O514" s="394"/>
      <c r="P514" s="394"/>
      <c r="Q514" s="394"/>
      <c r="R514" s="394"/>
      <c r="S514" s="394"/>
      <c r="T514" s="394"/>
      <c r="U514" s="395"/>
      <c r="V514" s="396"/>
      <c r="W514" s="397"/>
      <c r="X514" s="397"/>
      <c r="Y514" s="397"/>
      <c r="Z514" s="397"/>
      <c r="AA514" s="397"/>
      <c r="AB514" s="397"/>
      <c r="AC514" s="397"/>
      <c r="AD514" s="397"/>
      <c r="AE514" s="397"/>
      <c r="AF514" s="397"/>
      <c r="AG514" s="397"/>
      <c r="AH514" s="398"/>
      <c r="AI514" s="396"/>
      <c r="AJ514" s="397"/>
      <c r="AK514" s="397"/>
      <c r="AL514" s="397"/>
      <c r="AM514" s="397"/>
      <c r="AN514" s="397"/>
      <c r="AO514" s="397"/>
      <c r="AP514" s="397"/>
      <c r="AQ514" s="397"/>
      <c r="AR514" s="397"/>
      <c r="AS514" s="397"/>
      <c r="AT514" s="397"/>
      <c r="AU514" s="397"/>
      <c r="AV514" s="397"/>
      <c r="AW514" s="397"/>
      <c r="AX514" s="397"/>
      <c r="AY514" s="397"/>
      <c r="AZ514" s="397"/>
      <c r="BA514" s="397"/>
      <c r="BB514" s="397"/>
      <c r="BC514" s="397"/>
      <c r="BD514" s="397"/>
      <c r="BE514" s="397"/>
      <c r="BF514" s="397"/>
      <c r="BG514" s="397"/>
      <c r="BH514" s="397"/>
      <c r="BI514" s="397"/>
      <c r="BJ514" s="397"/>
      <c r="BK514" s="397"/>
      <c r="BL514" s="397"/>
      <c r="BM514" s="397"/>
      <c r="BN514" s="397"/>
      <c r="BO514" s="397"/>
      <c r="BP514" s="397"/>
      <c r="BQ514" s="397"/>
      <c r="BR514" s="397"/>
      <c r="BS514" s="397"/>
      <c r="BT514" s="397"/>
      <c r="BU514" s="398"/>
    </row>
    <row r="515" spans="1:73" ht="24.6" x14ac:dyDescent="0.7">
      <c r="A515" s="2"/>
      <c r="B515" s="2"/>
      <c r="C515" s="2"/>
      <c r="D515" s="2"/>
      <c r="E515" s="2"/>
      <c r="F515" s="2"/>
      <c r="G515" s="2"/>
      <c r="H515" s="2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</row>
    <row r="516" spans="1:73" ht="24.6" x14ac:dyDescent="0.7">
      <c r="A516" s="2"/>
      <c r="B516" s="2"/>
      <c r="C516" s="2"/>
      <c r="D516" s="2"/>
      <c r="E516" s="2"/>
      <c r="F516" s="2"/>
      <c r="G516" s="2"/>
      <c r="H516" s="2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</row>
    <row r="517" spans="1:73" ht="24.6" x14ac:dyDescent="0.7">
      <c r="A517" s="2"/>
      <c r="B517" s="2"/>
      <c r="C517" s="2"/>
      <c r="D517" s="2"/>
      <c r="E517" s="2"/>
      <c r="F517" s="2"/>
      <c r="G517" s="2"/>
      <c r="H517" s="2"/>
      <c r="I517" s="373"/>
      <c r="J517" s="373"/>
      <c r="K517" s="373"/>
      <c r="L517" s="373"/>
      <c r="M517" s="373"/>
      <c r="N517" s="373"/>
      <c r="O517" s="373"/>
      <c r="P517" s="373"/>
      <c r="Q517" s="373"/>
      <c r="R517" s="373"/>
      <c r="S517" s="373"/>
      <c r="T517" s="373"/>
      <c r="U517" s="373"/>
      <c r="V517" s="373"/>
      <c r="W517" s="373"/>
      <c r="X517" s="373"/>
      <c r="Y517" s="373"/>
      <c r="Z517" s="373"/>
      <c r="AA517" s="373"/>
      <c r="AB517" s="373"/>
      <c r="AC517" s="373"/>
      <c r="AD517" s="373"/>
      <c r="AE517" s="373"/>
      <c r="AF517" s="373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373"/>
      <c r="AY517" s="373"/>
      <c r="AZ517" s="373"/>
      <c r="BA517" s="373"/>
      <c r="BB517" s="373"/>
      <c r="BC517" s="373"/>
      <c r="BD517" s="373"/>
      <c r="BE517" s="373"/>
      <c r="BF517" s="373"/>
      <c r="BG517" s="373"/>
      <c r="BH517" s="373"/>
      <c r="BI517" s="373"/>
      <c r="BJ517" s="373"/>
      <c r="BK517" s="373"/>
      <c r="BL517" s="373"/>
      <c r="BM517" s="373"/>
      <c r="BN517" s="373"/>
      <c r="BO517" s="373"/>
      <c r="BP517" s="373"/>
      <c r="BQ517" s="373"/>
      <c r="BR517" s="373"/>
      <c r="BS517" s="373"/>
      <c r="BT517" s="373"/>
      <c r="BU517" s="373"/>
    </row>
    <row r="518" spans="1:73" ht="27" x14ac:dyDescent="0.75">
      <c r="F518" s="3"/>
      <c r="G518" s="3"/>
      <c r="H518" s="3"/>
      <c r="I518" s="374" t="s">
        <v>252</v>
      </c>
      <c r="J518" s="374"/>
      <c r="K518" s="374"/>
      <c r="L518" s="374"/>
      <c r="M518" s="374"/>
      <c r="N518" s="374"/>
      <c r="O518" s="374"/>
      <c r="P518" s="374"/>
      <c r="Q518" s="374"/>
      <c r="R518" s="374"/>
      <c r="S518" s="374"/>
      <c r="T518" s="374"/>
      <c r="U518" s="374"/>
      <c r="V518" s="374"/>
      <c r="W518" s="374"/>
      <c r="X518" s="374"/>
      <c r="Y518" s="374"/>
      <c r="Z518" s="374"/>
      <c r="AA518" s="374"/>
      <c r="AB518" s="374"/>
      <c r="AC518" s="374"/>
      <c r="AD518" s="374"/>
      <c r="AE518" s="374"/>
      <c r="AF518" s="374"/>
      <c r="AG518" s="374"/>
      <c r="AH518" s="374"/>
      <c r="AI518" s="374"/>
      <c r="AJ518" s="374"/>
      <c r="AK518" s="374"/>
      <c r="AL518" s="374"/>
      <c r="AM518" s="374"/>
      <c r="AN518" s="374"/>
      <c r="AO518" s="374"/>
      <c r="AP518" s="374"/>
      <c r="AQ518" s="374"/>
      <c r="AR518" s="374"/>
      <c r="AS518" s="374"/>
      <c r="AT518" s="374"/>
      <c r="AU518" s="374"/>
      <c r="AV518" s="374"/>
      <c r="AW518" s="374"/>
      <c r="AX518" s="374"/>
      <c r="AY518" s="374"/>
      <c r="AZ518" s="374"/>
      <c r="BA518" s="374"/>
      <c r="BB518" s="374"/>
      <c r="BC518" s="374"/>
      <c r="BD518" s="374"/>
      <c r="BE518" s="374"/>
      <c r="BF518" s="374"/>
      <c r="BG518" s="374"/>
      <c r="BH518" s="374"/>
      <c r="BI518" s="374"/>
      <c r="BJ518" s="374"/>
      <c r="BK518" s="374"/>
      <c r="BL518" s="374"/>
      <c r="BM518" s="374"/>
      <c r="BN518" s="374"/>
      <c r="BO518" s="374"/>
      <c r="BP518" s="374"/>
      <c r="BQ518" s="374"/>
      <c r="BR518" s="374"/>
      <c r="BS518" s="374"/>
      <c r="BT518" s="374"/>
      <c r="BU518" s="374"/>
    </row>
    <row r="519" spans="1:73" ht="27" x14ac:dyDescent="0.75">
      <c r="F519" s="3"/>
      <c r="G519" s="3"/>
      <c r="H519" s="3"/>
      <c r="I519" s="374" t="e">
        <f>IF(#REF!="","Ratio Midterm : Final = ………….. : ……………..",CONCATENATE("Ratio Midterm : Final =  ",#REF!," : ",#REF!))</f>
        <v>#REF!</v>
      </c>
      <c r="J519" s="374"/>
      <c r="K519" s="374"/>
      <c r="L519" s="374"/>
      <c r="M519" s="374"/>
      <c r="N519" s="374"/>
      <c r="O519" s="374"/>
      <c r="P519" s="374"/>
      <c r="Q519" s="374"/>
      <c r="R519" s="374"/>
      <c r="S519" s="374"/>
      <c r="T519" s="374"/>
      <c r="U519" s="374"/>
      <c r="V519" s="374"/>
      <c r="W519" s="374"/>
      <c r="X519" s="374"/>
      <c r="Y519" s="374"/>
      <c r="Z519" s="374"/>
      <c r="AA519" s="374"/>
      <c r="AB519" s="374"/>
      <c r="AC519" s="374"/>
      <c r="AD519" s="374"/>
      <c r="AE519" s="374"/>
      <c r="AF519" s="374"/>
      <c r="AG519" s="374"/>
      <c r="AH519" s="374"/>
      <c r="AI519" s="374"/>
      <c r="AJ519" s="374"/>
      <c r="AK519" s="374"/>
      <c r="AL519" s="374"/>
      <c r="AM519" s="374"/>
      <c r="AN519" s="374"/>
      <c r="AO519" s="374"/>
      <c r="AP519" s="374"/>
      <c r="AQ519" s="374"/>
      <c r="AR519" s="374"/>
      <c r="AS519" s="374"/>
      <c r="AT519" s="374"/>
      <c r="AU519" s="374"/>
      <c r="AV519" s="374"/>
      <c r="AW519" s="374"/>
      <c r="AX519" s="374"/>
      <c r="AY519" s="374"/>
      <c r="AZ519" s="374"/>
      <c r="BA519" s="374"/>
      <c r="BB519" s="374"/>
      <c r="BC519" s="374"/>
      <c r="BD519" s="374"/>
      <c r="BE519" s="374"/>
      <c r="BF519" s="374"/>
      <c r="BG519" s="374"/>
      <c r="BH519" s="374"/>
      <c r="BI519" s="374"/>
      <c r="BJ519" s="374"/>
      <c r="BK519" s="374"/>
      <c r="BL519" s="374"/>
      <c r="BM519" s="374"/>
      <c r="BN519" s="374"/>
      <c r="BO519" s="374"/>
      <c r="BP519" s="374"/>
      <c r="BQ519" s="374"/>
      <c r="BR519" s="374"/>
      <c r="BS519" s="374"/>
      <c r="BT519" s="374"/>
      <c r="BU519" s="374"/>
    </row>
    <row r="521" spans="1:73" ht="27" x14ac:dyDescent="0.75">
      <c r="I521" s="375" t="s">
        <v>191</v>
      </c>
      <c r="J521" s="376"/>
      <c r="K521" s="376"/>
      <c r="L521" s="376"/>
      <c r="M521" s="376"/>
      <c r="N521" s="376"/>
      <c r="O521" s="376"/>
      <c r="P521" s="376"/>
      <c r="Q521" s="376"/>
      <c r="R521" s="376"/>
      <c r="S521" s="376"/>
      <c r="T521" s="376"/>
      <c r="U521" s="377"/>
      <c r="V521" s="378" t="s">
        <v>215</v>
      </c>
      <c r="W521" s="379"/>
      <c r="X521" s="379"/>
      <c r="Y521" s="379"/>
      <c r="Z521" s="379"/>
      <c r="AA521" s="379"/>
      <c r="AB521" s="379"/>
      <c r="AC521" s="379"/>
      <c r="AD521" s="379"/>
      <c r="AE521" s="379"/>
      <c r="AF521" s="379"/>
      <c r="AG521" s="379"/>
      <c r="AH521" s="380"/>
      <c r="AI521" s="378" t="s">
        <v>216</v>
      </c>
      <c r="AJ521" s="379"/>
      <c r="AK521" s="379"/>
      <c r="AL521" s="379"/>
      <c r="AM521" s="379"/>
      <c r="AN521" s="379"/>
      <c r="AO521" s="379"/>
      <c r="AP521" s="379"/>
      <c r="AQ521" s="379"/>
      <c r="AR521" s="379"/>
      <c r="AS521" s="379"/>
      <c r="AT521" s="379"/>
      <c r="AU521" s="379"/>
      <c r="AV521" s="379"/>
      <c r="AW521" s="379"/>
      <c r="AX521" s="379"/>
      <c r="AY521" s="379"/>
      <c r="AZ521" s="379"/>
      <c r="BA521" s="379"/>
      <c r="BB521" s="379"/>
      <c r="BC521" s="379"/>
      <c r="BD521" s="379"/>
      <c r="BE521" s="379"/>
      <c r="BF521" s="379"/>
      <c r="BG521" s="379"/>
      <c r="BH521" s="379"/>
      <c r="BI521" s="379"/>
      <c r="BJ521" s="379"/>
      <c r="BK521" s="379"/>
      <c r="BL521" s="379"/>
      <c r="BM521" s="379"/>
      <c r="BN521" s="379"/>
      <c r="BO521" s="379"/>
      <c r="BP521" s="379"/>
      <c r="BQ521" s="379"/>
      <c r="BR521" s="379"/>
      <c r="BS521" s="379"/>
      <c r="BT521" s="379"/>
      <c r="BU521" s="380"/>
    </row>
    <row r="522" spans="1:73" ht="24.6" x14ac:dyDescent="0.7">
      <c r="A522" s="2"/>
      <c r="B522" s="2"/>
      <c r="C522" s="2"/>
      <c r="D522" s="2"/>
      <c r="E522" s="2"/>
      <c r="F522" s="2"/>
      <c r="G522" s="2"/>
      <c r="H522" s="2"/>
      <c r="I522" s="381"/>
      <c r="J522" s="382"/>
      <c r="K522" s="382"/>
      <c r="L522" s="382"/>
      <c r="M522" s="382"/>
      <c r="N522" s="382"/>
      <c r="O522" s="382"/>
      <c r="P522" s="382"/>
      <c r="Q522" s="382"/>
      <c r="R522" s="382"/>
      <c r="S522" s="382"/>
      <c r="T522" s="382"/>
      <c r="U522" s="383"/>
      <c r="V522" s="390"/>
      <c r="W522" s="391"/>
      <c r="X522" s="391"/>
      <c r="Y522" s="391"/>
      <c r="Z522" s="391"/>
      <c r="AA522" s="391"/>
      <c r="AB522" s="391"/>
      <c r="AC522" s="391"/>
      <c r="AD522" s="391"/>
      <c r="AE522" s="391"/>
      <c r="AF522" s="391"/>
      <c r="AG522" s="391"/>
      <c r="AH522" s="392"/>
      <c r="AI522" s="384"/>
      <c r="AJ522" s="385"/>
      <c r="AK522" s="385"/>
      <c r="AL522" s="385"/>
      <c r="AM522" s="385"/>
      <c r="AN522" s="385"/>
      <c r="AO522" s="385"/>
      <c r="AP522" s="385"/>
      <c r="AQ522" s="385"/>
      <c r="AR522" s="385"/>
      <c r="AS522" s="385"/>
      <c r="AT522" s="385"/>
      <c r="AU522" s="385"/>
      <c r="AV522" s="385"/>
      <c r="AW522" s="385"/>
      <c r="AX522" s="385"/>
      <c r="AY522" s="385"/>
      <c r="AZ522" s="385"/>
      <c r="BA522" s="385"/>
      <c r="BB522" s="385"/>
      <c r="BC522" s="385"/>
      <c r="BD522" s="385"/>
      <c r="BE522" s="385"/>
      <c r="BF522" s="385"/>
      <c r="BG522" s="385"/>
      <c r="BH522" s="385"/>
      <c r="BI522" s="385"/>
      <c r="BJ522" s="385"/>
      <c r="BK522" s="385"/>
      <c r="BL522" s="385"/>
      <c r="BM522" s="385"/>
      <c r="BN522" s="385"/>
      <c r="BO522" s="385"/>
      <c r="BP522" s="385"/>
      <c r="BQ522" s="385"/>
      <c r="BR522" s="385"/>
      <c r="BS522" s="385"/>
      <c r="BT522" s="385"/>
      <c r="BU522" s="386"/>
    </row>
    <row r="523" spans="1:73" ht="24.6" x14ac:dyDescent="0.7">
      <c r="A523" s="2"/>
      <c r="B523" s="2"/>
      <c r="C523" s="2"/>
      <c r="D523" s="2"/>
      <c r="E523" s="2"/>
      <c r="F523" s="2"/>
      <c r="G523" s="2"/>
      <c r="H523" s="2"/>
      <c r="I523" s="381"/>
      <c r="J523" s="382"/>
      <c r="K523" s="382"/>
      <c r="L523" s="382"/>
      <c r="M523" s="382"/>
      <c r="N523" s="382"/>
      <c r="O523" s="382"/>
      <c r="P523" s="382"/>
      <c r="Q523" s="382"/>
      <c r="R523" s="382"/>
      <c r="S523" s="382"/>
      <c r="T523" s="382"/>
      <c r="U523" s="383"/>
      <c r="V523" s="384"/>
      <c r="W523" s="385"/>
      <c r="X523" s="385"/>
      <c r="Y523" s="385"/>
      <c r="Z523" s="385"/>
      <c r="AA523" s="385"/>
      <c r="AB523" s="385"/>
      <c r="AC523" s="385"/>
      <c r="AD523" s="385"/>
      <c r="AE523" s="385"/>
      <c r="AF523" s="385"/>
      <c r="AG523" s="385"/>
      <c r="AH523" s="386"/>
      <c r="AI523" s="384"/>
      <c r="AJ523" s="385"/>
      <c r="AK523" s="385"/>
      <c r="AL523" s="385"/>
      <c r="AM523" s="385"/>
      <c r="AN523" s="385"/>
      <c r="AO523" s="385"/>
      <c r="AP523" s="385"/>
      <c r="AQ523" s="385"/>
      <c r="AR523" s="385"/>
      <c r="AS523" s="385"/>
      <c r="AT523" s="385"/>
      <c r="AU523" s="385"/>
      <c r="AV523" s="385"/>
      <c r="AW523" s="385"/>
      <c r="AX523" s="385"/>
      <c r="AY523" s="385"/>
      <c r="AZ523" s="385"/>
      <c r="BA523" s="385"/>
      <c r="BB523" s="385"/>
      <c r="BC523" s="385"/>
      <c r="BD523" s="385"/>
      <c r="BE523" s="385"/>
      <c r="BF523" s="385"/>
      <c r="BG523" s="385"/>
      <c r="BH523" s="385"/>
      <c r="BI523" s="385"/>
      <c r="BJ523" s="385"/>
      <c r="BK523" s="385"/>
      <c r="BL523" s="385"/>
      <c r="BM523" s="385"/>
      <c r="BN523" s="385"/>
      <c r="BO523" s="385"/>
      <c r="BP523" s="385"/>
      <c r="BQ523" s="385"/>
      <c r="BR523" s="385"/>
      <c r="BS523" s="385"/>
      <c r="BT523" s="385"/>
      <c r="BU523" s="386"/>
    </row>
    <row r="524" spans="1:73" ht="24.6" x14ac:dyDescent="0.7">
      <c r="A524" s="2"/>
      <c r="B524" s="2"/>
      <c r="C524" s="2"/>
      <c r="D524" s="2"/>
      <c r="E524" s="2"/>
      <c r="F524" s="2"/>
      <c r="G524" s="2"/>
      <c r="H524" s="2"/>
      <c r="I524" s="381"/>
      <c r="J524" s="382"/>
      <c r="K524" s="382"/>
      <c r="L524" s="382"/>
      <c r="M524" s="382"/>
      <c r="N524" s="382"/>
      <c r="O524" s="382"/>
      <c r="P524" s="382"/>
      <c r="Q524" s="382"/>
      <c r="R524" s="382"/>
      <c r="S524" s="382"/>
      <c r="T524" s="382"/>
      <c r="U524" s="383"/>
      <c r="V524" s="384"/>
      <c r="W524" s="385"/>
      <c r="X524" s="385"/>
      <c r="Y524" s="385"/>
      <c r="Z524" s="385"/>
      <c r="AA524" s="385"/>
      <c r="AB524" s="385"/>
      <c r="AC524" s="385"/>
      <c r="AD524" s="385"/>
      <c r="AE524" s="385"/>
      <c r="AF524" s="385"/>
      <c r="AG524" s="385"/>
      <c r="AH524" s="386"/>
      <c r="AI524" s="384"/>
      <c r="AJ524" s="385"/>
      <c r="AK524" s="385"/>
      <c r="AL524" s="385"/>
      <c r="AM524" s="385"/>
      <c r="AN524" s="385"/>
      <c r="AO524" s="385"/>
      <c r="AP524" s="385"/>
      <c r="AQ524" s="385"/>
      <c r="AR524" s="385"/>
      <c r="AS524" s="385"/>
      <c r="AT524" s="385"/>
      <c r="AU524" s="385"/>
      <c r="AV524" s="385"/>
      <c r="AW524" s="385"/>
      <c r="AX524" s="385"/>
      <c r="AY524" s="385"/>
      <c r="AZ524" s="385"/>
      <c r="BA524" s="385"/>
      <c r="BB524" s="385"/>
      <c r="BC524" s="385"/>
      <c r="BD524" s="385"/>
      <c r="BE524" s="385"/>
      <c r="BF524" s="385"/>
      <c r="BG524" s="385"/>
      <c r="BH524" s="385"/>
      <c r="BI524" s="385"/>
      <c r="BJ524" s="385"/>
      <c r="BK524" s="385"/>
      <c r="BL524" s="385"/>
      <c r="BM524" s="385"/>
      <c r="BN524" s="385"/>
      <c r="BO524" s="385"/>
      <c r="BP524" s="385"/>
      <c r="BQ524" s="385"/>
      <c r="BR524" s="385"/>
      <c r="BS524" s="385"/>
      <c r="BT524" s="385"/>
      <c r="BU524" s="386"/>
    </row>
    <row r="525" spans="1:73" ht="24.6" x14ac:dyDescent="0.7">
      <c r="A525" s="2"/>
      <c r="B525" s="2"/>
      <c r="C525" s="2"/>
      <c r="D525" s="2"/>
      <c r="E525" s="2"/>
      <c r="F525" s="2"/>
      <c r="G525" s="2"/>
      <c r="H525" s="2"/>
      <c r="I525" s="381"/>
      <c r="J525" s="382"/>
      <c r="K525" s="382"/>
      <c r="L525" s="382"/>
      <c r="M525" s="382"/>
      <c r="N525" s="382"/>
      <c r="O525" s="382"/>
      <c r="P525" s="382"/>
      <c r="Q525" s="382"/>
      <c r="R525" s="382"/>
      <c r="S525" s="382"/>
      <c r="T525" s="382"/>
      <c r="U525" s="383"/>
      <c r="V525" s="384"/>
      <c r="W525" s="385"/>
      <c r="X525" s="385"/>
      <c r="Y525" s="385"/>
      <c r="Z525" s="385"/>
      <c r="AA525" s="385"/>
      <c r="AB525" s="385"/>
      <c r="AC525" s="385"/>
      <c r="AD525" s="385"/>
      <c r="AE525" s="385"/>
      <c r="AF525" s="385"/>
      <c r="AG525" s="385"/>
      <c r="AH525" s="386"/>
      <c r="AI525" s="384"/>
      <c r="AJ525" s="385"/>
      <c r="AK525" s="385"/>
      <c r="AL525" s="385"/>
      <c r="AM525" s="385"/>
      <c r="AN525" s="385"/>
      <c r="AO525" s="385"/>
      <c r="AP525" s="385"/>
      <c r="AQ525" s="385"/>
      <c r="AR525" s="385"/>
      <c r="AS525" s="385"/>
      <c r="AT525" s="385"/>
      <c r="AU525" s="385"/>
      <c r="AV525" s="385"/>
      <c r="AW525" s="385"/>
      <c r="AX525" s="385"/>
      <c r="AY525" s="385"/>
      <c r="AZ525" s="385"/>
      <c r="BA525" s="385"/>
      <c r="BB525" s="385"/>
      <c r="BC525" s="385"/>
      <c r="BD525" s="385"/>
      <c r="BE525" s="385"/>
      <c r="BF525" s="385"/>
      <c r="BG525" s="385"/>
      <c r="BH525" s="385"/>
      <c r="BI525" s="385"/>
      <c r="BJ525" s="385"/>
      <c r="BK525" s="385"/>
      <c r="BL525" s="385"/>
      <c r="BM525" s="385"/>
      <c r="BN525" s="385"/>
      <c r="BO525" s="385"/>
      <c r="BP525" s="385"/>
      <c r="BQ525" s="385"/>
      <c r="BR525" s="385"/>
      <c r="BS525" s="385"/>
      <c r="BT525" s="385"/>
      <c r="BU525" s="386"/>
    </row>
    <row r="526" spans="1:73" ht="24.6" x14ac:dyDescent="0.7">
      <c r="A526" s="2"/>
      <c r="B526" s="2"/>
      <c r="C526" s="2"/>
      <c r="D526" s="2"/>
      <c r="E526" s="2"/>
      <c r="F526" s="2"/>
      <c r="G526" s="2"/>
      <c r="H526" s="2"/>
      <c r="I526" s="381"/>
      <c r="J526" s="382"/>
      <c r="K526" s="382"/>
      <c r="L526" s="382"/>
      <c r="M526" s="382"/>
      <c r="N526" s="382"/>
      <c r="O526" s="382"/>
      <c r="P526" s="382"/>
      <c r="Q526" s="382"/>
      <c r="R526" s="382"/>
      <c r="S526" s="382"/>
      <c r="T526" s="382"/>
      <c r="U526" s="383"/>
      <c r="V526" s="384"/>
      <c r="W526" s="385"/>
      <c r="X526" s="385"/>
      <c r="Y526" s="385"/>
      <c r="Z526" s="385"/>
      <c r="AA526" s="385"/>
      <c r="AB526" s="385"/>
      <c r="AC526" s="385"/>
      <c r="AD526" s="385"/>
      <c r="AE526" s="385"/>
      <c r="AF526" s="385"/>
      <c r="AG526" s="385"/>
      <c r="AH526" s="386"/>
      <c r="AI526" s="384"/>
      <c r="AJ526" s="385"/>
      <c r="AK526" s="385"/>
      <c r="AL526" s="385"/>
      <c r="AM526" s="385"/>
      <c r="AN526" s="385"/>
      <c r="AO526" s="385"/>
      <c r="AP526" s="385"/>
      <c r="AQ526" s="385"/>
      <c r="AR526" s="385"/>
      <c r="AS526" s="385"/>
      <c r="AT526" s="385"/>
      <c r="AU526" s="385"/>
      <c r="AV526" s="385"/>
      <c r="AW526" s="385"/>
      <c r="AX526" s="385"/>
      <c r="AY526" s="385"/>
      <c r="AZ526" s="385"/>
      <c r="BA526" s="385"/>
      <c r="BB526" s="385"/>
      <c r="BC526" s="385"/>
      <c r="BD526" s="385"/>
      <c r="BE526" s="385"/>
      <c r="BF526" s="385"/>
      <c r="BG526" s="385"/>
      <c r="BH526" s="385"/>
      <c r="BI526" s="385"/>
      <c r="BJ526" s="385"/>
      <c r="BK526" s="385"/>
      <c r="BL526" s="385"/>
      <c r="BM526" s="385"/>
      <c r="BN526" s="385"/>
      <c r="BO526" s="385"/>
      <c r="BP526" s="385"/>
      <c r="BQ526" s="385"/>
      <c r="BR526" s="385"/>
      <c r="BS526" s="385"/>
      <c r="BT526" s="385"/>
      <c r="BU526" s="386"/>
    </row>
    <row r="527" spans="1:73" ht="24.6" x14ac:dyDescent="0.7">
      <c r="A527" s="2"/>
      <c r="B527" s="2"/>
      <c r="C527" s="2"/>
      <c r="D527" s="2"/>
      <c r="E527" s="2"/>
      <c r="F527" s="2"/>
      <c r="G527" s="2"/>
      <c r="H527" s="2"/>
      <c r="I527" s="381"/>
      <c r="J527" s="382"/>
      <c r="K527" s="382"/>
      <c r="L527" s="382"/>
      <c r="M527" s="382"/>
      <c r="N527" s="382"/>
      <c r="O527" s="382"/>
      <c r="P527" s="382"/>
      <c r="Q527" s="382"/>
      <c r="R527" s="382"/>
      <c r="S527" s="382"/>
      <c r="T527" s="382"/>
      <c r="U527" s="383"/>
      <c r="V527" s="384"/>
      <c r="W527" s="385"/>
      <c r="X527" s="385"/>
      <c r="Y527" s="385"/>
      <c r="Z527" s="385"/>
      <c r="AA527" s="385"/>
      <c r="AB527" s="385"/>
      <c r="AC527" s="385"/>
      <c r="AD527" s="385"/>
      <c r="AE527" s="385"/>
      <c r="AF527" s="385"/>
      <c r="AG527" s="385"/>
      <c r="AH527" s="386"/>
      <c r="AI527" s="384"/>
      <c r="AJ527" s="385"/>
      <c r="AK527" s="385"/>
      <c r="AL527" s="385"/>
      <c r="AM527" s="385"/>
      <c r="AN527" s="385"/>
      <c r="AO527" s="385"/>
      <c r="AP527" s="385"/>
      <c r="AQ527" s="385"/>
      <c r="AR527" s="385"/>
      <c r="AS527" s="385"/>
      <c r="AT527" s="385"/>
      <c r="AU527" s="385"/>
      <c r="AV527" s="385"/>
      <c r="AW527" s="385"/>
      <c r="AX527" s="385"/>
      <c r="AY527" s="385"/>
      <c r="AZ527" s="385"/>
      <c r="BA527" s="385"/>
      <c r="BB527" s="385"/>
      <c r="BC527" s="385"/>
      <c r="BD527" s="385"/>
      <c r="BE527" s="385"/>
      <c r="BF527" s="385"/>
      <c r="BG527" s="385"/>
      <c r="BH527" s="385"/>
      <c r="BI527" s="385"/>
      <c r="BJ527" s="385"/>
      <c r="BK527" s="385"/>
      <c r="BL527" s="385"/>
      <c r="BM527" s="385"/>
      <c r="BN527" s="385"/>
      <c r="BO527" s="385"/>
      <c r="BP527" s="385"/>
      <c r="BQ527" s="385"/>
      <c r="BR527" s="385"/>
      <c r="BS527" s="385"/>
      <c r="BT527" s="385"/>
      <c r="BU527" s="386"/>
    </row>
    <row r="528" spans="1:73" ht="24.6" x14ac:dyDescent="0.7">
      <c r="A528" s="2"/>
      <c r="B528" s="2"/>
      <c r="C528" s="2"/>
      <c r="D528" s="2"/>
      <c r="E528" s="2"/>
      <c r="F528" s="2"/>
      <c r="G528" s="2"/>
      <c r="H528" s="2"/>
      <c r="I528" s="381"/>
      <c r="J528" s="382"/>
      <c r="K528" s="382"/>
      <c r="L528" s="382"/>
      <c r="M528" s="382"/>
      <c r="N528" s="382"/>
      <c r="O528" s="382"/>
      <c r="P528" s="382"/>
      <c r="Q528" s="382"/>
      <c r="R528" s="382"/>
      <c r="S528" s="382"/>
      <c r="T528" s="382"/>
      <c r="U528" s="383"/>
      <c r="V528" s="384"/>
      <c r="W528" s="385"/>
      <c r="X528" s="385"/>
      <c r="Y528" s="385"/>
      <c r="Z528" s="385"/>
      <c r="AA528" s="385"/>
      <c r="AB528" s="385"/>
      <c r="AC528" s="385"/>
      <c r="AD528" s="385"/>
      <c r="AE528" s="385"/>
      <c r="AF528" s="385"/>
      <c r="AG528" s="385"/>
      <c r="AH528" s="386"/>
      <c r="AI528" s="384"/>
      <c r="AJ528" s="385"/>
      <c r="AK528" s="385"/>
      <c r="AL528" s="385"/>
      <c r="AM528" s="385"/>
      <c r="AN528" s="385"/>
      <c r="AO528" s="385"/>
      <c r="AP528" s="385"/>
      <c r="AQ528" s="385"/>
      <c r="AR528" s="385"/>
      <c r="AS528" s="385"/>
      <c r="AT528" s="385"/>
      <c r="AU528" s="385"/>
      <c r="AV528" s="385"/>
      <c r="AW528" s="385"/>
      <c r="AX528" s="385"/>
      <c r="AY528" s="385"/>
      <c r="AZ528" s="385"/>
      <c r="BA528" s="385"/>
      <c r="BB528" s="385"/>
      <c r="BC528" s="385"/>
      <c r="BD528" s="385"/>
      <c r="BE528" s="385"/>
      <c r="BF528" s="385"/>
      <c r="BG528" s="385"/>
      <c r="BH528" s="385"/>
      <c r="BI528" s="385"/>
      <c r="BJ528" s="385"/>
      <c r="BK528" s="385"/>
      <c r="BL528" s="385"/>
      <c r="BM528" s="385"/>
      <c r="BN528" s="385"/>
      <c r="BO528" s="385"/>
      <c r="BP528" s="385"/>
      <c r="BQ528" s="385"/>
      <c r="BR528" s="385"/>
      <c r="BS528" s="385"/>
      <c r="BT528" s="385"/>
      <c r="BU528" s="386"/>
    </row>
    <row r="529" spans="1:73" ht="24.6" x14ac:dyDescent="0.7">
      <c r="A529" s="2"/>
      <c r="B529" s="2"/>
      <c r="C529" s="2"/>
      <c r="D529" s="2"/>
      <c r="E529" s="2"/>
      <c r="F529" s="2"/>
      <c r="G529" s="2"/>
      <c r="H529" s="2"/>
      <c r="I529" s="381"/>
      <c r="J529" s="382"/>
      <c r="K529" s="382"/>
      <c r="L529" s="382"/>
      <c r="M529" s="382"/>
      <c r="N529" s="382"/>
      <c r="O529" s="382"/>
      <c r="P529" s="382"/>
      <c r="Q529" s="382"/>
      <c r="R529" s="382"/>
      <c r="S529" s="382"/>
      <c r="T529" s="382"/>
      <c r="U529" s="383"/>
      <c r="V529" s="384"/>
      <c r="W529" s="385"/>
      <c r="X529" s="385"/>
      <c r="Y529" s="385"/>
      <c r="Z529" s="385"/>
      <c r="AA529" s="385"/>
      <c r="AB529" s="385"/>
      <c r="AC529" s="385"/>
      <c r="AD529" s="385"/>
      <c r="AE529" s="385"/>
      <c r="AF529" s="385"/>
      <c r="AG529" s="385"/>
      <c r="AH529" s="386"/>
      <c r="AI529" s="384"/>
      <c r="AJ529" s="385"/>
      <c r="AK529" s="385"/>
      <c r="AL529" s="385"/>
      <c r="AM529" s="385"/>
      <c r="AN529" s="385"/>
      <c r="AO529" s="385"/>
      <c r="AP529" s="385"/>
      <c r="AQ529" s="385"/>
      <c r="AR529" s="385"/>
      <c r="AS529" s="385"/>
      <c r="AT529" s="385"/>
      <c r="AU529" s="385"/>
      <c r="AV529" s="385"/>
      <c r="AW529" s="385"/>
      <c r="AX529" s="385"/>
      <c r="AY529" s="385"/>
      <c r="AZ529" s="385"/>
      <c r="BA529" s="385"/>
      <c r="BB529" s="385"/>
      <c r="BC529" s="385"/>
      <c r="BD529" s="385"/>
      <c r="BE529" s="385"/>
      <c r="BF529" s="385"/>
      <c r="BG529" s="385"/>
      <c r="BH529" s="385"/>
      <c r="BI529" s="385"/>
      <c r="BJ529" s="385"/>
      <c r="BK529" s="385"/>
      <c r="BL529" s="385"/>
      <c r="BM529" s="385"/>
      <c r="BN529" s="385"/>
      <c r="BO529" s="385"/>
      <c r="BP529" s="385"/>
      <c r="BQ529" s="385"/>
      <c r="BR529" s="385"/>
      <c r="BS529" s="385"/>
      <c r="BT529" s="385"/>
      <c r="BU529" s="386"/>
    </row>
    <row r="530" spans="1:73" ht="24.6" x14ac:dyDescent="0.7">
      <c r="A530" s="2"/>
      <c r="B530" s="2"/>
      <c r="C530" s="2"/>
      <c r="D530" s="2"/>
      <c r="E530" s="2"/>
      <c r="F530" s="2"/>
      <c r="G530" s="2"/>
      <c r="H530" s="2"/>
      <c r="I530" s="381"/>
      <c r="J530" s="382"/>
      <c r="K530" s="382"/>
      <c r="L530" s="382"/>
      <c r="M530" s="382"/>
      <c r="N530" s="382"/>
      <c r="O530" s="382"/>
      <c r="P530" s="382"/>
      <c r="Q530" s="382"/>
      <c r="R530" s="382"/>
      <c r="S530" s="382"/>
      <c r="T530" s="382"/>
      <c r="U530" s="383"/>
      <c r="V530" s="384"/>
      <c r="W530" s="385"/>
      <c r="X530" s="385"/>
      <c r="Y530" s="385"/>
      <c r="Z530" s="385"/>
      <c r="AA530" s="385"/>
      <c r="AB530" s="385"/>
      <c r="AC530" s="385"/>
      <c r="AD530" s="385"/>
      <c r="AE530" s="385"/>
      <c r="AF530" s="385"/>
      <c r="AG530" s="385"/>
      <c r="AH530" s="386"/>
      <c r="AI530" s="384"/>
      <c r="AJ530" s="385"/>
      <c r="AK530" s="385"/>
      <c r="AL530" s="385"/>
      <c r="AM530" s="385"/>
      <c r="AN530" s="385"/>
      <c r="AO530" s="385"/>
      <c r="AP530" s="385"/>
      <c r="AQ530" s="385"/>
      <c r="AR530" s="385"/>
      <c r="AS530" s="385"/>
      <c r="AT530" s="385"/>
      <c r="AU530" s="385"/>
      <c r="AV530" s="385"/>
      <c r="AW530" s="385"/>
      <c r="AX530" s="385"/>
      <c r="AY530" s="385"/>
      <c r="AZ530" s="385"/>
      <c r="BA530" s="385"/>
      <c r="BB530" s="385"/>
      <c r="BC530" s="385"/>
      <c r="BD530" s="385"/>
      <c r="BE530" s="385"/>
      <c r="BF530" s="385"/>
      <c r="BG530" s="385"/>
      <c r="BH530" s="385"/>
      <c r="BI530" s="385"/>
      <c r="BJ530" s="385"/>
      <c r="BK530" s="385"/>
      <c r="BL530" s="385"/>
      <c r="BM530" s="385"/>
      <c r="BN530" s="385"/>
      <c r="BO530" s="385"/>
      <c r="BP530" s="385"/>
      <c r="BQ530" s="385"/>
      <c r="BR530" s="385"/>
      <c r="BS530" s="385"/>
      <c r="BT530" s="385"/>
      <c r="BU530" s="386"/>
    </row>
    <row r="531" spans="1:73" ht="24.6" x14ac:dyDescent="0.7">
      <c r="A531" s="2"/>
      <c r="B531" s="2"/>
      <c r="C531" s="2"/>
      <c r="D531" s="2"/>
      <c r="E531" s="2"/>
      <c r="F531" s="2"/>
      <c r="G531" s="2"/>
      <c r="H531" s="2"/>
      <c r="I531" s="381"/>
      <c r="J531" s="382"/>
      <c r="K531" s="382"/>
      <c r="L531" s="382"/>
      <c r="M531" s="382"/>
      <c r="N531" s="382"/>
      <c r="O531" s="382"/>
      <c r="P531" s="382"/>
      <c r="Q531" s="382"/>
      <c r="R531" s="382"/>
      <c r="S531" s="382"/>
      <c r="T531" s="382"/>
      <c r="U531" s="383"/>
      <c r="V531" s="384"/>
      <c r="W531" s="385"/>
      <c r="X531" s="385"/>
      <c r="Y531" s="385"/>
      <c r="Z531" s="385"/>
      <c r="AA531" s="385"/>
      <c r="AB531" s="385"/>
      <c r="AC531" s="385"/>
      <c r="AD531" s="385"/>
      <c r="AE531" s="385"/>
      <c r="AF531" s="385"/>
      <c r="AG531" s="385"/>
      <c r="AH531" s="386"/>
      <c r="AI531" s="384"/>
      <c r="AJ531" s="385"/>
      <c r="AK531" s="385"/>
      <c r="AL531" s="385"/>
      <c r="AM531" s="385"/>
      <c r="AN531" s="385"/>
      <c r="AO531" s="385"/>
      <c r="AP531" s="385"/>
      <c r="AQ531" s="385"/>
      <c r="AR531" s="385"/>
      <c r="AS531" s="385"/>
      <c r="AT531" s="385"/>
      <c r="AU531" s="385"/>
      <c r="AV531" s="385"/>
      <c r="AW531" s="385"/>
      <c r="AX531" s="385"/>
      <c r="AY531" s="385"/>
      <c r="AZ531" s="385"/>
      <c r="BA531" s="385"/>
      <c r="BB531" s="385"/>
      <c r="BC531" s="385"/>
      <c r="BD531" s="385"/>
      <c r="BE531" s="385"/>
      <c r="BF531" s="385"/>
      <c r="BG531" s="385"/>
      <c r="BH531" s="385"/>
      <c r="BI531" s="385"/>
      <c r="BJ531" s="385"/>
      <c r="BK531" s="385"/>
      <c r="BL531" s="385"/>
      <c r="BM531" s="385"/>
      <c r="BN531" s="385"/>
      <c r="BO531" s="385"/>
      <c r="BP531" s="385"/>
      <c r="BQ531" s="385"/>
      <c r="BR531" s="385"/>
      <c r="BS531" s="385"/>
      <c r="BT531" s="385"/>
      <c r="BU531" s="386"/>
    </row>
    <row r="532" spans="1:73" ht="24.6" x14ac:dyDescent="0.7">
      <c r="A532" s="2"/>
      <c r="B532" s="2"/>
      <c r="C532" s="2"/>
      <c r="D532" s="2"/>
      <c r="E532" s="2"/>
      <c r="F532" s="2"/>
      <c r="G532" s="2"/>
      <c r="H532" s="2"/>
      <c r="I532" s="381"/>
      <c r="J532" s="382"/>
      <c r="K532" s="382"/>
      <c r="L532" s="382"/>
      <c r="M532" s="382"/>
      <c r="N532" s="382"/>
      <c r="O532" s="382"/>
      <c r="P532" s="382"/>
      <c r="Q532" s="382"/>
      <c r="R532" s="382"/>
      <c r="S532" s="382"/>
      <c r="T532" s="382"/>
      <c r="U532" s="383"/>
      <c r="V532" s="384"/>
      <c r="W532" s="385"/>
      <c r="X532" s="385"/>
      <c r="Y532" s="385"/>
      <c r="Z532" s="385"/>
      <c r="AA532" s="385"/>
      <c r="AB532" s="385"/>
      <c r="AC532" s="385"/>
      <c r="AD532" s="385"/>
      <c r="AE532" s="385"/>
      <c r="AF532" s="385"/>
      <c r="AG532" s="385"/>
      <c r="AH532" s="386"/>
      <c r="AI532" s="384"/>
      <c r="AJ532" s="385"/>
      <c r="AK532" s="385"/>
      <c r="AL532" s="385"/>
      <c r="AM532" s="385"/>
      <c r="AN532" s="385"/>
      <c r="AO532" s="385"/>
      <c r="AP532" s="385"/>
      <c r="AQ532" s="385"/>
      <c r="AR532" s="385"/>
      <c r="AS532" s="385"/>
      <c r="AT532" s="385"/>
      <c r="AU532" s="385"/>
      <c r="AV532" s="385"/>
      <c r="AW532" s="385"/>
      <c r="AX532" s="385"/>
      <c r="AY532" s="385"/>
      <c r="AZ532" s="385"/>
      <c r="BA532" s="385"/>
      <c r="BB532" s="385"/>
      <c r="BC532" s="385"/>
      <c r="BD532" s="385"/>
      <c r="BE532" s="385"/>
      <c r="BF532" s="385"/>
      <c r="BG532" s="385"/>
      <c r="BH532" s="385"/>
      <c r="BI532" s="385"/>
      <c r="BJ532" s="385"/>
      <c r="BK532" s="385"/>
      <c r="BL532" s="385"/>
      <c r="BM532" s="385"/>
      <c r="BN532" s="385"/>
      <c r="BO532" s="385"/>
      <c r="BP532" s="385"/>
      <c r="BQ532" s="385"/>
      <c r="BR532" s="385"/>
      <c r="BS532" s="385"/>
      <c r="BT532" s="385"/>
      <c r="BU532" s="386"/>
    </row>
    <row r="533" spans="1:73" ht="24.6" x14ac:dyDescent="0.7">
      <c r="A533" s="2"/>
      <c r="B533" s="2"/>
      <c r="C533" s="2"/>
      <c r="D533" s="2"/>
      <c r="E533" s="2"/>
      <c r="F533" s="2"/>
      <c r="G533" s="2"/>
      <c r="H533" s="2"/>
      <c r="I533" s="381"/>
      <c r="J533" s="382"/>
      <c r="K533" s="382"/>
      <c r="L533" s="382"/>
      <c r="M533" s="382"/>
      <c r="N533" s="382"/>
      <c r="O533" s="382"/>
      <c r="P533" s="382"/>
      <c r="Q533" s="382"/>
      <c r="R533" s="382"/>
      <c r="S533" s="382"/>
      <c r="T533" s="382"/>
      <c r="U533" s="383"/>
      <c r="V533" s="384"/>
      <c r="W533" s="385"/>
      <c r="X533" s="385"/>
      <c r="Y533" s="385"/>
      <c r="Z533" s="385"/>
      <c r="AA533" s="385"/>
      <c r="AB533" s="385"/>
      <c r="AC533" s="385"/>
      <c r="AD533" s="385"/>
      <c r="AE533" s="385"/>
      <c r="AF533" s="385"/>
      <c r="AG533" s="385"/>
      <c r="AH533" s="386"/>
      <c r="AI533" s="384"/>
      <c r="AJ533" s="385"/>
      <c r="AK533" s="385"/>
      <c r="AL533" s="385"/>
      <c r="AM533" s="385"/>
      <c r="AN533" s="385"/>
      <c r="AO533" s="385"/>
      <c r="AP533" s="385"/>
      <c r="AQ533" s="385"/>
      <c r="AR533" s="385"/>
      <c r="AS533" s="385"/>
      <c r="AT533" s="385"/>
      <c r="AU533" s="385"/>
      <c r="AV533" s="385"/>
      <c r="AW533" s="385"/>
      <c r="AX533" s="385"/>
      <c r="AY533" s="385"/>
      <c r="AZ533" s="385"/>
      <c r="BA533" s="385"/>
      <c r="BB533" s="385"/>
      <c r="BC533" s="385"/>
      <c r="BD533" s="385"/>
      <c r="BE533" s="385"/>
      <c r="BF533" s="385"/>
      <c r="BG533" s="385"/>
      <c r="BH533" s="385"/>
      <c r="BI533" s="385"/>
      <c r="BJ533" s="385"/>
      <c r="BK533" s="385"/>
      <c r="BL533" s="385"/>
      <c r="BM533" s="385"/>
      <c r="BN533" s="385"/>
      <c r="BO533" s="385"/>
      <c r="BP533" s="385"/>
      <c r="BQ533" s="385"/>
      <c r="BR533" s="385"/>
      <c r="BS533" s="385"/>
      <c r="BT533" s="385"/>
      <c r="BU533" s="386"/>
    </row>
    <row r="534" spans="1:73" ht="24.6" x14ac:dyDescent="0.7">
      <c r="A534" s="2"/>
      <c r="B534" s="2"/>
      <c r="C534" s="2"/>
      <c r="D534" s="2"/>
      <c r="E534" s="2"/>
      <c r="F534" s="2"/>
      <c r="G534" s="2"/>
      <c r="H534" s="2"/>
      <c r="I534" s="381"/>
      <c r="J534" s="382"/>
      <c r="K534" s="382"/>
      <c r="L534" s="382"/>
      <c r="M534" s="382"/>
      <c r="N534" s="382"/>
      <c r="O534" s="382"/>
      <c r="P534" s="382"/>
      <c r="Q534" s="382"/>
      <c r="R534" s="382"/>
      <c r="S534" s="382"/>
      <c r="T534" s="382"/>
      <c r="U534" s="383"/>
      <c r="V534" s="384"/>
      <c r="W534" s="385"/>
      <c r="X534" s="385"/>
      <c r="Y534" s="385"/>
      <c r="Z534" s="385"/>
      <c r="AA534" s="385"/>
      <c r="AB534" s="385"/>
      <c r="AC534" s="385"/>
      <c r="AD534" s="385"/>
      <c r="AE534" s="385"/>
      <c r="AF534" s="385"/>
      <c r="AG534" s="385"/>
      <c r="AH534" s="386"/>
      <c r="AI534" s="384"/>
      <c r="AJ534" s="385"/>
      <c r="AK534" s="385"/>
      <c r="AL534" s="385"/>
      <c r="AM534" s="385"/>
      <c r="AN534" s="385"/>
      <c r="AO534" s="385"/>
      <c r="AP534" s="385"/>
      <c r="AQ534" s="385"/>
      <c r="AR534" s="385"/>
      <c r="AS534" s="385"/>
      <c r="AT534" s="385"/>
      <c r="AU534" s="385"/>
      <c r="AV534" s="385"/>
      <c r="AW534" s="385"/>
      <c r="AX534" s="385"/>
      <c r="AY534" s="385"/>
      <c r="AZ534" s="385"/>
      <c r="BA534" s="385"/>
      <c r="BB534" s="385"/>
      <c r="BC534" s="385"/>
      <c r="BD534" s="385"/>
      <c r="BE534" s="385"/>
      <c r="BF534" s="385"/>
      <c r="BG534" s="385"/>
      <c r="BH534" s="385"/>
      <c r="BI534" s="385"/>
      <c r="BJ534" s="385"/>
      <c r="BK534" s="385"/>
      <c r="BL534" s="385"/>
      <c r="BM534" s="385"/>
      <c r="BN534" s="385"/>
      <c r="BO534" s="385"/>
      <c r="BP534" s="385"/>
      <c r="BQ534" s="385"/>
      <c r="BR534" s="385"/>
      <c r="BS534" s="385"/>
      <c r="BT534" s="385"/>
      <c r="BU534" s="386"/>
    </row>
    <row r="535" spans="1:73" ht="24.6" x14ac:dyDescent="0.7">
      <c r="A535" s="2"/>
      <c r="B535" s="2"/>
      <c r="C535" s="2"/>
      <c r="D535" s="2"/>
      <c r="E535" s="2"/>
      <c r="F535" s="2"/>
      <c r="G535" s="2"/>
      <c r="H535" s="2"/>
      <c r="I535" s="381"/>
      <c r="J535" s="382"/>
      <c r="K535" s="382"/>
      <c r="L535" s="382"/>
      <c r="M535" s="382"/>
      <c r="N535" s="382"/>
      <c r="O535" s="382"/>
      <c r="P535" s="382"/>
      <c r="Q535" s="382"/>
      <c r="R535" s="382"/>
      <c r="S535" s="382"/>
      <c r="T535" s="382"/>
      <c r="U535" s="383"/>
      <c r="V535" s="384"/>
      <c r="W535" s="385"/>
      <c r="X535" s="385"/>
      <c r="Y535" s="385"/>
      <c r="Z535" s="385"/>
      <c r="AA535" s="385"/>
      <c r="AB535" s="385"/>
      <c r="AC535" s="385"/>
      <c r="AD535" s="385"/>
      <c r="AE535" s="385"/>
      <c r="AF535" s="385"/>
      <c r="AG535" s="385"/>
      <c r="AH535" s="386"/>
      <c r="AI535" s="384"/>
      <c r="AJ535" s="385"/>
      <c r="AK535" s="385"/>
      <c r="AL535" s="385"/>
      <c r="AM535" s="385"/>
      <c r="AN535" s="385"/>
      <c r="AO535" s="385"/>
      <c r="AP535" s="385"/>
      <c r="AQ535" s="385"/>
      <c r="AR535" s="385"/>
      <c r="AS535" s="385"/>
      <c r="AT535" s="385"/>
      <c r="AU535" s="385"/>
      <c r="AV535" s="385"/>
      <c r="AW535" s="385"/>
      <c r="AX535" s="385"/>
      <c r="AY535" s="385"/>
      <c r="AZ535" s="385"/>
      <c r="BA535" s="385"/>
      <c r="BB535" s="385"/>
      <c r="BC535" s="385"/>
      <c r="BD535" s="385"/>
      <c r="BE535" s="385"/>
      <c r="BF535" s="385"/>
      <c r="BG535" s="385"/>
      <c r="BH535" s="385"/>
      <c r="BI535" s="385"/>
      <c r="BJ535" s="385"/>
      <c r="BK535" s="385"/>
      <c r="BL535" s="385"/>
      <c r="BM535" s="385"/>
      <c r="BN535" s="385"/>
      <c r="BO535" s="385"/>
      <c r="BP535" s="385"/>
      <c r="BQ535" s="385"/>
      <c r="BR535" s="385"/>
      <c r="BS535" s="385"/>
      <c r="BT535" s="385"/>
      <c r="BU535" s="386"/>
    </row>
    <row r="536" spans="1:73" ht="24.6" x14ac:dyDescent="0.7">
      <c r="A536" s="2"/>
      <c r="B536" s="2"/>
      <c r="C536" s="2"/>
      <c r="D536" s="2"/>
      <c r="E536" s="2"/>
      <c r="F536" s="2"/>
      <c r="G536" s="2"/>
      <c r="H536" s="2"/>
      <c r="I536" s="381"/>
      <c r="J536" s="382"/>
      <c r="K536" s="382"/>
      <c r="L536" s="382"/>
      <c r="M536" s="382"/>
      <c r="N536" s="382"/>
      <c r="O536" s="382"/>
      <c r="P536" s="382"/>
      <c r="Q536" s="382"/>
      <c r="R536" s="382"/>
      <c r="S536" s="382"/>
      <c r="T536" s="382"/>
      <c r="U536" s="383"/>
      <c r="V536" s="384"/>
      <c r="W536" s="385"/>
      <c r="X536" s="385"/>
      <c r="Y536" s="385"/>
      <c r="Z536" s="385"/>
      <c r="AA536" s="385"/>
      <c r="AB536" s="385"/>
      <c r="AC536" s="385"/>
      <c r="AD536" s="385"/>
      <c r="AE536" s="385"/>
      <c r="AF536" s="385"/>
      <c r="AG536" s="385"/>
      <c r="AH536" s="386"/>
      <c r="AI536" s="384"/>
      <c r="AJ536" s="385"/>
      <c r="AK536" s="385"/>
      <c r="AL536" s="385"/>
      <c r="AM536" s="385"/>
      <c r="AN536" s="385"/>
      <c r="AO536" s="385"/>
      <c r="AP536" s="385"/>
      <c r="AQ536" s="385"/>
      <c r="AR536" s="385"/>
      <c r="AS536" s="385"/>
      <c r="AT536" s="385"/>
      <c r="AU536" s="385"/>
      <c r="AV536" s="385"/>
      <c r="AW536" s="385"/>
      <c r="AX536" s="385"/>
      <c r="AY536" s="385"/>
      <c r="AZ536" s="385"/>
      <c r="BA536" s="385"/>
      <c r="BB536" s="385"/>
      <c r="BC536" s="385"/>
      <c r="BD536" s="385"/>
      <c r="BE536" s="385"/>
      <c r="BF536" s="385"/>
      <c r="BG536" s="385"/>
      <c r="BH536" s="385"/>
      <c r="BI536" s="385"/>
      <c r="BJ536" s="385"/>
      <c r="BK536" s="385"/>
      <c r="BL536" s="385"/>
      <c r="BM536" s="385"/>
      <c r="BN536" s="385"/>
      <c r="BO536" s="385"/>
      <c r="BP536" s="385"/>
      <c r="BQ536" s="385"/>
      <c r="BR536" s="385"/>
      <c r="BS536" s="385"/>
      <c r="BT536" s="385"/>
      <c r="BU536" s="386"/>
    </row>
    <row r="537" spans="1:73" ht="24.6" x14ac:dyDescent="0.7">
      <c r="A537" s="2"/>
      <c r="B537" s="2"/>
      <c r="C537" s="2"/>
      <c r="D537" s="2"/>
      <c r="E537" s="2"/>
      <c r="F537" s="2"/>
      <c r="G537" s="2"/>
      <c r="H537" s="2"/>
      <c r="I537" s="381"/>
      <c r="J537" s="382"/>
      <c r="K537" s="382"/>
      <c r="L537" s="382"/>
      <c r="M537" s="382"/>
      <c r="N537" s="382"/>
      <c r="O537" s="382"/>
      <c r="P537" s="382"/>
      <c r="Q537" s="382"/>
      <c r="R537" s="382"/>
      <c r="S537" s="382"/>
      <c r="T537" s="382"/>
      <c r="U537" s="383"/>
      <c r="V537" s="384"/>
      <c r="W537" s="385"/>
      <c r="X537" s="385"/>
      <c r="Y537" s="385"/>
      <c r="Z537" s="385"/>
      <c r="AA537" s="385"/>
      <c r="AB537" s="385"/>
      <c r="AC537" s="385"/>
      <c r="AD537" s="385"/>
      <c r="AE537" s="385"/>
      <c r="AF537" s="385"/>
      <c r="AG537" s="385"/>
      <c r="AH537" s="386"/>
      <c r="AI537" s="384"/>
      <c r="AJ537" s="385"/>
      <c r="AK537" s="385"/>
      <c r="AL537" s="385"/>
      <c r="AM537" s="385"/>
      <c r="AN537" s="385"/>
      <c r="AO537" s="385"/>
      <c r="AP537" s="385"/>
      <c r="AQ537" s="385"/>
      <c r="AR537" s="385"/>
      <c r="AS537" s="385"/>
      <c r="AT537" s="385"/>
      <c r="AU537" s="385"/>
      <c r="AV537" s="385"/>
      <c r="AW537" s="385"/>
      <c r="AX537" s="385"/>
      <c r="AY537" s="385"/>
      <c r="AZ537" s="385"/>
      <c r="BA537" s="385"/>
      <c r="BB537" s="385"/>
      <c r="BC537" s="385"/>
      <c r="BD537" s="385"/>
      <c r="BE537" s="385"/>
      <c r="BF537" s="385"/>
      <c r="BG537" s="385"/>
      <c r="BH537" s="385"/>
      <c r="BI537" s="385"/>
      <c r="BJ537" s="385"/>
      <c r="BK537" s="385"/>
      <c r="BL537" s="385"/>
      <c r="BM537" s="385"/>
      <c r="BN537" s="385"/>
      <c r="BO537" s="385"/>
      <c r="BP537" s="385"/>
      <c r="BQ537" s="385"/>
      <c r="BR537" s="385"/>
      <c r="BS537" s="385"/>
      <c r="BT537" s="385"/>
      <c r="BU537" s="386"/>
    </row>
    <row r="538" spans="1:73" ht="24.6" x14ac:dyDescent="0.7">
      <c r="A538" s="2"/>
      <c r="B538" s="2"/>
      <c r="C538" s="2"/>
      <c r="D538" s="2"/>
      <c r="E538" s="2"/>
      <c r="F538" s="2"/>
      <c r="G538" s="2"/>
      <c r="H538" s="2"/>
      <c r="I538" s="381"/>
      <c r="J538" s="382"/>
      <c r="K538" s="382"/>
      <c r="L538" s="382"/>
      <c r="M538" s="382"/>
      <c r="N538" s="382"/>
      <c r="O538" s="382"/>
      <c r="P538" s="382"/>
      <c r="Q538" s="382"/>
      <c r="R538" s="382"/>
      <c r="S538" s="382"/>
      <c r="T538" s="382"/>
      <c r="U538" s="383"/>
      <c r="V538" s="384"/>
      <c r="W538" s="385"/>
      <c r="X538" s="385"/>
      <c r="Y538" s="385"/>
      <c r="Z538" s="385"/>
      <c r="AA538" s="385"/>
      <c r="AB538" s="385"/>
      <c r="AC538" s="385"/>
      <c r="AD538" s="385"/>
      <c r="AE538" s="385"/>
      <c r="AF538" s="385"/>
      <c r="AG538" s="385"/>
      <c r="AH538" s="386"/>
      <c r="AI538" s="384"/>
      <c r="AJ538" s="385"/>
      <c r="AK538" s="385"/>
      <c r="AL538" s="385"/>
      <c r="AM538" s="385"/>
      <c r="AN538" s="385"/>
      <c r="AO538" s="385"/>
      <c r="AP538" s="385"/>
      <c r="AQ538" s="385"/>
      <c r="AR538" s="385"/>
      <c r="AS538" s="385"/>
      <c r="AT538" s="385"/>
      <c r="AU538" s="385"/>
      <c r="AV538" s="385"/>
      <c r="AW538" s="385"/>
      <c r="AX538" s="385"/>
      <c r="AY538" s="385"/>
      <c r="AZ538" s="385"/>
      <c r="BA538" s="385"/>
      <c r="BB538" s="385"/>
      <c r="BC538" s="385"/>
      <c r="BD538" s="385"/>
      <c r="BE538" s="385"/>
      <c r="BF538" s="385"/>
      <c r="BG538" s="385"/>
      <c r="BH538" s="385"/>
      <c r="BI538" s="385"/>
      <c r="BJ538" s="385"/>
      <c r="BK538" s="385"/>
      <c r="BL538" s="385"/>
      <c r="BM538" s="385"/>
      <c r="BN538" s="385"/>
      <c r="BO538" s="385"/>
      <c r="BP538" s="385"/>
      <c r="BQ538" s="385"/>
      <c r="BR538" s="385"/>
      <c r="BS538" s="385"/>
      <c r="BT538" s="385"/>
      <c r="BU538" s="386"/>
    </row>
    <row r="539" spans="1:73" ht="24.6" x14ac:dyDescent="0.7">
      <c r="A539" s="2"/>
      <c r="B539" s="2"/>
      <c r="C539" s="2"/>
      <c r="D539" s="2"/>
      <c r="E539" s="2"/>
      <c r="F539" s="2"/>
      <c r="G539" s="2"/>
      <c r="H539" s="2"/>
      <c r="I539" s="381"/>
      <c r="J539" s="382"/>
      <c r="K539" s="382"/>
      <c r="L539" s="382"/>
      <c r="M539" s="382"/>
      <c r="N539" s="382"/>
      <c r="O539" s="382"/>
      <c r="P539" s="382"/>
      <c r="Q539" s="382"/>
      <c r="R539" s="382"/>
      <c r="S539" s="382"/>
      <c r="T539" s="382"/>
      <c r="U539" s="383"/>
      <c r="V539" s="384"/>
      <c r="W539" s="385"/>
      <c r="X539" s="385"/>
      <c r="Y539" s="385"/>
      <c r="Z539" s="385"/>
      <c r="AA539" s="385"/>
      <c r="AB539" s="385"/>
      <c r="AC539" s="385"/>
      <c r="AD539" s="385"/>
      <c r="AE539" s="385"/>
      <c r="AF539" s="385"/>
      <c r="AG539" s="385"/>
      <c r="AH539" s="386"/>
      <c r="AI539" s="384"/>
      <c r="AJ539" s="385"/>
      <c r="AK539" s="385"/>
      <c r="AL539" s="385"/>
      <c r="AM539" s="385"/>
      <c r="AN539" s="385"/>
      <c r="AO539" s="385"/>
      <c r="AP539" s="385"/>
      <c r="AQ539" s="385"/>
      <c r="AR539" s="385"/>
      <c r="AS539" s="385"/>
      <c r="AT539" s="385"/>
      <c r="AU539" s="385"/>
      <c r="AV539" s="385"/>
      <c r="AW539" s="385"/>
      <c r="AX539" s="385"/>
      <c r="AY539" s="385"/>
      <c r="AZ539" s="385"/>
      <c r="BA539" s="385"/>
      <c r="BB539" s="385"/>
      <c r="BC539" s="385"/>
      <c r="BD539" s="385"/>
      <c r="BE539" s="385"/>
      <c r="BF539" s="385"/>
      <c r="BG539" s="385"/>
      <c r="BH539" s="385"/>
      <c r="BI539" s="385"/>
      <c r="BJ539" s="385"/>
      <c r="BK539" s="385"/>
      <c r="BL539" s="385"/>
      <c r="BM539" s="385"/>
      <c r="BN539" s="385"/>
      <c r="BO539" s="385"/>
      <c r="BP539" s="385"/>
      <c r="BQ539" s="385"/>
      <c r="BR539" s="385"/>
      <c r="BS539" s="385"/>
      <c r="BT539" s="385"/>
      <c r="BU539" s="386"/>
    </row>
    <row r="540" spans="1:73" ht="24.6" x14ac:dyDescent="0.7">
      <c r="A540" s="2"/>
      <c r="B540" s="2"/>
      <c r="C540" s="2"/>
      <c r="D540" s="2"/>
      <c r="E540" s="2"/>
      <c r="F540" s="2"/>
      <c r="G540" s="2"/>
      <c r="H540" s="2"/>
      <c r="I540" s="381"/>
      <c r="J540" s="382"/>
      <c r="K540" s="382"/>
      <c r="L540" s="382"/>
      <c r="M540" s="382"/>
      <c r="N540" s="382"/>
      <c r="O540" s="382"/>
      <c r="P540" s="382"/>
      <c r="Q540" s="382"/>
      <c r="R540" s="382"/>
      <c r="S540" s="382"/>
      <c r="T540" s="382"/>
      <c r="U540" s="383"/>
      <c r="V540" s="384"/>
      <c r="W540" s="385"/>
      <c r="X540" s="385"/>
      <c r="Y540" s="385"/>
      <c r="Z540" s="385"/>
      <c r="AA540" s="385"/>
      <c r="AB540" s="385"/>
      <c r="AC540" s="385"/>
      <c r="AD540" s="385"/>
      <c r="AE540" s="385"/>
      <c r="AF540" s="385"/>
      <c r="AG540" s="385"/>
      <c r="AH540" s="386"/>
      <c r="AI540" s="384"/>
      <c r="AJ540" s="385"/>
      <c r="AK540" s="385"/>
      <c r="AL540" s="385"/>
      <c r="AM540" s="385"/>
      <c r="AN540" s="385"/>
      <c r="AO540" s="385"/>
      <c r="AP540" s="385"/>
      <c r="AQ540" s="385"/>
      <c r="AR540" s="385"/>
      <c r="AS540" s="385"/>
      <c r="AT540" s="385"/>
      <c r="AU540" s="385"/>
      <c r="AV540" s="385"/>
      <c r="AW540" s="385"/>
      <c r="AX540" s="385"/>
      <c r="AY540" s="385"/>
      <c r="AZ540" s="385"/>
      <c r="BA540" s="385"/>
      <c r="BB540" s="385"/>
      <c r="BC540" s="385"/>
      <c r="BD540" s="385"/>
      <c r="BE540" s="385"/>
      <c r="BF540" s="385"/>
      <c r="BG540" s="385"/>
      <c r="BH540" s="385"/>
      <c r="BI540" s="385"/>
      <c r="BJ540" s="385"/>
      <c r="BK540" s="385"/>
      <c r="BL540" s="385"/>
      <c r="BM540" s="385"/>
      <c r="BN540" s="385"/>
      <c r="BO540" s="385"/>
      <c r="BP540" s="385"/>
      <c r="BQ540" s="385"/>
      <c r="BR540" s="385"/>
      <c r="BS540" s="385"/>
      <c r="BT540" s="385"/>
      <c r="BU540" s="386"/>
    </row>
    <row r="541" spans="1:73" ht="24.6" x14ac:dyDescent="0.7">
      <c r="A541" s="2"/>
      <c r="B541" s="2"/>
      <c r="C541" s="2"/>
      <c r="D541" s="2"/>
      <c r="E541" s="2"/>
      <c r="F541" s="2"/>
      <c r="G541" s="2"/>
      <c r="H541" s="2"/>
      <c r="I541" s="381"/>
      <c r="J541" s="382"/>
      <c r="K541" s="382"/>
      <c r="L541" s="382"/>
      <c r="M541" s="382"/>
      <c r="N541" s="382"/>
      <c r="O541" s="382"/>
      <c r="P541" s="382"/>
      <c r="Q541" s="382"/>
      <c r="R541" s="382"/>
      <c r="S541" s="382"/>
      <c r="T541" s="382"/>
      <c r="U541" s="383"/>
      <c r="V541" s="384"/>
      <c r="W541" s="385"/>
      <c r="X541" s="385"/>
      <c r="Y541" s="385"/>
      <c r="Z541" s="385"/>
      <c r="AA541" s="385"/>
      <c r="AB541" s="385"/>
      <c r="AC541" s="385"/>
      <c r="AD541" s="385"/>
      <c r="AE541" s="385"/>
      <c r="AF541" s="385"/>
      <c r="AG541" s="385"/>
      <c r="AH541" s="386"/>
      <c r="AI541" s="384"/>
      <c r="AJ541" s="385"/>
      <c r="AK541" s="385"/>
      <c r="AL541" s="385"/>
      <c r="AM541" s="385"/>
      <c r="AN541" s="385"/>
      <c r="AO541" s="385"/>
      <c r="AP541" s="385"/>
      <c r="AQ541" s="385"/>
      <c r="AR541" s="385"/>
      <c r="AS541" s="385"/>
      <c r="AT541" s="385"/>
      <c r="AU541" s="385"/>
      <c r="AV541" s="385"/>
      <c r="AW541" s="385"/>
      <c r="AX541" s="385"/>
      <c r="AY541" s="385"/>
      <c r="AZ541" s="385"/>
      <c r="BA541" s="385"/>
      <c r="BB541" s="385"/>
      <c r="BC541" s="385"/>
      <c r="BD541" s="385"/>
      <c r="BE541" s="385"/>
      <c r="BF541" s="385"/>
      <c r="BG541" s="385"/>
      <c r="BH541" s="385"/>
      <c r="BI541" s="385"/>
      <c r="BJ541" s="385"/>
      <c r="BK541" s="385"/>
      <c r="BL541" s="385"/>
      <c r="BM541" s="385"/>
      <c r="BN541" s="385"/>
      <c r="BO541" s="385"/>
      <c r="BP541" s="385"/>
      <c r="BQ541" s="385"/>
      <c r="BR541" s="385"/>
      <c r="BS541" s="385"/>
      <c r="BT541" s="385"/>
      <c r="BU541" s="386"/>
    </row>
    <row r="542" spans="1:73" ht="24.6" x14ac:dyDescent="0.7">
      <c r="A542" s="2"/>
      <c r="B542" s="2"/>
      <c r="C542" s="2"/>
      <c r="D542" s="2"/>
      <c r="E542" s="2"/>
      <c r="F542" s="2"/>
      <c r="G542" s="2"/>
      <c r="H542" s="2"/>
      <c r="I542" s="381"/>
      <c r="J542" s="382"/>
      <c r="K542" s="382"/>
      <c r="L542" s="382"/>
      <c r="M542" s="382"/>
      <c r="N542" s="382"/>
      <c r="O542" s="382"/>
      <c r="P542" s="382"/>
      <c r="Q542" s="382"/>
      <c r="R542" s="382"/>
      <c r="S542" s="382"/>
      <c r="T542" s="382"/>
      <c r="U542" s="383"/>
      <c r="V542" s="384"/>
      <c r="W542" s="385"/>
      <c r="X542" s="385"/>
      <c r="Y542" s="385"/>
      <c r="Z542" s="385"/>
      <c r="AA542" s="385"/>
      <c r="AB542" s="385"/>
      <c r="AC542" s="385"/>
      <c r="AD542" s="385"/>
      <c r="AE542" s="385"/>
      <c r="AF542" s="385"/>
      <c r="AG542" s="385"/>
      <c r="AH542" s="386"/>
      <c r="AI542" s="384"/>
      <c r="AJ542" s="385"/>
      <c r="AK542" s="385"/>
      <c r="AL542" s="385"/>
      <c r="AM542" s="385"/>
      <c r="AN542" s="385"/>
      <c r="AO542" s="385"/>
      <c r="AP542" s="385"/>
      <c r="AQ542" s="385"/>
      <c r="AR542" s="385"/>
      <c r="AS542" s="385"/>
      <c r="AT542" s="385"/>
      <c r="AU542" s="385"/>
      <c r="AV542" s="385"/>
      <c r="AW542" s="385"/>
      <c r="AX542" s="385"/>
      <c r="AY542" s="385"/>
      <c r="AZ542" s="385"/>
      <c r="BA542" s="385"/>
      <c r="BB542" s="385"/>
      <c r="BC542" s="385"/>
      <c r="BD542" s="385"/>
      <c r="BE542" s="385"/>
      <c r="BF542" s="385"/>
      <c r="BG542" s="385"/>
      <c r="BH542" s="385"/>
      <c r="BI542" s="385"/>
      <c r="BJ542" s="385"/>
      <c r="BK542" s="385"/>
      <c r="BL542" s="385"/>
      <c r="BM542" s="385"/>
      <c r="BN542" s="385"/>
      <c r="BO542" s="385"/>
      <c r="BP542" s="385"/>
      <c r="BQ542" s="385"/>
      <c r="BR542" s="385"/>
      <c r="BS542" s="385"/>
      <c r="BT542" s="385"/>
      <c r="BU542" s="386"/>
    </row>
    <row r="543" spans="1:73" ht="24.6" x14ac:dyDescent="0.7">
      <c r="A543" s="2"/>
      <c r="B543" s="2"/>
      <c r="C543" s="2"/>
      <c r="D543" s="2"/>
      <c r="E543" s="2"/>
      <c r="F543" s="2"/>
      <c r="G543" s="2"/>
      <c r="H543" s="2"/>
      <c r="I543" s="381"/>
      <c r="J543" s="382"/>
      <c r="K543" s="382"/>
      <c r="L543" s="382"/>
      <c r="M543" s="382"/>
      <c r="N543" s="382"/>
      <c r="O543" s="382"/>
      <c r="P543" s="382"/>
      <c r="Q543" s="382"/>
      <c r="R543" s="382"/>
      <c r="S543" s="382"/>
      <c r="T543" s="382"/>
      <c r="U543" s="383"/>
      <c r="V543" s="384"/>
      <c r="W543" s="385"/>
      <c r="X543" s="385"/>
      <c r="Y543" s="385"/>
      <c r="Z543" s="385"/>
      <c r="AA543" s="385"/>
      <c r="AB543" s="385"/>
      <c r="AC543" s="385"/>
      <c r="AD543" s="385"/>
      <c r="AE543" s="385"/>
      <c r="AF543" s="385"/>
      <c r="AG543" s="385"/>
      <c r="AH543" s="386"/>
      <c r="AI543" s="384"/>
      <c r="AJ543" s="385"/>
      <c r="AK543" s="385"/>
      <c r="AL543" s="385"/>
      <c r="AM543" s="385"/>
      <c r="AN543" s="385"/>
      <c r="AO543" s="385"/>
      <c r="AP543" s="385"/>
      <c r="AQ543" s="385"/>
      <c r="AR543" s="385"/>
      <c r="AS543" s="385"/>
      <c r="AT543" s="385"/>
      <c r="AU543" s="385"/>
      <c r="AV543" s="385"/>
      <c r="AW543" s="385"/>
      <c r="AX543" s="385"/>
      <c r="AY543" s="385"/>
      <c r="AZ543" s="385"/>
      <c r="BA543" s="385"/>
      <c r="BB543" s="385"/>
      <c r="BC543" s="385"/>
      <c r="BD543" s="385"/>
      <c r="BE543" s="385"/>
      <c r="BF543" s="385"/>
      <c r="BG543" s="385"/>
      <c r="BH543" s="385"/>
      <c r="BI543" s="385"/>
      <c r="BJ543" s="385"/>
      <c r="BK543" s="385"/>
      <c r="BL543" s="385"/>
      <c r="BM543" s="385"/>
      <c r="BN543" s="385"/>
      <c r="BO543" s="385"/>
      <c r="BP543" s="385"/>
      <c r="BQ543" s="385"/>
      <c r="BR543" s="385"/>
      <c r="BS543" s="385"/>
      <c r="BT543" s="385"/>
      <c r="BU543" s="386"/>
    </row>
    <row r="544" spans="1:73" ht="24.6" x14ac:dyDescent="0.7">
      <c r="A544" s="2"/>
      <c r="B544" s="2"/>
      <c r="C544" s="2"/>
      <c r="D544" s="2"/>
      <c r="E544" s="2"/>
      <c r="F544" s="2"/>
      <c r="G544" s="2"/>
      <c r="H544" s="2"/>
      <c r="I544" s="381"/>
      <c r="J544" s="382"/>
      <c r="K544" s="382"/>
      <c r="L544" s="382"/>
      <c r="M544" s="382"/>
      <c r="N544" s="382"/>
      <c r="O544" s="382"/>
      <c r="P544" s="382"/>
      <c r="Q544" s="382"/>
      <c r="R544" s="382"/>
      <c r="S544" s="382"/>
      <c r="T544" s="382"/>
      <c r="U544" s="383"/>
      <c r="V544" s="384"/>
      <c r="W544" s="385"/>
      <c r="X544" s="385"/>
      <c r="Y544" s="385"/>
      <c r="Z544" s="385"/>
      <c r="AA544" s="385"/>
      <c r="AB544" s="385"/>
      <c r="AC544" s="385"/>
      <c r="AD544" s="385"/>
      <c r="AE544" s="385"/>
      <c r="AF544" s="385"/>
      <c r="AG544" s="385"/>
      <c r="AH544" s="386"/>
      <c r="AI544" s="384"/>
      <c r="AJ544" s="385"/>
      <c r="AK544" s="385"/>
      <c r="AL544" s="385"/>
      <c r="AM544" s="385"/>
      <c r="AN544" s="385"/>
      <c r="AO544" s="385"/>
      <c r="AP544" s="385"/>
      <c r="AQ544" s="385"/>
      <c r="AR544" s="385"/>
      <c r="AS544" s="385"/>
      <c r="AT544" s="385"/>
      <c r="AU544" s="385"/>
      <c r="AV544" s="385"/>
      <c r="AW544" s="385"/>
      <c r="AX544" s="385"/>
      <c r="AY544" s="385"/>
      <c r="AZ544" s="385"/>
      <c r="BA544" s="385"/>
      <c r="BB544" s="385"/>
      <c r="BC544" s="385"/>
      <c r="BD544" s="385"/>
      <c r="BE544" s="385"/>
      <c r="BF544" s="385"/>
      <c r="BG544" s="385"/>
      <c r="BH544" s="385"/>
      <c r="BI544" s="385"/>
      <c r="BJ544" s="385"/>
      <c r="BK544" s="385"/>
      <c r="BL544" s="385"/>
      <c r="BM544" s="385"/>
      <c r="BN544" s="385"/>
      <c r="BO544" s="385"/>
      <c r="BP544" s="385"/>
      <c r="BQ544" s="385"/>
      <c r="BR544" s="385"/>
      <c r="BS544" s="385"/>
      <c r="BT544" s="385"/>
      <c r="BU544" s="386"/>
    </row>
    <row r="545" spans="1:73" ht="24.6" x14ac:dyDescent="0.7">
      <c r="A545" s="2"/>
      <c r="B545" s="2"/>
      <c r="C545" s="2"/>
      <c r="D545" s="2"/>
      <c r="E545" s="2"/>
      <c r="F545" s="2"/>
      <c r="G545" s="2"/>
      <c r="H545" s="2"/>
      <c r="I545" s="381"/>
      <c r="J545" s="382"/>
      <c r="K545" s="382"/>
      <c r="L545" s="382"/>
      <c r="M545" s="382"/>
      <c r="N545" s="382"/>
      <c r="O545" s="382"/>
      <c r="P545" s="382"/>
      <c r="Q545" s="382"/>
      <c r="R545" s="382"/>
      <c r="S545" s="382"/>
      <c r="T545" s="382"/>
      <c r="U545" s="383"/>
      <c r="V545" s="384"/>
      <c r="W545" s="385"/>
      <c r="X545" s="385"/>
      <c r="Y545" s="385"/>
      <c r="Z545" s="385"/>
      <c r="AA545" s="385"/>
      <c r="AB545" s="385"/>
      <c r="AC545" s="385"/>
      <c r="AD545" s="385"/>
      <c r="AE545" s="385"/>
      <c r="AF545" s="385"/>
      <c r="AG545" s="385"/>
      <c r="AH545" s="386"/>
      <c r="AI545" s="384"/>
      <c r="AJ545" s="385"/>
      <c r="AK545" s="385"/>
      <c r="AL545" s="385"/>
      <c r="AM545" s="385"/>
      <c r="AN545" s="385"/>
      <c r="AO545" s="385"/>
      <c r="AP545" s="385"/>
      <c r="AQ545" s="385"/>
      <c r="AR545" s="385"/>
      <c r="AS545" s="385"/>
      <c r="AT545" s="385"/>
      <c r="AU545" s="385"/>
      <c r="AV545" s="385"/>
      <c r="AW545" s="385"/>
      <c r="AX545" s="385"/>
      <c r="AY545" s="385"/>
      <c r="AZ545" s="385"/>
      <c r="BA545" s="385"/>
      <c r="BB545" s="385"/>
      <c r="BC545" s="385"/>
      <c r="BD545" s="385"/>
      <c r="BE545" s="385"/>
      <c r="BF545" s="385"/>
      <c r="BG545" s="385"/>
      <c r="BH545" s="385"/>
      <c r="BI545" s="385"/>
      <c r="BJ545" s="385"/>
      <c r="BK545" s="385"/>
      <c r="BL545" s="385"/>
      <c r="BM545" s="385"/>
      <c r="BN545" s="385"/>
      <c r="BO545" s="385"/>
      <c r="BP545" s="385"/>
      <c r="BQ545" s="385"/>
      <c r="BR545" s="385"/>
      <c r="BS545" s="385"/>
      <c r="BT545" s="385"/>
      <c r="BU545" s="386"/>
    </row>
    <row r="546" spans="1:73" ht="24.6" x14ac:dyDescent="0.7">
      <c r="A546" s="2"/>
      <c r="B546" s="2"/>
      <c r="C546" s="2"/>
      <c r="D546" s="2"/>
      <c r="E546" s="2"/>
      <c r="F546" s="2"/>
      <c r="G546" s="2"/>
      <c r="H546" s="2"/>
      <c r="I546" s="381"/>
      <c r="J546" s="382"/>
      <c r="K546" s="382"/>
      <c r="L546" s="382"/>
      <c r="M546" s="382"/>
      <c r="N546" s="382"/>
      <c r="O546" s="382"/>
      <c r="P546" s="382"/>
      <c r="Q546" s="382"/>
      <c r="R546" s="382"/>
      <c r="S546" s="382"/>
      <c r="T546" s="382"/>
      <c r="U546" s="383"/>
      <c r="V546" s="384"/>
      <c r="W546" s="385"/>
      <c r="X546" s="385"/>
      <c r="Y546" s="385"/>
      <c r="Z546" s="385"/>
      <c r="AA546" s="385"/>
      <c r="AB546" s="385"/>
      <c r="AC546" s="385"/>
      <c r="AD546" s="385"/>
      <c r="AE546" s="385"/>
      <c r="AF546" s="385"/>
      <c r="AG546" s="385"/>
      <c r="AH546" s="386"/>
      <c r="AI546" s="384"/>
      <c r="AJ546" s="385"/>
      <c r="AK546" s="385"/>
      <c r="AL546" s="385"/>
      <c r="AM546" s="385"/>
      <c r="AN546" s="385"/>
      <c r="AO546" s="385"/>
      <c r="AP546" s="385"/>
      <c r="AQ546" s="385"/>
      <c r="AR546" s="385"/>
      <c r="AS546" s="385"/>
      <c r="AT546" s="385"/>
      <c r="AU546" s="385"/>
      <c r="AV546" s="385"/>
      <c r="AW546" s="385"/>
      <c r="AX546" s="385"/>
      <c r="AY546" s="385"/>
      <c r="AZ546" s="385"/>
      <c r="BA546" s="385"/>
      <c r="BB546" s="385"/>
      <c r="BC546" s="385"/>
      <c r="BD546" s="385"/>
      <c r="BE546" s="385"/>
      <c r="BF546" s="385"/>
      <c r="BG546" s="385"/>
      <c r="BH546" s="385"/>
      <c r="BI546" s="385"/>
      <c r="BJ546" s="385"/>
      <c r="BK546" s="385"/>
      <c r="BL546" s="385"/>
      <c r="BM546" s="385"/>
      <c r="BN546" s="385"/>
      <c r="BO546" s="385"/>
      <c r="BP546" s="385"/>
      <c r="BQ546" s="385"/>
      <c r="BR546" s="385"/>
      <c r="BS546" s="385"/>
      <c r="BT546" s="385"/>
      <c r="BU546" s="386"/>
    </row>
    <row r="547" spans="1:73" ht="24.6" x14ac:dyDescent="0.7">
      <c r="A547" s="2"/>
      <c r="B547" s="2"/>
      <c r="C547" s="2"/>
      <c r="D547" s="2"/>
      <c r="E547" s="2"/>
      <c r="F547" s="2"/>
      <c r="G547" s="2"/>
      <c r="H547" s="2"/>
      <c r="I547" s="381"/>
      <c r="J547" s="382"/>
      <c r="K547" s="382"/>
      <c r="L547" s="382"/>
      <c r="M547" s="382"/>
      <c r="N547" s="382"/>
      <c r="O547" s="382"/>
      <c r="P547" s="382"/>
      <c r="Q547" s="382"/>
      <c r="R547" s="382"/>
      <c r="S547" s="382"/>
      <c r="T547" s="382"/>
      <c r="U547" s="383"/>
      <c r="V547" s="384"/>
      <c r="W547" s="385"/>
      <c r="X547" s="385"/>
      <c r="Y547" s="385"/>
      <c r="Z547" s="385"/>
      <c r="AA547" s="385"/>
      <c r="AB547" s="385"/>
      <c r="AC547" s="385"/>
      <c r="AD547" s="385"/>
      <c r="AE547" s="385"/>
      <c r="AF547" s="385"/>
      <c r="AG547" s="385"/>
      <c r="AH547" s="386"/>
      <c r="AI547" s="384"/>
      <c r="AJ547" s="385"/>
      <c r="AK547" s="385"/>
      <c r="AL547" s="385"/>
      <c r="AM547" s="385"/>
      <c r="AN547" s="385"/>
      <c r="AO547" s="385"/>
      <c r="AP547" s="385"/>
      <c r="AQ547" s="385"/>
      <c r="AR547" s="385"/>
      <c r="AS547" s="385"/>
      <c r="AT547" s="385"/>
      <c r="AU547" s="385"/>
      <c r="AV547" s="385"/>
      <c r="AW547" s="385"/>
      <c r="AX547" s="385"/>
      <c r="AY547" s="385"/>
      <c r="AZ547" s="385"/>
      <c r="BA547" s="385"/>
      <c r="BB547" s="385"/>
      <c r="BC547" s="385"/>
      <c r="BD547" s="385"/>
      <c r="BE547" s="385"/>
      <c r="BF547" s="385"/>
      <c r="BG547" s="385"/>
      <c r="BH547" s="385"/>
      <c r="BI547" s="385"/>
      <c r="BJ547" s="385"/>
      <c r="BK547" s="385"/>
      <c r="BL547" s="385"/>
      <c r="BM547" s="385"/>
      <c r="BN547" s="385"/>
      <c r="BO547" s="385"/>
      <c r="BP547" s="385"/>
      <c r="BQ547" s="385"/>
      <c r="BR547" s="385"/>
      <c r="BS547" s="385"/>
      <c r="BT547" s="385"/>
      <c r="BU547" s="386"/>
    </row>
    <row r="548" spans="1:73" ht="24.6" x14ac:dyDescent="0.7">
      <c r="A548" s="2"/>
      <c r="B548" s="2"/>
      <c r="C548" s="2"/>
      <c r="D548" s="2"/>
      <c r="E548" s="2"/>
      <c r="F548" s="2"/>
      <c r="G548" s="2"/>
      <c r="H548" s="2"/>
      <c r="I548" s="381"/>
      <c r="J548" s="382"/>
      <c r="K548" s="382"/>
      <c r="L548" s="382"/>
      <c r="M548" s="382"/>
      <c r="N548" s="382"/>
      <c r="O548" s="382"/>
      <c r="P548" s="382"/>
      <c r="Q548" s="382"/>
      <c r="R548" s="382"/>
      <c r="S548" s="382"/>
      <c r="T548" s="382"/>
      <c r="U548" s="383"/>
      <c r="V548" s="384"/>
      <c r="W548" s="385"/>
      <c r="X548" s="385"/>
      <c r="Y548" s="385"/>
      <c r="Z548" s="385"/>
      <c r="AA548" s="385"/>
      <c r="AB548" s="385"/>
      <c r="AC548" s="385"/>
      <c r="AD548" s="385"/>
      <c r="AE548" s="385"/>
      <c r="AF548" s="385"/>
      <c r="AG548" s="385"/>
      <c r="AH548" s="386"/>
      <c r="AI548" s="384"/>
      <c r="AJ548" s="385"/>
      <c r="AK548" s="385"/>
      <c r="AL548" s="385"/>
      <c r="AM548" s="385"/>
      <c r="AN548" s="385"/>
      <c r="AO548" s="385"/>
      <c r="AP548" s="385"/>
      <c r="AQ548" s="385"/>
      <c r="AR548" s="385"/>
      <c r="AS548" s="385"/>
      <c r="AT548" s="385"/>
      <c r="AU548" s="385"/>
      <c r="AV548" s="385"/>
      <c r="AW548" s="385"/>
      <c r="AX548" s="385"/>
      <c r="AY548" s="385"/>
      <c r="AZ548" s="385"/>
      <c r="BA548" s="385"/>
      <c r="BB548" s="385"/>
      <c r="BC548" s="385"/>
      <c r="BD548" s="385"/>
      <c r="BE548" s="385"/>
      <c r="BF548" s="385"/>
      <c r="BG548" s="385"/>
      <c r="BH548" s="385"/>
      <c r="BI548" s="385"/>
      <c r="BJ548" s="385"/>
      <c r="BK548" s="385"/>
      <c r="BL548" s="385"/>
      <c r="BM548" s="385"/>
      <c r="BN548" s="385"/>
      <c r="BO548" s="385"/>
      <c r="BP548" s="385"/>
      <c r="BQ548" s="385"/>
      <c r="BR548" s="385"/>
      <c r="BS548" s="385"/>
      <c r="BT548" s="385"/>
      <c r="BU548" s="386"/>
    </row>
    <row r="549" spans="1:73" ht="24.6" x14ac:dyDescent="0.7">
      <c r="A549" s="2"/>
      <c r="B549" s="2"/>
      <c r="C549" s="2"/>
      <c r="D549" s="2"/>
      <c r="E549" s="2"/>
      <c r="F549" s="2"/>
      <c r="G549" s="2"/>
      <c r="H549" s="2"/>
      <c r="I549" s="381"/>
      <c r="J549" s="382"/>
      <c r="K549" s="382"/>
      <c r="L549" s="382"/>
      <c r="M549" s="382"/>
      <c r="N549" s="382"/>
      <c r="O549" s="382"/>
      <c r="P549" s="382"/>
      <c r="Q549" s="382"/>
      <c r="R549" s="382"/>
      <c r="S549" s="382"/>
      <c r="T549" s="382"/>
      <c r="U549" s="383"/>
      <c r="V549" s="384"/>
      <c r="W549" s="385"/>
      <c r="X549" s="385"/>
      <c r="Y549" s="385"/>
      <c r="Z549" s="385"/>
      <c r="AA549" s="385"/>
      <c r="AB549" s="385"/>
      <c r="AC549" s="385"/>
      <c r="AD549" s="385"/>
      <c r="AE549" s="385"/>
      <c r="AF549" s="385"/>
      <c r="AG549" s="385"/>
      <c r="AH549" s="386"/>
      <c r="AI549" s="384"/>
      <c r="AJ549" s="385"/>
      <c r="AK549" s="385"/>
      <c r="AL549" s="385"/>
      <c r="AM549" s="385"/>
      <c r="AN549" s="385"/>
      <c r="AO549" s="385"/>
      <c r="AP549" s="385"/>
      <c r="AQ549" s="385"/>
      <c r="AR549" s="385"/>
      <c r="AS549" s="385"/>
      <c r="AT549" s="385"/>
      <c r="AU549" s="385"/>
      <c r="AV549" s="385"/>
      <c r="AW549" s="385"/>
      <c r="AX549" s="385"/>
      <c r="AY549" s="385"/>
      <c r="AZ549" s="385"/>
      <c r="BA549" s="385"/>
      <c r="BB549" s="385"/>
      <c r="BC549" s="385"/>
      <c r="BD549" s="385"/>
      <c r="BE549" s="385"/>
      <c r="BF549" s="385"/>
      <c r="BG549" s="385"/>
      <c r="BH549" s="385"/>
      <c r="BI549" s="385"/>
      <c r="BJ549" s="385"/>
      <c r="BK549" s="385"/>
      <c r="BL549" s="385"/>
      <c r="BM549" s="385"/>
      <c r="BN549" s="385"/>
      <c r="BO549" s="385"/>
      <c r="BP549" s="385"/>
      <c r="BQ549" s="385"/>
      <c r="BR549" s="385"/>
      <c r="BS549" s="385"/>
      <c r="BT549" s="385"/>
      <c r="BU549" s="386"/>
    </row>
    <row r="550" spans="1:73" ht="24.6" x14ac:dyDescent="0.7">
      <c r="A550" s="2"/>
      <c r="B550" s="2"/>
      <c r="C550" s="2"/>
      <c r="D550" s="2"/>
      <c r="E550" s="2"/>
      <c r="F550" s="2"/>
      <c r="G550" s="2"/>
      <c r="H550" s="2"/>
      <c r="I550" s="381"/>
      <c r="J550" s="382"/>
      <c r="K550" s="382"/>
      <c r="L550" s="382"/>
      <c r="M550" s="382"/>
      <c r="N550" s="382"/>
      <c r="O550" s="382"/>
      <c r="P550" s="382"/>
      <c r="Q550" s="382"/>
      <c r="R550" s="382"/>
      <c r="S550" s="382"/>
      <c r="T550" s="382"/>
      <c r="U550" s="383"/>
      <c r="V550" s="384"/>
      <c r="W550" s="385"/>
      <c r="X550" s="385"/>
      <c r="Y550" s="385"/>
      <c r="Z550" s="385"/>
      <c r="AA550" s="385"/>
      <c r="AB550" s="385"/>
      <c r="AC550" s="385"/>
      <c r="AD550" s="385"/>
      <c r="AE550" s="385"/>
      <c r="AF550" s="385"/>
      <c r="AG550" s="385"/>
      <c r="AH550" s="386"/>
      <c r="AI550" s="384"/>
      <c r="AJ550" s="385"/>
      <c r="AK550" s="385"/>
      <c r="AL550" s="385"/>
      <c r="AM550" s="385"/>
      <c r="AN550" s="385"/>
      <c r="AO550" s="385"/>
      <c r="AP550" s="385"/>
      <c r="AQ550" s="385"/>
      <c r="AR550" s="385"/>
      <c r="AS550" s="385"/>
      <c r="AT550" s="385"/>
      <c r="AU550" s="385"/>
      <c r="AV550" s="385"/>
      <c r="AW550" s="385"/>
      <c r="AX550" s="385"/>
      <c r="AY550" s="385"/>
      <c r="AZ550" s="385"/>
      <c r="BA550" s="385"/>
      <c r="BB550" s="385"/>
      <c r="BC550" s="385"/>
      <c r="BD550" s="385"/>
      <c r="BE550" s="385"/>
      <c r="BF550" s="385"/>
      <c r="BG550" s="385"/>
      <c r="BH550" s="385"/>
      <c r="BI550" s="385"/>
      <c r="BJ550" s="385"/>
      <c r="BK550" s="385"/>
      <c r="BL550" s="385"/>
      <c r="BM550" s="385"/>
      <c r="BN550" s="385"/>
      <c r="BO550" s="385"/>
      <c r="BP550" s="385"/>
      <c r="BQ550" s="385"/>
      <c r="BR550" s="385"/>
      <c r="BS550" s="385"/>
      <c r="BT550" s="385"/>
      <c r="BU550" s="386"/>
    </row>
    <row r="551" spans="1:73" ht="24.6" x14ac:dyDescent="0.7">
      <c r="A551" s="2"/>
      <c r="B551" s="2"/>
      <c r="C551" s="2"/>
      <c r="D551" s="2"/>
      <c r="E551" s="2"/>
      <c r="F551" s="2"/>
      <c r="G551" s="2"/>
      <c r="H551" s="2"/>
      <c r="I551" s="381"/>
      <c r="J551" s="382"/>
      <c r="K551" s="382"/>
      <c r="L551" s="382"/>
      <c r="M551" s="382"/>
      <c r="N551" s="382"/>
      <c r="O551" s="382"/>
      <c r="P551" s="382"/>
      <c r="Q551" s="382"/>
      <c r="R551" s="382"/>
      <c r="S551" s="382"/>
      <c r="T551" s="382"/>
      <c r="U551" s="383"/>
      <c r="V551" s="384"/>
      <c r="W551" s="385"/>
      <c r="X551" s="385"/>
      <c r="Y551" s="385"/>
      <c r="Z551" s="385"/>
      <c r="AA551" s="385"/>
      <c r="AB551" s="385"/>
      <c r="AC551" s="385"/>
      <c r="AD551" s="385"/>
      <c r="AE551" s="385"/>
      <c r="AF551" s="385"/>
      <c r="AG551" s="385"/>
      <c r="AH551" s="386"/>
      <c r="AI551" s="384"/>
      <c r="AJ551" s="385"/>
      <c r="AK551" s="385"/>
      <c r="AL551" s="385"/>
      <c r="AM551" s="385"/>
      <c r="AN551" s="385"/>
      <c r="AO551" s="385"/>
      <c r="AP551" s="385"/>
      <c r="AQ551" s="385"/>
      <c r="AR551" s="385"/>
      <c r="AS551" s="385"/>
      <c r="AT551" s="385"/>
      <c r="AU551" s="385"/>
      <c r="AV551" s="385"/>
      <c r="AW551" s="385"/>
      <c r="AX551" s="385"/>
      <c r="AY551" s="385"/>
      <c r="AZ551" s="385"/>
      <c r="BA551" s="385"/>
      <c r="BB551" s="385"/>
      <c r="BC551" s="385"/>
      <c r="BD551" s="385"/>
      <c r="BE551" s="385"/>
      <c r="BF551" s="385"/>
      <c r="BG551" s="385"/>
      <c r="BH551" s="385"/>
      <c r="BI551" s="385"/>
      <c r="BJ551" s="385"/>
      <c r="BK551" s="385"/>
      <c r="BL551" s="385"/>
      <c r="BM551" s="385"/>
      <c r="BN551" s="385"/>
      <c r="BO551" s="385"/>
      <c r="BP551" s="385"/>
      <c r="BQ551" s="385"/>
      <c r="BR551" s="385"/>
      <c r="BS551" s="385"/>
      <c r="BT551" s="385"/>
      <c r="BU551" s="386"/>
    </row>
    <row r="552" spans="1:73" ht="24.6" x14ac:dyDescent="0.7">
      <c r="A552" s="2"/>
      <c r="B552" s="2"/>
      <c r="C552" s="2"/>
      <c r="D552" s="2"/>
      <c r="E552" s="2"/>
      <c r="F552" s="2"/>
      <c r="G552" s="2"/>
      <c r="H552" s="2"/>
      <c r="I552" s="381"/>
      <c r="J552" s="382"/>
      <c r="K552" s="382"/>
      <c r="L552" s="382"/>
      <c r="M552" s="382"/>
      <c r="N552" s="382"/>
      <c r="O552" s="382"/>
      <c r="P552" s="382"/>
      <c r="Q552" s="382"/>
      <c r="R552" s="382"/>
      <c r="S552" s="382"/>
      <c r="T552" s="382"/>
      <c r="U552" s="383"/>
      <c r="V552" s="384"/>
      <c r="W552" s="385"/>
      <c r="X552" s="385"/>
      <c r="Y552" s="385"/>
      <c r="Z552" s="385"/>
      <c r="AA552" s="385"/>
      <c r="AB552" s="385"/>
      <c r="AC552" s="385"/>
      <c r="AD552" s="385"/>
      <c r="AE552" s="385"/>
      <c r="AF552" s="385"/>
      <c r="AG552" s="385"/>
      <c r="AH552" s="386"/>
      <c r="AI552" s="384"/>
      <c r="AJ552" s="385"/>
      <c r="AK552" s="385"/>
      <c r="AL552" s="385"/>
      <c r="AM552" s="385"/>
      <c r="AN552" s="385"/>
      <c r="AO552" s="385"/>
      <c r="AP552" s="385"/>
      <c r="AQ552" s="385"/>
      <c r="AR552" s="385"/>
      <c r="AS552" s="385"/>
      <c r="AT552" s="385"/>
      <c r="AU552" s="385"/>
      <c r="AV552" s="385"/>
      <c r="AW552" s="385"/>
      <c r="AX552" s="385"/>
      <c r="AY552" s="385"/>
      <c r="AZ552" s="385"/>
      <c r="BA552" s="385"/>
      <c r="BB552" s="385"/>
      <c r="BC552" s="385"/>
      <c r="BD552" s="385"/>
      <c r="BE552" s="385"/>
      <c r="BF552" s="385"/>
      <c r="BG552" s="385"/>
      <c r="BH552" s="385"/>
      <c r="BI552" s="385"/>
      <c r="BJ552" s="385"/>
      <c r="BK552" s="385"/>
      <c r="BL552" s="385"/>
      <c r="BM552" s="385"/>
      <c r="BN552" s="385"/>
      <c r="BO552" s="385"/>
      <c r="BP552" s="385"/>
      <c r="BQ552" s="385"/>
      <c r="BR552" s="385"/>
      <c r="BS552" s="385"/>
      <c r="BT552" s="385"/>
      <c r="BU552" s="386"/>
    </row>
    <row r="553" spans="1:73" ht="24.6" x14ac:dyDescent="0.7">
      <c r="A553" s="2"/>
      <c r="B553" s="2"/>
      <c r="C553" s="2"/>
      <c r="D553" s="2"/>
      <c r="E553" s="2"/>
      <c r="F553" s="2"/>
      <c r="G553" s="2"/>
      <c r="H553" s="2"/>
      <c r="I553" s="381"/>
      <c r="J553" s="382"/>
      <c r="K553" s="382"/>
      <c r="L553" s="382"/>
      <c r="M553" s="382"/>
      <c r="N553" s="382"/>
      <c r="O553" s="382"/>
      <c r="P553" s="382"/>
      <c r="Q553" s="382"/>
      <c r="R553" s="382"/>
      <c r="S553" s="382"/>
      <c r="T553" s="382"/>
      <c r="U553" s="383"/>
      <c r="V553" s="384"/>
      <c r="W553" s="385"/>
      <c r="X553" s="385"/>
      <c r="Y553" s="385"/>
      <c r="Z553" s="385"/>
      <c r="AA553" s="385"/>
      <c r="AB553" s="385"/>
      <c r="AC553" s="385"/>
      <c r="AD553" s="385"/>
      <c r="AE553" s="385"/>
      <c r="AF553" s="385"/>
      <c r="AG553" s="385"/>
      <c r="AH553" s="386"/>
      <c r="AI553" s="384"/>
      <c r="AJ553" s="385"/>
      <c r="AK553" s="385"/>
      <c r="AL553" s="385"/>
      <c r="AM553" s="385"/>
      <c r="AN553" s="385"/>
      <c r="AO553" s="385"/>
      <c r="AP553" s="385"/>
      <c r="AQ553" s="385"/>
      <c r="AR553" s="385"/>
      <c r="AS553" s="385"/>
      <c r="AT553" s="385"/>
      <c r="AU553" s="385"/>
      <c r="AV553" s="385"/>
      <c r="AW553" s="385"/>
      <c r="AX553" s="385"/>
      <c r="AY553" s="385"/>
      <c r="AZ553" s="385"/>
      <c r="BA553" s="385"/>
      <c r="BB553" s="385"/>
      <c r="BC553" s="385"/>
      <c r="BD553" s="385"/>
      <c r="BE553" s="385"/>
      <c r="BF553" s="385"/>
      <c r="BG553" s="385"/>
      <c r="BH553" s="385"/>
      <c r="BI553" s="385"/>
      <c r="BJ553" s="385"/>
      <c r="BK553" s="385"/>
      <c r="BL553" s="385"/>
      <c r="BM553" s="385"/>
      <c r="BN553" s="385"/>
      <c r="BO553" s="385"/>
      <c r="BP553" s="385"/>
      <c r="BQ553" s="385"/>
      <c r="BR553" s="385"/>
      <c r="BS553" s="385"/>
      <c r="BT553" s="385"/>
      <c r="BU553" s="386"/>
    </row>
    <row r="554" spans="1:73" ht="24.6" x14ac:dyDescent="0.7">
      <c r="A554" s="2"/>
      <c r="B554" s="2"/>
      <c r="C554" s="2"/>
      <c r="D554" s="2"/>
      <c r="E554" s="2"/>
      <c r="F554" s="2"/>
      <c r="G554" s="2"/>
      <c r="H554" s="2"/>
      <c r="I554" s="381"/>
      <c r="J554" s="382"/>
      <c r="K554" s="382"/>
      <c r="L554" s="382"/>
      <c r="M554" s="382"/>
      <c r="N554" s="382"/>
      <c r="O554" s="382"/>
      <c r="P554" s="382"/>
      <c r="Q554" s="382"/>
      <c r="R554" s="382"/>
      <c r="S554" s="382"/>
      <c r="T554" s="382"/>
      <c r="U554" s="383"/>
      <c r="V554" s="384"/>
      <c r="W554" s="385"/>
      <c r="X554" s="385"/>
      <c r="Y554" s="385"/>
      <c r="Z554" s="385"/>
      <c r="AA554" s="385"/>
      <c r="AB554" s="385"/>
      <c r="AC554" s="385"/>
      <c r="AD554" s="385"/>
      <c r="AE554" s="385"/>
      <c r="AF554" s="385"/>
      <c r="AG554" s="385"/>
      <c r="AH554" s="386"/>
      <c r="AI554" s="384"/>
      <c r="AJ554" s="385"/>
      <c r="AK554" s="385"/>
      <c r="AL554" s="385"/>
      <c r="AM554" s="385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  <c r="BG554" s="385"/>
      <c r="BH554" s="385"/>
      <c r="BI554" s="385"/>
      <c r="BJ554" s="385"/>
      <c r="BK554" s="385"/>
      <c r="BL554" s="385"/>
      <c r="BM554" s="385"/>
      <c r="BN554" s="385"/>
      <c r="BO554" s="385"/>
      <c r="BP554" s="385"/>
      <c r="BQ554" s="385"/>
      <c r="BR554" s="385"/>
      <c r="BS554" s="385"/>
      <c r="BT554" s="385"/>
      <c r="BU554" s="386"/>
    </row>
    <row r="555" spans="1:73" ht="24.6" x14ac:dyDescent="0.7">
      <c r="A555" s="2"/>
      <c r="B555" s="2"/>
      <c r="C555" s="2"/>
      <c r="D555" s="2"/>
      <c r="E555" s="2"/>
      <c r="F555" s="2"/>
      <c r="G555" s="2"/>
      <c r="H555" s="2"/>
      <c r="I555" s="381"/>
      <c r="J555" s="382"/>
      <c r="K555" s="382"/>
      <c r="L555" s="382"/>
      <c r="M555" s="382"/>
      <c r="N555" s="382"/>
      <c r="O555" s="382"/>
      <c r="P555" s="382"/>
      <c r="Q555" s="382"/>
      <c r="R555" s="382"/>
      <c r="S555" s="382"/>
      <c r="T555" s="382"/>
      <c r="U555" s="383"/>
      <c r="V555" s="384"/>
      <c r="W555" s="385"/>
      <c r="X555" s="385"/>
      <c r="Y555" s="385"/>
      <c r="Z555" s="385"/>
      <c r="AA555" s="385"/>
      <c r="AB555" s="385"/>
      <c r="AC555" s="385"/>
      <c r="AD555" s="385"/>
      <c r="AE555" s="385"/>
      <c r="AF555" s="385"/>
      <c r="AG555" s="385"/>
      <c r="AH555" s="386"/>
      <c r="AI555" s="384"/>
      <c r="AJ555" s="385"/>
      <c r="AK555" s="385"/>
      <c r="AL555" s="385"/>
      <c r="AM555" s="385"/>
      <c r="AN555" s="385"/>
      <c r="AO555" s="385"/>
      <c r="AP555" s="385"/>
      <c r="AQ555" s="385"/>
      <c r="AR555" s="385"/>
      <c r="AS555" s="385"/>
      <c r="AT555" s="385"/>
      <c r="AU555" s="385"/>
      <c r="AV555" s="385"/>
      <c r="AW555" s="385"/>
      <c r="AX555" s="385"/>
      <c r="AY555" s="385"/>
      <c r="AZ555" s="385"/>
      <c r="BA555" s="385"/>
      <c r="BB555" s="385"/>
      <c r="BC555" s="385"/>
      <c r="BD555" s="385"/>
      <c r="BE555" s="385"/>
      <c r="BF555" s="385"/>
      <c r="BG555" s="385"/>
      <c r="BH555" s="385"/>
      <c r="BI555" s="385"/>
      <c r="BJ555" s="385"/>
      <c r="BK555" s="385"/>
      <c r="BL555" s="385"/>
      <c r="BM555" s="385"/>
      <c r="BN555" s="385"/>
      <c r="BO555" s="385"/>
      <c r="BP555" s="385"/>
      <c r="BQ555" s="385"/>
      <c r="BR555" s="385"/>
      <c r="BS555" s="385"/>
      <c r="BT555" s="385"/>
      <c r="BU555" s="386"/>
    </row>
    <row r="556" spans="1:73" ht="24.6" x14ac:dyDescent="0.7">
      <c r="A556" s="2"/>
      <c r="B556" s="2"/>
      <c r="C556" s="2"/>
      <c r="D556" s="2"/>
      <c r="E556" s="2"/>
      <c r="F556" s="2"/>
      <c r="G556" s="2"/>
      <c r="H556" s="2"/>
      <c r="I556" s="381"/>
      <c r="J556" s="382"/>
      <c r="K556" s="382"/>
      <c r="L556" s="382"/>
      <c r="M556" s="382"/>
      <c r="N556" s="382"/>
      <c r="O556" s="382"/>
      <c r="P556" s="382"/>
      <c r="Q556" s="382"/>
      <c r="R556" s="382"/>
      <c r="S556" s="382"/>
      <c r="T556" s="382"/>
      <c r="U556" s="383"/>
      <c r="V556" s="384"/>
      <c r="W556" s="385"/>
      <c r="X556" s="385"/>
      <c r="Y556" s="385"/>
      <c r="Z556" s="385"/>
      <c r="AA556" s="385"/>
      <c r="AB556" s="385"/>
      <c r="AC556" s="385"/>
      <c r="AD556" s="385"/>
      <c r="AE556" s="385"/>
      <c r="AF556" s="385"/>
      <c r="AG556" s="385"/>
      <c r="AH556" s="386"/>
      <c r="AI556" s="384"/>
      <c r="AJ556" s="385"/>
      <c r="AK556" s="385"/>
      <c r="AL556" s="385"/>
      <c r="AM556" s="385"/>
      <c r="AN556" s="385"/>
      <c r="AO556" s="385"/>
      <c r="AP556" s="385"/>
      <c r="AQ556" s="385"/>
      <c r="AR556" s="385"/>
      <c r="AS556" s="385"/>
      <c r="AT556" s="385"/>
      <c r="AU556" s="385"/>
      <c r="AV556" s="385"/>
      <c r="AW556" s="385"/>
      <c r="AX556" s="385"/>
      <c r="AY556" s="385"/>
      <c r="AZ556" s="385"/>
      <c r="BA556" s="385"/>
      <c r="BB556" s="385"/>
      <c r="BC556" s="385"/>
      <c r="BD556" s="385"/>
      <c r="BE556" s="385"/>
      <c r="BF556" s="385"/>
      <c r="BG556" s="385"/>
      <c r="BH556" s="385"/>
      <c r="BI556" s="385"/>
      <c r="BJ556" s="385"/>
      <c r="BK556" s="385"/>
      <c r="BL556" s="385"/>
      <c r="BM556" s="385"/>
      <c r="BN556" s="385"/>
      <c r="BO556" s="385"/>
      <c r="BP556" s="385"/>
      <c r="BQ556" s="385"/>
      <c r="BR556" s="385"/>
      <c r="BS556" s="385"/>
      <c r="BT556" s="385"/>
      <c r="BU556" s="386"/>
    </row>
    <row r="557" spans="1:73" ht="24.6" x14ac:dyDescent="0.7">
      <c r="A557" s="2"/>
      <c r="B557" s="2"/>
      <c r="C557" s="2"/>
      <c r="D557" s="2"/>
      <c r="E557" s="2"/>
      <c r="F557" s="2"/>
      <c r="G557" s="2"/>
      <c r="H557" s="2"/>
      <c r="I557" s="381"/>
      <c r="J557" s="382"/>
      <c r="K557" s="382"/>
      <c r="L557" s="382"/>
      <c r="M557" s="382"/>
      <c r="N557" s="382"/>
      <c r="O557" s="382"/>
      <c r="P557" s="382"/>
      <c r="Q557" s="382"/>
      <c r="R557" s="382"/>
      <c r="S557" s="382"/>
      <c r="T557" s="382"/>
      <c r="U557" s="383"/>
      <c r="V557" s="384"/>
      <c r="W557" s="385"/>
      <c r="X557" s="385"/>
      <c r="Y557" s="385"/>
      <c r="Z557" s="385"/>
      <c r="AA557" s="385"/>
      <c r="AB557" s="385"/>
      <c r="AC557" s="385"/>
      <c r="AD557" s="385"/>
      <c r="AE557" s="385"/>
      <c r="AF557" s="385"/>
      <c r="AG557" s="385"/>
      <c r="AH557" s="386"/>
      <c r="AI557" s="384"/>
      <c r="AJ557" s="385"/>
      <c r="AK557" s="385"/>
      <c r="AL557" s="385"/>
      <c r="AM557" s="385"/>
      <c r="AN557" s="385"/>
      <c r="AO557" s="385"/>
      <c r="AP557" s="385"/>
      <c r="AQ557" s="385"/>
      <c r="AR557" s="385"/>
      <c r="AS557" s="385"/>
      <c r="AT557" s="385"/>
      <c r="AU557" s="385"/>
      <c r="AV557" s="385"/>
      <c r="AW557" s="385"/>
      <c r="AX557" s="385"/>
      <c r="AY557" s="385"/>
      <c r="AZ557" s="385"/>
      <c r="BA557" s="385"/>
      <c r="BB557" s="385"/>
      <c r="BC557" s="385"/>
      <c r="BD557" s="385"/>
      <c r="BE557" s="385"/>
      <c r="BF557" s="385"/>
      <c r="BG557" s="385"/>
      <c r="BH557" s="385"/>
      <c r="BI557" s="385"/>
      <c r="BJ557" s="385"/>
      <c r="BK557" s="385"/>
      <c r="BL557" s="385"/>
      <c r="BM557" s="385"/>
      <c r="BN557" s="385"/>
      <c r="BO557" s="385"/>
      <c r="BP557" s="385"/>
      <c r="BQ557" s="385"/>
      <c r="BR557" s="385"/>
      <c r="BS557" s="385"/>
      <c r="BT557" s="385"/>
      <c r="BU557" s="386"/>
    </row>
    <row r="558" spans="1:73" ht="24.6" x14ac:dyDescent="0.7">
      <c r="A558" s="2"/>
      <c r="B558" s="2"/>
      <c r="C558" s="2"/>
      <c r="D558" s="2"/>
      <c r="E558" s="2"/>
      <c r="F558" s="2"/>
      <c r="G558" s="2"/>
      <c r="H558" s="2"/>
      <c r="I558" s="381"/>
      <c r="J558" s="382"/>
      <c r="K558" s="382"/>
      <c r="L558" s="382"/>
      <c r="M558" s="382"/>
      <c r="N558" s="382"/>
      <c r="O558" s="382"/>
      <c r="P558" s="382"/>
      <c r="Q558" s="382"/>
      <c r="R558" s="382"/>
      <c r="S558" s="382"/>
      <c r="T558" s="382"/>
      <c r="U558" s="383"/>
      <c r="V558" s="384"/>
      <c r="W558" s="385"/>
      <c r="X558" s="385"/>
      <c r="Y558" s="385"/>
      <c r="Z558" s="385"/>
      <c r="AA558" s="385"/>
      <c r="AB558" s="385"/>
      <c r="AC558" s="385"/>
      <c r="AD558" s="385"/>
      <c r="AE558" s="385"/>
      <c r="AF558" s="385"/>
      <c r="AG558" s="385"/>
      <c r="AH558" s="386"/>
      <c r="AI558" s="384"/>
      <c r="AJ558" s="385"/>
      <c r="AK558" s="385"/>
      <c r="AL558" s="385"/>
      <c r="AM558" s="385"/>
      <c r="AN558" s="385"/>
      <c r="AO558" s="385"/>
      <c r="AP558" s="385"/>
      <c r="AQ558" s="385"/>
      <c r="AR558" s="385"/>
      <c r="AS558" s="385"/>
      <c r="AT558" s="385"/>
      <c r="AU558" s="385"/>
      <c r="AV558" s="385"/>
      <c r="AW558" s="385"/>
      <c r="AX558" s="385"/>
      <c r="AY558" s="385"/>
      <c r="AZ558" s="385"/>
      <c r="BA558" s="385"/>
      <c r="BB558" s="385"/>
      <c r="BC558" s="385"/>
      <c r="BD558" s="385"/>
      <c r="BE558" s="385"/>
      <c r="BF558" s="385"/>
      <c r="BG558" s="385"/>
      <c r="BH558" s="385"/>
      <c r="BI558" s="385"/>
      <c r="BJ558" s="385"/>
      <c r="BK558" s="385"/>
      <c r="BL558" s="385"/>
      <c r="BM558" s="385"/>
      <c r="BN558" s="385"/>
      <c r="BO558" s="385"/>
      <c r="BP558" s="385"/>
      <c r="BQ558" s="385"/>
      <c r="BR558" s="385"/>
      <c r="BS558" s="385"/>
      <c r="BT558" s="385"/>
      <c r="BU558" s="386"/>
    </row>
    <row r="559" spans="1:73" ht="24.6" x14ac:dyDescent="0.7">
      <c r="A559" s="2"/>
      <c r="B559" s="2"/>
      <c r="C559" s="2"/>
      <c r="D559" s="2"/>
      <c r="E559" s="2"/>
      <c r="F559" s="2"/>
      <c r="G559" s="2"/>
      <c r="H559" s="2"/>
      <c r="I559" s="381"/>
      <c r="J559" s="382"/>
      <c r="K559" s="382"/>
      <c r="L559" s="382"/>
      <c r="M559" s="382"/>
      <c r="N559" s="382"/>
      <c r="O559" s="382"/>
      <c r="P559" s="382"/>
      <c r="Q559" s="382"/>
      <c r="R559" s="382"/>
      <c r="S559" s="382"/>
      <c r="T559" s="382"/>
      <c r="U559" s="383"/>
      <c r="V559" s="384"/>
      <c r="W559" s="385"/>
      <c r="X559" s="385"/>
      <c r="Y559" s="385"/>
      <c r="Z559" s="385"/>
      <c r="AA559" s="385"/>
      <c r="AB559" s="385"/>
      <c r="AC559" s="385"/>
      <c r="AD559" s="385"/>
      <c r="AE559" s="385"/>
      <c r="AF559" s="385"/>
      <c r="AG559" s="385"/>
      <c r="AH559" s="386"/>
      <c r="AI559" s="384"/>
      <c r="AJ559" s="385"/>
      <c r="AK559" s="385"/>
      <c r="AL559" s="385"/>
      <c r="AM559" s="385"/>
      <c r="AN559" s="385"/>
      <c r="AO559" s="385"/>
      <c r="AP559" s="385"/>
      <c r="AQ559" s="385"/>
      <c r="AR559" s="385"/>
      <c r="AS559" s="385"/>
      <c r="AT559" s="385"/>
      <c r="AU559" s="385"/>
      <c r="AV559" s="385"/>
      <c r="AW559" s="385"/>
      <c r="AX559" s="385"/>
      <c r="AY559" s="385"/>
      <c r="AZ559" s="385"/>
      <c r="BA559" s="385"/>
      <c r="BB559" s="385"/>
      <c r="BC559" s="385"/>
      <c r="BD559" s="385"/>
      <c r="BE559" s="385"/>
      <c r="BF559" s="385"/>
      <c r="BG559" s="385"/>
      <c r="BH559" s="385"/>
      <c r="BI559" s="385"/>
      <c r="BJ559" s="385"/>
      <c r="BK559" s="385"/>
      <c r="BL559" s="385"/>
      <c r="BM559" s="385"/>
      <c r="BN559" s="385"/>
      <c r="BO559" s="385"/>
      <c r="BP559" s="385"/>
      <c r="BQ559" s="385"/>
      <c r="BR559" s="385"/>
      <c r="BS559" s="385"/>
      <c r="BT559" s="385"/>
      <c r="BU559" s="386"/>
    </row>
    <row r="560" spans="1:73" ht="24.6" x14ac:dyDescent="0.7">
      <c r="A560" s="2"/>
      <c r="B560" s="2"/>
      <c r="C560" s="2"/>
      <c r="D560" s="2"/>
      <c r="E560" s="2"/>
      <c r="F560" s="2"/>
      <c r="G560" s="2"/>
      <c r="H560" s="2"/>
      <c r="I560" s="381"/>
      <c r="J560" s="382"/>
      <c r="K560" s="382"/>
      <c r="L560" s="382"/>
      <c r="M560" s="382"/>
      <c r="N560" s="382"/>
      <c r="O560" s="382"/>
      <c r="P560" s="382"/>
      <c r="Q560" s="382"/>
      <c r="R560" s="382"/>
      <c r="S560" s="382"/>
      <c r="T560" s="382"/>
      <c r="U560" s="383"/>
      <c r="V560" s="384"/>
      <c r="W560" s="385"/>
      <c r="X560" s="385"/>
      <c r="Y560" s="385"/>
      <c r="Z560" s="385"/>
      <c r="AA560" s="385"/>
      <c r="AB560" s="385"/>
      <c r="AC560" s="385"/>
      <c r="AD560" s="385"/>
      <c r="AE560" s="385"/>
      <c r="AF560" s="385"/>
      <c r="AG560" s="385"/>
      <c r="AH560" s="386"/>
      <c r="AI560" s="384"/>
      <c r="AJ560" s="385"/>
      <c r="AK560" s="385"/>
      <c r="AL560" s="385"/>
      <c r="AM560" s="385"/>
      <c r="AN560" s="385"/>
      <c r="AO560" s="385"/>
      <c r="AP560" s="385"/>
      <c r="AQ560" s="385"/>
      <c r="AR560" s="385"/>
      <c r="AS560" s="385"/>
      <c r="AT560" s="385"/>
      <c r="AU560" s="385"/>
      <c r="AV560" s="385"/>
      <c r="AW560" s="385"/>
      <c r="AX560" s="385"/>
      <c r="AY560" s="385"/>
      <c r="AZ560" s="385"/>
      <c r="BA560" s="385"/>
      <c r="BB560" s="385"/>
      <c r="BC560" s="385"/>
      <c r="BD560" s="385"/>
      <c r="BE560" s="385"/>
      <c r="BF560" s="385"/>
      <c r="BG560" s="385"/>
      <c r="BH560" s="385"/>
      <c r="BI560" s="385"/>
      <c r="BJ560" s="385"/>
      <c r="BK560" s="385"/>
      <c r="BL560" s="385"/>
      <c r="BM560" s="385"/>
      <c r="BN560" s="385"/>
      <c r="BO560" s="385"/>
      <c r="BP560" s="385"/>
      <c r="BQ560" s="385"/>
      <c r="BR560" s="385"/>
      <c r="BS560" s="385"/>
      <c r="BT560" s="385"/>
      <c r="BU560" s="386"/>
    </row>
    <row r="561" spans="1:73" ht="24.6" x14ac:dyDescent="0.7">
      <c r="A561" s="2"/>
      <c r="B561" s="2"/>
      <c r="C561" s="2"/>
      <c r="D561" s="2"/>
      <c r="E561" s="2"/>
      <c r="F561" s="2"/>
      <c r="G561" s="2"/>
      <c r="H561" s="2"/>
      <c r="I561" s="393" t="s">
        <v>180</v>
      </c>
      <c r="J561" s="394"/>
      <c r="K561" s="394"/>
      <c r="L561" s="394"/>
      <c r="M561" s="394"/>
      <c r="N561" s="394"/>
      <c r="O561" s="394"/>
      <c r="P561" s="394"/>
      <c r="Q561" s="394"/>
      <c r="R561" s="394"/>
      <c r="S561" s="394"/>
      <c r="T561" s="394"/>
      <c r="U561" s="395"/>
      <c r="V561" s="393"/>
      <c r="W561" s="394"/>
      <c r="X561" s="394"/>
      <c r="Y561" s="394"/>
      <c r="Z561" s="394"/>
      <c r="AA561" s="394"/>
      <c r="AB561" s="394"/>
      <c r="AC561" s="394"/>
      <c r="AD561" s="394"/>
      <c r="AE561" s="394"/>
      <c r="AF561" s="394"/>
      <c r="AG561" s="394"/>
      <c r="AH561" s="395"/>
      <c r="AI561" s="396" t="s">
        <v>378</v>
      </c>
      <c r="AJ561" s="397"/>
      <c r="AK561" s="397"/>
      <c r="AL561" s="397"/>
      <c r="AM561" s="397"/>
      <c r="AN561" s="397"/>
      <c r="AO561" s="397"/>
      <c r="AP561" s="397"/>
      <c r="AQ561" s="397"/>
      <c r="AR561" s="397"/>
      <c r="AS561" s="397"/>
      <c r="AT561" s="397"/>
      <c r="AU561" s="397"/>
      <c r="AV561" s="397"/>
      <c r="AW561" s="397"/>
      <c r="AX561" s="397"/>
      <c r="AY561" s="397"/>
      <c r="AZ561" s="397"/>
      <c r="BA561" s="397"/>
      <c r="BB561" s="397"/>
      <c r="BC561" s="397"/>
      <c r="BD561" s="397"/>
      <c r="BE561" s="397"/>
      <c r="BF561" s="397"/>
      <c r="BG561" s="397"/>
      <c r="BH561" s="397"/>
      <c r="BI561" s="397"/>
      <c r="BJ561" s="397"/>
      <c r="BK561" s="397"/>
      <c r="BL561" s="397"/>
      <c r="BM561" s="397"/>
      <c r="BN561" s="397"/>
      <c r="BO561" s="397"/>
      <c r="BP561" s="397"/>
      <c r="BQ561" s="397"/>
      <c r="BR561" s="397"/>
      <c r="BS561" s="397"/>
      <c r="BT561" s="397"/>
      <c r="BU561" s="398"/>
    </row>
    <row r="562" spans="1:73" ht="24.6" x14ac:dyDescent="0.7">
      <c r="A562" s="2"/>
      <c r="B562" s="2"/>
      <c r="C562" s="2"/>
      <c r="D562" s="2"/>
      <c r="E562" s="2"/>
      <c r="F562" s="2"/>
      <c r="G562" s="2"/>
      <c r="H562" s="2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</row>
    <row r="563" spans="1:73" ht="24.6" x14ac:dyDescent="0.7">
      <c r="A563" s="2"/>
      <c r="B563" s="2"/>
      <c r="C563" s="2"/>
      <c r="D563" s="2"/>
      <c r="E563" s="2"/>
      <c r="F563" s="2"/>
      <c r="G563" s="2"/>
      <c r="H563" s="2"/>
      <c r="I563" s="399" t="s">
        <v>237</v>
      </c>
      <c r="J563" s="399"/>
      <c r="K563" s="399"/>
      <c r="L563" s="399"/>
      <c r="M563" s="399"/>
      <c r="N563" s="399"/>
      <c r="O563" s="399"/>
      <c r="P563" s="399"/>
      <c r="Q563" s="399"/>
      <c r="R563" s="399"/>
      <c r="S563" s="399"/>
      <c r="T563" s="399"/>
      <c r="U563" s="399"/>
      <c r="V563" s="399"/>
      <c r="W563" s="399"/>
      <c r="X563" s="399"/>
      <c r="Y563" s="399"/>
      <c r="Z563" s="399"/>
      <c r="AA563" s="399"/>
      <c r="AB563" s="399"/>
      <c r="AC563" s="399"/>
      <c r="AD563" s="399"/>
      <c r="AE563" s="399"/>
      <c r="AF563" s="399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399" t="s">
        <v>238</v>
      </c>
      <c r="AY563" s="399"/>
      <c r="AZ563" s="399"/>
      <c r="BA563" s="399"/>
      <c r="BB563" s="399"/>
      <c r="BC563" s="399"/>
      <c r="BD563" s="399"/>
      <c r="BE563" s="399"/>
      <c r="BF563" s="399"/>
      <c r="BG563" s="399"/>
      <c r="BH563" s="399"/>
      <c r="BI563" s="399"/>
      <c r="BJ563" s="399"/>
      <c r="BK563" s="399"/>
      <c r="BL563" s="399"/>
      <c r="BM563" s="399"/>
      <c r="BN563" s="399"/>
      <c r="BO563" s="399"/>
      <c r="BP563" s="399"/>
      <c r="BQ563" s="399"/>
      <c r="BR563" s="399"/>
      <c r="BS563" s="399"/>
      <c r="BT563" s="399"/>
      <c r="BU563" s="399"/>
    </row>
    <row r="564" spans="1:73" ht="24.6" x14ac:dyDescent="0.7">
      <c r="A564" s="2"/>
      <c r="B564" s="2"/>
      <c r="C564" s="2"/>
      <c r="D564" s="2"/>
      <c r="E564" s="2"/>
      <c r="F564" s="2"/>
      <c r="G564" s="2"/>
      <c r="H564" s="2"/>
      <c r="I564" s="400" t="str">
        <f>CONCATENATE("(",ผู้สอน,")")</f>
        <v>()</v>
      </c>
      <c r="J564" s="400"/>
      <c r="K564" s="400"/>
      <c r="L564" s="400"/>
      <c r="M564" s="400"/>
      <c r="N564" s="400"/>
      <c r="O564" s="400"/>
      <c r="P564" s="400"/>
      <c r="Q564" s="400"/>
      <c r="R564" s="400"/>
      <c r="S564" s="400"/>
      <c r="T564" s="400"/>
      <c r="U564" s="400"/>
      <c r="V564" s="400"/>
      <c r="W564" s="400"/>
      <c r="X564" s="400"/>
      <c r="Y564" s="400"/>
      <c r="Z564" s="400"/>
      <c r="AA564" s="400"/>
      <c r="AB564" s="400"/>
      <c r="AC564" s="400"/>
      <c r="AD564" s="400"/>
      <c r="AE564" s="400"/>
      <c r="AF564" s="400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400" t="e">
        <f>CONCATENATE("(",'1 Basic information'!#REF!,")")</f>
        <v>#REF!</v>
      </c>
      <c r="AY564" s="400"/>
      <c r="AZ564" s="400"/>
      <c r="BA564" s="400"/>
      <c r="BB564" s="400"/>
      <c r="BC564" s="400"/>
      <c r="BD564" s="400"/>
      <c r="BE564" s="400"/>
      <c r="BF564" s="400"/>
      <c r="BG564" s="400"/>
      <c r="BH564" s="400"/>
      <c r="BI564" s="400"/>
      <c r="BJ564" s="400"/>
      <c r="BK564" s="400"/>
      <c r="BL564" s="400"/>
      <c r="BM564" s="400"/>
      <c r="BN564" s="400"/>
      <c r="BO564" s="400"/>
      <c r="BP564" s="400"/>
      <c r="BQ564" s="400"/>
      <c r="BR564" s="400"/>
      <c r="BS564" s="400"/>
      <c r="BT564" s="400"/>
      <c r="BU564" s="400"/>
    </row>
    <row r="565" spans="1:73" ht="24.6" x14ac:dyDescent="0.7">
      <c r="A565" s="2"/>
      <c r="B565" s="2"/>
      <c r="C565" s="2"/>
      <c r="D565" s="2"/>
      <c r="E565" s="2"/>
      <c r="F565" s="2"/>
      <c r="G565" s="2"/>
      <c r="H565" s="2"/>
      <c r="I565" s="373" t="s">
        <v>207</v>
      </c>
      <c r="J565" s="373"/>
      <c r="K565" s="373"/>
      <c r="L565" s="373"/>
      <c r="M565" s="373"/>
      <c r="N565" s="373"/>
      <c r="O565" s="373"/>
      <c r="P565" s="373"/>
      <c r="Q565" s="373"/>
      <c r="R565" s="373"/>
      <c r="S565" s="373"/>
      <c r="T565" s="373"/>
      <c r="U565" s="373"/>
      <c r="V565" s="373"/>
      <c r="W565" s="373"/>
      <c r="X565" s="373"/>
      <c r="Y565" s="373"/>
      <c r="Z565" s="373"/>
      <c r="AA565" s="373"/>
      <c r="AB565" s="373"/>
      <c r="AC565" s="373"/>
      <c r="AD565" s="373"/>
      <c r="AE565" s="373"/>
      <c r="AF565" s="373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373" t="s">
        <v>199</v>
      </c>
      <c r="AY565" s="373"/>
      <c r="AZ565" s="373"/>
      <c r="BA565" s="373"/>
      <c r="BB565" s="373"/>
      <c r="BC565" s="373"/>
      <c r="BD565" s="373"/>
      <c r="BE565" s="373"/>
      <c r="BF565" s="373"/>
      <c r="BG565" s="373"/>
      <c r="BH565" s="373"/>
      <c r="BI565" s="373"/>
      <c r="BJ565" s="373"/>
      <c r="BK565" s="373"/>
      <c r="BL565" s="373"/>
      <c r="BM565" s="373"/>
      <c r="BN565" s="373"/>
      <c r="BO565" s="373"/>
      <c r="BP565" s="373"/>
      <c r="BQ565" s="373"/>
      <c r="BR565" s="373"/>
      <c r="BS565" s="373"/>
      <c r="BT565" s="373"/>
      <c r="BU565" s="373"/>
    </row>
    <row r="566" spans="1:73" ht="24.6" x14ac:dyDescent="0.7">
      <c r="A566" s="2"/>
      <c r="B566" s="2"/>
      <c r="C566" s="2"/>
      <c r="D566" s="2"/>
      <c r="E566" s="2"/>
      <c r="F566" s="2"/>
      <c r="G566" s="2"/>
      <c r="H566" s="2"/>
      <c r="I566" s="399"/>
      <c r="J566" s="399"/>
      <c r="K566" s="399"/>
      <c r="L566" s="399"/>
      <c r="M566" s="399"/>
      <c r="N566" s="399"/>
      <c r="O566" s="399"/>
      <c r="P566" s="399"/>
      <c r="Q566" s="399"/>
      <c r="R566" s="399"/>
      <c r="S566" s="399"/>
      <c r="T566" s="399"/>
      <c r="U566" s="399"/>
      <c r="V566" s="399"/>
      <c r="W566" s="399"/>
      <c r="X566" s="399"/>
      <c r="Y566" s="399"/>
      <c r="Z566" s="399"/>
      <c r="AA566" s="399"/>
      <c r="AB566" s="399"/>
      <c r="AC566" s="399"/>
      <c r="AD566" s="399"/>
      <c r="AE566" s="399"/>
      <c r="AF566" s="399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399"/>
      <c r="AY566" s="399"/>
      <c r="AZ566" s="399"/>
      <c r="BA566" s="399"/>
      <c r="BB566" s="399"/>
      <c r="BC566" s="399"/>
      <c r="BD566" s="399"/>
      <c r="BE566" s="399"/>
      <c r="BF566" s="399"/>
      <c r="BG566" s="399"/>
      <c r="BH566" s="399"/>
      <c r="BI566" s="399"/>
      <c r="BJ566" s="399"/>
      <c r="BK566" s="399"/>
      <c r="BL566" s="399"/>
      <c r="BM566" s="399"/>
      <c r="BN566" s="399"/>
      <c r="BO566" s="399"/>
      <c r="BP566" s="399"/>
      <c r="BQ566" s="399"/>
      <c r="BR566" s="399"/>
      <c r="BS566" s="399"/>
      <c r="BT566" s="399"/>
      <c r="BU566" s="399"/>
    </row>
    <row r="567" spans="1:73" ht="24.6" x14ac:dyDescent="0.7">
      <c r="A567" s="2"/>
      <c r="B567" s="2"/>
      <c r="C567" s="2"/>
      <c r="D567" s="2"/>
      <c r="E567" s="2"/>
      <c r="F567" s="2"/>
      <c r="G567" s="2"/>
      <c r="H567" s="2"/>
      <c r="I567" s="400"/>
      <c r="J567" s="400"/>
      <c r="K567" s="400"/>
      <c r="L567" s="400"/>
      <c r="M567" s="400"/>
      <c r="N567" s="400"/>
      <c r="O567" s="400"/>
      <c r="P567" s="400"/>
      <c r="Q567" s="400"/>
      <c r="R567" s="400"/>
      <c r="S567" s="400"/>
      <c r="T567" s="400"/>
      <c r="U567" s="400"/>
      <c r="V567" s="400"/>
      <c r="W567" s="400"/>
      <c r="X567" s="400"/>
      <c r="Y567" s="400"/>
      <c r="Z567" s="400"/>
      <c r="AA567" s="400"/>
      <c r="AB567" s="400"/>
      <c r="AC567" s="400"/>
      <c r="AD567" s="400"/>
      <c r="AE567" s="400"/>
      <c r="AF567" s="400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400"/>
      <c r="AY567" s="400"/>
      <c r="AZ567" s="400"/>
      <c r="BA567" s="400"/>
      <c r="BB567" s="400"/>
      <c r="BC567" s="400"/>
      <c r="BD567" s="400"/>
      <c r="BE567" s="400"/>
      <c r="BF567" s="400"/>
      <c r="BG567" s="400"/>
      <c r="BH567" s="400"/>
      <c r="BI567" s="400"/>
      <c r="BJ567" s="400"/>
      <c r="BK567" s="400"/>
      <c r="BL567" s="400"/>
      <c r="BM567" s="400"/>
      <c r="BN567" s="400"/>
      <c r="BO567" s="400"/>
      <c r="BP567" s="400"/>
      <c r="BQ567" s="400"/>
      <c r="BR567" s="400"/>
      <c r="BS567" s="400"/>
      <c r="BT567" s="400"/>
      <c r="BU567" s="400"/>
    </row>
    <row r="568" spans="1:73" ht="24.6" x14ac:dyDescent="0.7">
      <c r="A568" s="2"/>
      <c r="B568" s="2"/>
      <c r="C568" s="2"/>
      <c r="D568" s="2"/>
      <c r="E568" s="2"/>
      <c r="F568" s="2"/>
      <c r="G568" s="2"/>
      <c r="H568" s="2"/>
      <c r="I568" s="373"/>
      <c r="J568" s="373"/>
      <c r="K568" s="373"/>
      <c r="L568" s="373"/>
      <c r="M568" s="373"/>
      <c r="N568" s="373"/>
      <c r="O568" s="373"/>
      <c r="P568" s="373"/>
      <c r="Q568" s="373"/>
      <c r="R568" s="373"/>
      <c r="S568" s="373"/>
      <c r="T568" s="373"/>
      <c r="U568" s="373"/>
      <c r="V568" s="373"/>
      <c r="W568" s="373"/>
      <c r="X568" s="373"/>
      <c r="Y568" s="373"/>
      <c r="Z568" s="373"/>
      <c r="AA568" s="373"/>
      <c r="AB568" s="373"/>
      <c r="AC568" s="373"/>
      <c r="AD568" s="373"/>
      <c r="AE568" s="373"/>
      <c r="AF568" s="373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373"/>
      <c r="AY568" s="373"/>
      <c r="AZ568" s="373"/>
      <c r="BA568" s="373"/>
      <c r="BB568" s="373"/>
      <c r="BC568" s="373"/>
      <c r="BD568" s="373"/>
      <c r="BE568" s="373"/>
      <c r="BF568" s="373"/>
      <c r="BG568" s="373"/>
      <c r="BH568" s="373"/>
      <c r="BI568" s="373"/>
      <c r="BJ568" s="373"/>
      <c r="BK568" s="373"/>
      <c r="BL568" s="373"/>
      <c r="BM568" s="373"/>
      <c r="BN568" s="373"/>
      <c r="BO568" s="373"/>
      <c r="BP568" s="373"/>
      <c r="BQ568" s="373"/>
      <c r="BR568" s="373"/>
      <c r="BS568" s="373"/>
      <c r="BT568" s="373"/>
      <c r="BU568" s="373"/>
    </row>
  </sheetData>
  <sheetProtection algorithmName="SHA-512" hashValue="njkZ2MMP6UWwy3N5Mc1zENkyQ2O7w5Mu8CC3/Waerc//I+4Ldu8j5Vm1yPTuxevFmKnhUSTt8PRMh/Zz8Wog4A==" saltValue="5M4Ok0vDGU+09XNmN3zsCw==" spinCount="100000" sheet="1"/>
  <mergeCells count="1535">
    <mergeCell ref="I468:U468"/>
    <mergeCell ref="V468:AH468"/>
    <mergeCell ref="AI468:BU468"/>
    <mergeCell ref="I463:U463"/>
    <mergeCell ref="V463:AH463"/>
    <mergeCell ref="AI463:BU463"/>
    <mergeCell ref="I464:U464"/>
    <mergeCell ref="V464:AH464"/>
    <mergeCell ref="AI464:BU464"/>
    <mergeCell ref="I460:U460"/>
    <mergeCell ref="V460:AH460"/>
    <mergeCell ref="AI460:BU460"/>
    <mergeCell ref="I461:U461"/>
    <mergeCell ref="V461:AH461"/>
    <mergeCell ref="AI461:BU461"/>
    <mergeCell ref="I462:U462"/>
    <mergeCell ref="V462:AH462"/>
    <mergeCell ref="AI462:BU462"/>
    <mergeCell ref="I465:U465"/>
    <mergeCell ref="V465:AH465"/>
    <mergeCell ref="AI465:BU465"/>
    <mergeCell ref="I466:U466"/>
    <mergeCell ref="V466:AH466"/>
    <mergeCell ref="AI466:BU466"/>
    <mergeCell ref="I467:U467"/>
    <mergeCell ref="V467:AH467"/>
    <mergeCell ref="AI467:BU467"/>
    <mergeCell ref="I454:U454"/>
    <mergeCell ref="V454:AH454"/>
    <mergeCell ref="AI454:BU454"/>
    <mergeCell ref="I455:U455"/>
    <mergeCell ref="V455:AH455"/>
    <mergeCell ref="AI455:BU455"/>
    <mergeCell ref="I456:U456"/>
    <mergeCell ref="V456:AH456"/>
    <mergeCell ref="AI456:BU456"/>
    <mergeCell ref="I457:U457"/>
    <mergeCell ref="V457:AH457"/>
    <mergeCell ref="AI457:BU457"/>
    <mergeCell ref="I458:U458"/>
    <mergeCell ref="V458:AH458"/>
    <mergeCell ref="AI458:BU458"/>
    <mergeCell ref="I459:U459"/>
    <mergeCell ref="V459:AH459"/>
    <mergeCell ref="AI459:BU459"/>
    <mergeCell ref="I448:U448"/>
    <mergeCell ref="V448:AH448"/>
    <mergeCell ref="AI448:BU448"/>
    <mergeCell ref="I449:U449"/>
    <mergeCell ref="V449:AH449"/>
    <mergeCell ref="AI449:BU449"/>
    <mergeCell ref="I450:U450"/>
    <mergeCell ref="V450:AH450"/>
    <mergeCell ref="AI450:BU450"/>
    <mergeCell ref="I451:U451"/>
    <mergeCell ref="V451:AH451"/>
    <mergeCell ref="AI451:BU451"/>
    <mergeCell ref="I452:U452"/>
    <mergeCell ref="V452:AH452"/>
    <mergeCell ref="AI452:BU452"/>
    <mergeCell ref="I453:U453"/>
    <mergeCell ref="V453:AH453"/>
    <mergeCell ref="AI453:BU453"/>
    <mergeCell ref="I442:U442"/>
    <mergeCell ref="V442:AH442"/>
    <mergeCell ref="AI442:BU442"/>
    <mergeCell ref="I443:U443"/>
    <mergeCell ref="V443:AH443"/>
    <mergeCell ref="AI443:BU443"/>
    <mergeCell ref="I444:U444"/>
    <mergeCell ref="V444:AH444"/>
    <mergeCell ref="AI444:BU444"/>
    <mergeCell ref="I445:U445"/>
    <mergeCell ref="V445:AH445"/>
    <mergeCell ref="AI445:BU445"/>
    <mergeCell ref="I446:U446"/>
    <mergeCell ref="V446:AH446"/>
    <mergeCell ref="AI446:BU446"/>
    <mergeCell ref="I447:U447"/>
    <mergeCell ref="V447:AH447"/>
    <mergeCell ref="AI447:BU447"/>
    <mergeCell ref="I436:U436"/>
    <mergeCell ref="V436:AH436"/>
    <mergeCell ref="AI436:BU436"/>
    <mergeCell ref="I437:U437"/>
    <mergeCell ref="V437:AH437"/>
    <mergeCell ref="AI437:BU437"/>
    <mergeCell ref="I438:U438"/>
    <mergeCell ref="V438:AH438"/>
    <mergeCell ref="AI438:BU438"/>
    <mergeCell ref="I439:U439"/>
    <mergeCell ref="V439:AH439"/>
    <mergeCell ref="AI439:BU439"/>
    <mergeCell ref="I440:U440"/>
    <mergeCell ref="V440:AH440"/>
    <mergeCell ref="AI440:BU440"/>
    <mergeCell ref="I441:U441"/>
    <mergeCell ref="V441:AH441"/>
    <mergeCell ref="AI441:BU441"/>
    <mergeCell ref="I430:U430"/>
    <mergeCell ref="V430:AH430"/>
    <mergeCell ref="AI430:BU430"/>
    <mergeCell ref="I431:U431"/>
    <mergeCell ref="V431:AH431"/>
    <mergeCell ref="AI431:BU431"/>
    <mergeCell ref="I432:U432"/>
    <mergeCell ref="V432:AH432"/>
    <mergeCell ref="AI432:BU432"/>
    <mergeCell ref="I433:U433"/>
    <mergeCell ref="V433:AH433"/>
    <mergeCell ref="AI433:BU433"/>
    <mergeCell ref="I434:U434"/>
    <mergeCell ref="V434:AH434"/>
    <mergeCell ref="AI434:BU434"/>
    <mergeCell ref="I435:U435"/>
    <mergeCell ref="V435:AH435"/>
    <mergeCell ref="AI435:BU435"/>
    <mergeCell ref="I320:U320"/>
    <mergeCell ref="V320:AH320"/>
    <mergeCell ref="AI320:BU320"/>
    <mergeCell ref="I321:U321"/>
    <mergeCell ref="V321:AH321"/>
    <mergeCell ref="AI321:BU321"/>
    <mergeCell ref="I322:U322"/>
    <mergeCell ref="V322:AH322"/>
    <mergeCell ref="AI322:BU322"/>
    <mergeCell ref="I323:U323"/>
    <mergeCell ref="V323:AH323"/>
    <mergeCell ref="AI323:BU323"/>
    <mergeCell ref="I324:U324"/>
    <mergeCell ref="V324:AH324"/>
    <mergeCell ref="AI324:BU324"/>
    <mergeCell ref="I325:U325"/>
    <mergeCell ref="V325:AH325"/>
    <mergeCell ref="AI325:BU325"/>
    <mergeCell ref="I314:U314"/>
    <mergeCell ref="V314:AH314"/>
    <mergeCell ref="AI314:BU314"/>
    <mergeCell ref="I315:U315"/>
    <mergeCell ref="V315:AH315"/>
    <mergeCell ref="AI315:BU315"/>
    <mergeCell ref="I316:U316"/>
    <mergeCell ref="V316:AH316"/>
    <mergeCell ref="AI316:BU316"/>
    <mergeCell ref="I317:U317"/>
    <mergeCell ref="V317:AH317"/>
    <mergeCell ref="AI317:BU317"/>
    <mergeCell ref="I318:U318"/>
    <mergeCell ref="V318:AH318"/>
    <mergeCell ref="AI318:BU318"/>
    <mergeCell ref="I319:U319"/>
    <mergeCell ref="V319:AH319"/>
    <mergeCell ref="AI319:BU319"/>
    <mergeCell ref="I308:U308"/>
    <mergeCell ref="V308:AH308"/>
    <mergeCell ref="AI308:BU308"/>
    <mergeCell ref="I309:U309"/>
    <mergeCell ref="V309:AH309"/>
    <mergeCell ref="AI309:BU309"/>
    <mergeCell ref="I310:U310"/>
    <mergeCell ref="V310:AH310"/>
    <mergeCell ref="AI310:BU310"/>
    <mergeCell ref="I311:U311"/>
    <mergeCell ref="V311:AH311"/>
    <mergeCell ref="AI311:BU311"/>
    <mergeCell ref="I312:U312"/>
    <mergeCell ref="V312:AH312"/>
    <mergeCell ref="AI312:BU312"/>
    <mergeCell ref="I313:U313"/>
    <mergeCell ref="V313:AH313"/>
    <mergeCell ref="AI313:BU313"/>
    <mergeCell ref="I302:U302"/>
    <mergeCell ref="V302:AH302"/>
    <mergeCell ref="AI302:BU302"/>
    <mergeCell ref="I303:U303"/>
    <mergeCell ref="V303:AH303"/>
    <mergeCell ref="AI303:BU303"/>
    <mergeCell ref="I304:U304"/>
    <mergeCell ref="V304:AH304"/>
    <mergeCell ref="AI304:BU304"/>
    <mergeCell ref="I305:U305"/>
    <mergeCell ref="V305:AH305"/>
    <mergeCell ref="AI305:BU305"/>
    <mergeCell ref="I306:U306"/>
    <mergeCell ref="V306:AH306"/>
    <mergeCell ref="AI306:BU306"/>
    <mergeCell ref="I307:U307"/>
    <mergeCell ref="V307:AH307"/>
    <mergeCell ref="AI307:BU307"/>
    <mergeCell ref="I296:U296"/>
    <mergeCell ref="V296:AH296"/>
    <mergeCell ref="AI296:BU296"/>
    <mergeCell ref="I297:U297"/>
    <mergeCell ref="V297:AH297"/>
    <mergeCell ref="AI297:BU297"/>
    <mergeCell ref="I298:U298"/>
    <mergeCell ref="V298:AH298"/>
    <mergeCell ref="AI298:BU298"/>
    <mergeCell ref="I299:U299"/>
    <mergeCell ref="V299:AH299"/>
    <mergeCell ref="AI299:BU299"/>
    <mergeCell ref="I300:U300"/>
    <mergeCell ref="V300:AH300"/>
    <mergeCell ref="AI300:BU300"/>
    <mergeCell ref="I301:U301"/>
    <mergeCell ref="V301:AH301"/>
    <mergeCell ref="AI301:BU301"/>
    <mergeCell ref="I290:U290"/>
    <mergeCell ref="V290:AH290"/>
    <mergeCell ref="AI290:BU290"/>
    <mergeCell ref="I291:U291"/>
    <mergeCell ref="V291:AH291"/>
    <mergeCell ref="AI291:BU291"/>
    <mergeCell ref="I292:U292"/>
    <mergeCell ref="V292:AH292"/>
    <mergeCell ref="AI292:BU292"/>
    <mergeCell ref="I293:U293"/>
    <mergeCell ref="V293:AH293"/>
    <mergeCell ref="AI293:BU293"/>
    <mergeCell ref="I294:U294"/>
    <mergeCell ref="V294:AH294"/>
    <mergeCell ref="AI294:BU294"/>
    <mergeCell ref="I295:U295"/>
    <mergeCell ref="V295:AH295"/>
    <mergeCell ref="AI295:BU295"/>
    <mergeCell ref="I281:AF281"/>
    <mergeCell ref="AX281:BU281"/>
    <mergeCell ref="I282:BU282"/>
    <mergeCell ref="I283:BU283"/>
    <mergeCell ref="I285:U285"/>
    <mergeCell ref="V285:AH285"/>
    <mergeCell ref="AI285:BU285"/>
    <mergeCell ref="I286:U286"/>
    <mergeCell ref="V286:AH286"/>
    <mergeCell ref="AI286:BU286"/>
    <mergeCell ref="I287:U287"/>
    <mergeCell ref="V287:AH287"/>
    <mergeCell ref="AI287:BU287"/>
    <mergeCell ref="I288:U288"/>
    <mergeCell ref="V288:AH288"/>
    <mergeCell ref="AI288:BU288"/>
    <mergeCell ref="I289:U289"/>
    <mergeCell ref="V289:AH289"/>
    <mergeCell ref="AI289:BU289"/>
    <mergeCell ref="I513:U513"/>
    <mergeCell ref="V513:AH513"/>
    <mergeCell ref="AI513:BU513"/>
    <mergeCell ref="I514:U514"/>
    <mergeCell ref="V514:AH514"/>
    <mergeCell ref="AI514:BU514"/>
    <mergeCell ref="I517:AF517"/>
    <mergeCell ref="AX517:BU517"/>
    <mergeCell ref="I510:U510"/>
    <mergeCell ref="V510:AH510"/>
    <mergeCell ref="AI510:BU510"/>
    <mergeCell ref="I511:U511"/>
    <mergeCell ref="V511:AH511"/>
    <mergeCell ref="AI511:BU511"/>
    <mergeCell ref="I512:U512"/>
    <mergeCell ref="V512:AH512"/>
    <mergeCell ref="AI512:BU512"/>
    <mergeCell ref="I507:U507"/>
    <mergeCell ref="V507:AH507"/>
    <mergeCell ref="AI507:BU507"/>
    <mergeCell ref="I508:U508"/>
    <mergeCell ref="V508:AH508"/>
    <mergeCell ref="AI508:BU508"/>
    <mergeCell ref="I509:U509"/>
    <mergeCell ref="V509:AH509"/>
    <mergeCell ref="AI509:BU509"/>
    <mergeCell ref="I504:U504"/>
    <mergeCell ref="V504:AH504"/>
    <mergeCell ref="AI504:BU504"/>
    <mergeCell ref="I505:U505"/>
    <mergeCell ref="V505:AH505"/>
    <mergeCell ref="AI505:BU505"/>
    <mergeCell ref="I506:U506"/>
    <mergeCell ref="V506:AH506"/>
    <mergeCell ref="AI506:BU506"/>
    <mergeCell ref="I501:U501"/>
    <mergeCell ref="V501:AH501"/>
    <mergeCell ref="AI501:BU501"/>
    <mergeCell ref="I502:U502"/>
    <mergeCell ref="V502:AH502"/>
    <mergeCell ref="AI502:BU502"/>
    <mergeCell ref="I503:U503"/>
    <mergeCell ref="V503:AH503"/>
    <mergeCell ref="AI503:BU503"/>
    <mergeCell ref="I498:U498"/>
    <mergeCell ref="V498:AH498"/>
    <mergeCell ref="AI498:BU498"/>
    <mergeCell ref="I499:U499"/>
    <mergeCell ref="V499:AH499"/>
    <mergeCell ref="AI499:BU499"/>
    <mergeCell ref="I500:U500"/>
    <mergeCell ref="V500:AH500"/>
    <mergeCell ref="AI500:BU500"/>
    <mergeCell ref="I495:U495"/>
    <mergeCell ref="V495:AH495"/>
    <mergeCell ref="AI495:BU495"/>
    <mergeCell ref="I496:U496"/>
    <mergeCell ref="V496:AH496"/>
    <mergeCell ref="AI496:BU496"/>
    <mergeCell ref="I497:U497"/>
    <mergeCell ref="V497:AH497"/>
    <mergeCell ref="AI497:BU497"/>
    <mergeCell ref="I492:U492"/>
    <mergeCell ref="V492:AH492"/>
    <mergeCell ref="AI492:BU492"/>
    <mergeCell ref="I493:U493"/>
    <mergeCell ref="V493:AH493"/>
    <mergeCell ref="AI493:BU493"/>
    <mergeCell ref="I494:U494"/>
    <mergeCell ref="V494:AH494"/>
    <mergeCell ref="AI494:BU494"/>
    <mergeCell ref="I489:U489"/>
    <mergeCell ref="V489:AH489"/>
    <mergeCell ref="AI489:BU489"/>
    <mergeCell ref="I490:U490"/>
    <mergeCell ref="V490:AH490"/>
    <mergeCell ref="AI490:BU490"/>
    <mergeCell ref="I491:U491"/>
    <mergeCell ref="V491:AH491"/>
    <mergeCell ref="AI491:BU491"/>
    <mergeCell ref="I486:U486"/>
    <mergeCell ref="V486:AH486"/>
    <mergeCell ref="AI486:BU486"/>
    <mergeCell ref="I487:U487"/>
    <mergeCell ref="V487:AH487"/>
    <mergeCell ref="AI487:BU487"/>
    <mergeCell ref="I488:U488"/>
    <mergeCell ref="V488:AH488"/>
    <mergeCell ref="AI488:BU488"/>
    <mergeCell ref="I483:U483"/>
    <mergeCell ref="V483:AH483"/>
    <mergeCell ref="AI483:BU483"/>
    <mergeCell ref="I484:U484"/>
    <mergeCell ref="V484:AH484"/>
    <mergeCell ref="AI484:BU484"/>
    <mergeCell ref="I485:U485"/>
    <mergeCell ref="V485:AH485"/>
    <mergeCell ref="AI485:BU485"/>
    <mergeCell ref="I480:U480"/>
    <mergeCell ref="V480:AH480"/>
    <mergeCell ref="AI480:BU480"/>
    <mergeCell ref="I481:U481"/>
    <mergeCell ref="V481:AH481"/>
    <mergeCell ref="AI481:BU481"/>
    <mergeCell ref="I482:U482"/>
    <mergeCell ref="V482:AH482"/>
    <mergeCell ref="AI482:BU482"/>
    <mergeCell ref="I477:U477"/>
    <mergeCell ref="V477:AH477"/>
    <mergeCell ref="AI477:BU477"/>
    <mergeCell ref="I478:U478"/>
    <mergeCell ref="V478:AH478"/>
    <mergeCell ref="AI478:BU478"/>
    <mergeCell ref="I479:U479"/>
    <mergeCell ref="V479:AH479"/>
    <mergeCell ref="AI479:BU479"/>
    <mergeCell ref="I472:BU472"/>
    <mergeCell ref="I474:U474"/>
    <mergeCell ref="V474:AH474"/>
    <mergeCell ref="AI474:BU474"/>
    <mergeCell ref="I475:U475"/>
    <mergeCell ref="V475:AH475"/>
    <mergeCell ref="AI475:BU475"/>
    <mergeCell ref="I476:U476"/>
    <mergeCell ref="V476:AH476"/>
    <mergeCell ref="AI476:BU476"/>
    <mergeCell ref="I418:U418"/>
    <mergeCell ref="V418:AH418"/>
    <mergeCell ref="AI418:BU418"/>
    <mergeCell ref="I419:U419"/>
    <mergeCell ref="V419:AH419"/>
    <mergeCell ref="AI419:BU419"/>
    <mergeCell ref="I422:AF422"/>
    <mergeCell ref="AX422:BU422"/>
    <mergeCell ref="I471:BU471"/>
    <mergeCell ref="I415:U415"/>
    <mergeCell ref="V415:AH415"/>
    <mergeCell ref="AI415:BU415"/>
    <mergeCell ref="I416:U416"/>
    <mergeCell ref="V416:AH416"/>
    <mergeCell ref="AI416:BU416"/>
    <mergeCell ref="I417:U417"/>
    <mergeCell ref="V417:AH417"/>
    <mergeCell ref="AI417:BU417"/>
    <mergeCell ref="I423:BU423"/>
    <mergeCell ref="I424:BU424"/>
    <mergeCell ref="I426:U426"/>
    <mergeCell ref="V426:AH426"/>
    <mergeCell ref="AI426:BU426"/>
    <mergeCell ref="I427:U427"/>
    <mergeCell ref="V427:AH427"/>
    <mergeCell ref="AI427:BU427"/>
    <mergeCell ref="I428:U428"/>
    <mergeCell ref="V428:AH428"/>
    <mergeCell ref="AI428:BU428"/>
    <mergeCell ref="I429:U429"/>
    <mergeCell ref="V429:AH429"/>
    <mergeCell ref="AI429:BU429"/>
    <mergeCell ref="I412:U412"/>
    <mergeCell ref="V412:AH412"/>
    <mergeCell ref="AI412:BU412"/>
    <mergeCell ref="I413:U413"/>
    <mergeCell ref="V413:AH413"/>
    <mergeCell ref="AI413:BU413"/>
    <mergeCell ref="I414:U414"/>
    <mergeCell ref="V414:AH414"/>
    <mergeCell ref="AI414:BU414"/>
    <mergeCell ref="I409:U409"/>
    <mergeCell ref="V409:AH409"/>
    <mergeCell ref="AI409:BU409"/>
    <mergeCell ref="I410:U410"/>
    <mergeCell ref="V410:AH410"/>
    <mergeCell ref="AI410:BU410"/>
    <mergeCell ref="I411:U411"/>
    <mergeCell ref="V411:AH411"/>
    <mergeCell ref="AI411:BU411"/>
    <mergeCell ref="I406:U406"/>
    <mergeCell ref="V406:AH406"/>
    <mergeCell ref="AI406:BU406"/>
    <mergeCell ref="I407:U407"/>
    <mergeCell ref="V407:AH407"/>
    <mergeCell ref="AI407:BU407"/>
    <mergeCell ref="I408:U408"/>
    <mergeCell ref="V408:AH408"/>
    <mergeCell ref="AI408:BU408"/>
    <mergeCell ref="I403:U403"/>
    <mergeCell ref="V403:AH403"/>
    <mergeCell ref="AI403:BU403"/>
    <mergeCell ref="I404:U404"/>
    <mergeCell ref="V404:AH404"/>
    <mergeCell ref="AI404:BU404"/>
    <mergeCell ref="I405:U405"/>
    <mergeCell ref="V405:AH405"/>
    <mergeCell ref="AI405:BU405"/>
    <mergeCell ref="I400:U400"/>
    <mergeCell ref="V400:AH400"/>
    <mergeCell ref="AI400:BU400"/>
    <mergeCell ref="I401:U401"/>
    <mergeCell ref="V401:AH401"/>
    <mergeCell ref="AI401:BU401"/>
    <mergeCell ref="I402:U402"/>
    <mergeCell ref="V402:AH402"/>
    <mergeCell ref="AI402:BU402"/>
    <mergeCell ref="I397:U397"/>
    <mergeCell ref="V397:AH397"/>
    <mergeCell ref="AI397:BU397"/>
    <mergeCell ref="I398:U398"/>
    <mergeCell ref="V398:AH398"/>
    <mergeCell ref="AI398:BU398"/>
    <mergeCell ref="I399:U399"/>
    <mergeCell ref="V399:AH399"/>
    <mergeCell ref="AI399:BU399"/>
    <mergeCell ref="I394:U394"/>
    <mergeCell ref="V394:AH394"/>
    <mergeCell ref="AI394:BU394"/>
    <mergeCell ref="I395:U395"/>
    <mergeCell ref="V395:AH395"/>
    <mergeCell ref="AI395:BU395"/>
    <mergeCell ref="I396:U396"/>
    <mergeCell ref="V396:AH396"/>
    <mergeCell ref="AI396:BU396"/>
    <mergeCell ref="I391:U391"/>
    <mergeCell ref="V391:AH391"/>
    <mergeCell ref="AI391:BU391"/>
    <mergeCell ref="I392:U392"/>
    <mergeCell ref="V392:AH392"/>
    <mergeCell ref="AI392:BU392"/>
    <mergeCell ref="I393:U393"/>
    <mergeCell ref="V393:AH393"/>
    <mergeCell ref="AI393:BU393"/>
    <mergeCell ref="I388:U388"/>
    <mergeCell ref="V388:AH388"/>
    <mergeCell ref="AI388:BU388"/>
    <mergeCell ref="I389:U389"/>
    <mergeCell ref="V389:AH389"/>
    <mergeCell ref="AI389:BU389"/>
    <mergeCell ref="I390:U390"/>
    <mergeCell ref="V390:AH390"/>
    <mergeCell ref="AI390:BU390"/>
    <mergeCell ref="I385:U385"/>
    <mergeCell ref="V385:AH385"/>
    <mergeCell ref="AI385:BU385"/>
    <mergeCell ref="I386:U386"/>
    <mergeCell ref="V386:AH386"/>
    <mergeCell ref="AI386:BU386"/>
    <mergeCell ref="I387:U387"/>
    <mergeCell ref="V387:AH387"/>
    <mergeCell ref="AI387:BU387"/>
    <mergeCell ref="I382:U382"/>
    <mergeCell ref="V382:AH382"/>
    <mergeCell ref="AI382:BU382"/>
    <mergeCell ref="I383:U383"/>
    <mergeCell ref="V383:AH383"/>
    <mergeCell ref="AI383:BU383"/>
    <mergeCell ref="I384:U384"/>
    <mergeCell ref="V384:AH384"/>
    <mergeCell ref="AI384:BU384"/>
    <mergeCell ref="I377:BU377"/>
    <mergeCell ref="I379:U379"/>
    <mergeCell ref="V379:AH379"/>
    <mergeCell ref="AI379:BU379"/>
    <mergeCell ref="I380:U380"/>
    <mergeCell ref="V380:AH380"/>
    <mergeCell ref="AI380:BU380"/>
    <mergeCell ref="I381:U381"/>
    <mergeCell ref="V381:AH381"/>
    <mergeCell ref="AI381:BU381"/>
    <mergeCell ref="I371:U371"/>
    <mergeCell ref="V371:AH371"/>
    <mergeCell ref="AI371:BU371"/>
    <mergeCell ref="I372:U372"/>
    <mergeCell ref="V372:AH372"/>
    <mergeCell ref="AI372:BU372"/>
    <mergeCell ref="I375:AF375"/>
    <mergeCell ref="AX375:BU375"/>
    <mergeCell ref="I376:BU376"/>
    <mergeCell ref="I368:U368"/>
    <mergeCell ref="V368:AH368"/>
    <mergeCell ref="AI368:BU368"/>
    <mergeCell ref="I369:U369"/>
    <mergeCell ref="V369:AH369"/>
    <mergeCell ref="AI369:BU369"/>
    <mergeCell ref="I370:U370"/>
    <mergeCell ref="V370:AH370"/>
    <mergeCell ref="AI370:BU370"/>
    <mergeCell ref="I365:U365"/>
    <mergeCell ref="V365:AH365"/>
    <mergeCell ref="AI365:BU365"/>
    <mergeCell ref="I366:U366"/>
    <mergeCell ref="V366:AH366"/>
    <mergeCell ref="AI366:BU366"/>
    <mergeCell ref="I367:U367"/>
    <mergeCell ref="V367:AH367"/>
    <mergeCell ref="AI367:BU367"/>
    <mergeCell ref="I362:U362"/>
    <mergeCell ref="V362:AH362"/>
    <mergeCell ref="AI362:BU362"/>
    <mergeCell ref="I363:U363"/>
    <mergeCell ref="V363:AH363"/>
    <mergeCell ref="AI363:BU363"/>
    <mergeCell ref="I364:U364"/>
    <mergeCell ref="V364:AH364"/>
    <mergeCell ref="AI364:BU364"/>
    <mergeCell ref="I359:U359"/>
    <mergeCell ref="V359:AH359"/>
    <mergeCell ref="AI359:BU359"/>
    <mergeCell ref="I360:U360"/>
    <mergeCell ref="V360:AH360"/>
    <mergeCell ref="AI360:BU360"/>
    <mergeCell ref="I361:U361"/>
    <mergeCell ref="V361:AH361"/>
    <mergeCell ref="AI361:BU361"/>
    <mergeCell ref="I356:U356"/>
    <mergeCell ref="V356:AH356"/>
    <mergeCell ref="AI356:BU356"/>
    <mergeCell ref="I357:U357"/>
    <mergeCell ref="V357:AH357"/>
    <mergeCell ref="AI357:BU357"/>
    <mergeCell ref="I358:U358"/>
    <mergeCell ref="V358:AH358"/>
    <mergeCell ref="AI358:BU358"/>
    <mergeCell ref="I353:U353"/>
    <mergeCell ref="V353:AH353"/>
    <mergeCell ref="AI353:BU353"/>
    <mergeCell ref="I354:U354"/>
    <mergeCell ref="V354:AH354"/>
    <mergeCell ref="AI354:BU354"/>
    <mergeCell ref="I355:U355"/>
    <mergeCell ref="V355:AH355"/>
    <mergeCell ref="AI355:BU355"/>
    <mergeCell ref="I350:U350"/>
    <mergeCell ref="V350:AH350"/>
    <mergeCell ref="AI350:BU350"/>
    <mergeCell ref="I351:U351"/>
    <mergeCell ref="V351:AH351"/>
    <mergeCell ref="AI351:BU351"/>
    <mergeCell ref="I352:U352"/>
    <mergeCell ref="V352:AH352"/>
    <mergeCell ref="AI352:BU352"/>
    <mergeCell ref="I347:U347"/>
    <mergeCell ref="V347:AH347"/>
    <mergeCell ref="AI347:BU347"/>
    <mergeCell ref="I348:U348"/>
    <mergeCell ref="V348:AH348"/>
    <mergeCell ref="AI348:BU348"/>
    <mergeCell ref="I349:U349"/>
    <mergeCell ref="V349:AH349"/>
    <mergeCell ref="AI349:BU349"/>
    <mergeCell ref="I344:U344"/>
    <mergeCell ref="V344:AH344"/>
    <mergeCell ref="AI344:BU344"/>
    <mergeCell ref="I345:U345"/>
    <mergeCell ref="V345:AH345"/>
    <mergeCell ref="AI345:BU345"/>
    <mergeCell ref="I346:U346"/>
    <mergeCell ref="V346:AH346"/>
    <mergeCell ref="AI346:BU346"/>
    <mergeCell ref="I341:U341"/>
    <mergeCell ref="V341:AH341"/>
    <mergeCell ref="AI341:BU341"/>
    <mergeCell ref="I342:U342"/>
    <mergeCell ref="V342:AH342"/>
    <mergeCell ref="AI342:BU342"/>
    <mergeCell ref="I343:U343"/>
    <mergeCell ref="V343:AH343"/>
    <mergeCell ref="AI343:BU343"/>
    <mergeCell ref="I338:U338"/>
    <mergeCell ref="V338:AH338"/>
    <mergeCell ref="AI338:BU338"/>
    <mergeCell ref="I339:U339"/>
    <mergeCell ref="V339:AH339"/>
    <mergeCell ref="AI339:BU339"/>
    <mergeCell ref="I340:U340"/>
    <mergeCell ref="V340:AH340"/>
    <mergeCell ref="AI340:BU340"/>
    <mergeCell ref="I335:U335"/>
    <mergeCell ref="V335:AH335"/>
    <mergeCell ref="AI335:BU335"/>
    <mergeCell ref="I336:U336"/>
    <mergeCell ref="V336:AH336"/>
    <mergeCell ref="AI336:BU336"/>
    <mergeCell ref="I337:U337"/>
    <mergeCell ref="V337:AH337"/>
    <mergeCell ref="AI337:BU337"/>
    <mergeCell ref="I332:U332"/>
    <mergeCell ref="V332:AH332"/>
    <mergeCell ref="AI332:BU332"/>
    <mergeCell ref="I333:U333"/>
    <mergeCell ref="V333:AH333"/>
    <mergeCell ref="AI333:BU333"/>
    <mergeCell ref="I334:U334"/>
    <mergeCell ref="V334:AH334"/>
    <mergeCell ref="AI334:BU334"/>
    <mergeCell ref="I136:U136"/>
    <mergeCell ref="V136:AH136"/>
    <mergeCell ref="AI136:BU136"/>
    <mergeCell ref="I137:U137"/>
    <mergeCell ref="V137:AH137"/>
    <mergeCell ref="AI137:BU137"/>
    <mergeCell ref="I140:AF140"/>
    <mergeCell ref="AX140:BU140"/>
    <mergeCell ref="I235:BU235"/>
    <mergeCell ref="I133:U133"/>
    <mergeCell ref="V133:AH133"/>
    <mergeCell ref="AI133:BU133"/>
    <mergeCell ref="I134:U134"/>
    <mergeCell ref="V134:AH134"/>
    <mergeCell ref="AI134:BU134"/>
    <mergeCell ref="I135:U135"/>
    <mergeCell ref="V135:AH135"/>
    <mergeCell ref="AI135:BU135"/>
    <mergeCell ref="V230:AH230"/>
    <mergeCell ref="AI230:BU230"/>
    <mergeCell ref="I225:U225"/>
    <mergeCell ref="V225:AH225"/>
    <mergeCell ref="AI225:BU225"/>
    <mergeCell ref="I226:U226"/>
    <mergeCell ref="V226:AH226"/>
    <mergeCell ref="AI226:BU226"/>
    <mergeCell ref="I227:U227"/>
    <mergeCell ref="V227:AH227"/>
    <mergeCell ref="AI227:BU227"/>
    <mergeCell ref="I222:U222"/>
    <mergeCell ref="V222:AH222"/>
    <mergeCell ref="AI222:BU222"/>
    <mergeCell ref="AI126:BU126"/>
    <mergeCell ref="I121:U121"/>
    <mergeCell ref="V121:AH121"/>
    <mergeCell ref="AI121:BU121"/>
    <mergeCell ref="I122:U122"/>
    <mergeCell ref="V122:AH122"/>
    <mergeCell ref="AI122:BU122"/>
    <mergeCell ref="I123:U123"/>
    <mergeCell ref="V123:AH123"/>
    <mergeCell ref="AI123:BU123"/>
    <mergeCell ref="I130:U130"/>
    <mergeCell ref="V130:AH130"/>
    <mergeCell ref="AI130:BU130"/>
    <mergeCell ref="I131:U131"/>
    <mergeCell ref="V131:AH131"/>
    <mergeCell ref="AI131:BU131"/>
    <mergeCell ref="I132:U132"/>
    <mergeCell ref="V132:AH132"/>
    <mergeCell ref="AI132:BU132"/>
    <mergeCell ref="I127:U127"/>
    <mergeCell ref="V127:AH127"/>
    <mergeCell ref="AI127:BU127"/>
    <mergeCell ref="I128:U128"/>
    <mergeCell ref="V128:AH128"/>
    <mergeCell ref="AI128:BU128"/>
    <mergeCell ref="I129:U129"/>
    <mergeCell ref="V129:AH129"/>
    <mergeCell ref="AI129:BU129"/>
    <mergeCell ref="V110:AH110"/>
    <mergeCell ref="AI110:BU110"/>
    <mergeCell ref="I111:U111"/>
    <mergeCell ref="V111:AH111"/>
    <mergeCell ref="AI111:BU111"/>
    <mergeCell ref="I118:U118"/>
    <mergeCell ref="V118:AH118"/>
    <mergeCell ref="AI118:BU118"/>
    <mergeCell ref="I119:U119"/>
    <mergeCell ref="V119:AH119"/>
    <mergeCell ref="AI119:BU119"/>
    <mergeCell ref="I120:U120"/>
    <mergeCell ref="V120:AH120"/>
    <mergeCell ref="AI120:BU120"/>
    <mergeCell ref="I115:U115"/>
    <mergeCell ref="V115:AH115"/>
    <mergeCell ref="AI115:BU115"/>
    <mergeCell ref="I116:U116"/>
    <mergeCell ref="V116:AH116"/>
    <mergeCell ref="AI116:BU116"/>
    <mergeCell ref="I117:U117"/>
    <mergeCell ref="V117:AH117"/>
    <mergeCell ref="AI117:BU117"/>
    <mergeCell ref="I518:BU518"/>
    <mergeCell ref="I236:BU236"/>
    <mergeCell ref="I238:U238"/>
    <mergeCell ref="V238:AH238"/>
    <mergeCell ref="AI238:BU238"/>
    <mergeCell ref="I329:BU329"/>
    <mergeCell ref="I330:BU330"/>
    <mergeCell ref="I278:U278"/>
    <mergeCell ref="V278:AH278"/>
    <mergeCell ref="AI278:BU278"/>
    <mergeCell ref="I328:AF328"/>
    <mergeCell ref="AX328:BU328"/>
    <mergeCell ref="I275:U275"/>
    <mergeCell ref="V275:AH275"/>
    <mergeCell ref="AI275:BU275"/>
    <mergeCell ref="I112:U112"/>
    <mergeCell ref="V112:AH112"/>
    <mergeCell ref="AI112:BU112"/>
    <mergeCell ref="I113:U113"/>
    <mergeCell ref="V113:AH113"/>
    <mergeCell ref="AI113:BU113"/>
    <mergeCell ref="I114:U114"/>
    <mergeCell ref="V114:AH114"/>
    <mergeCell ref="AI114:BU114"/>
    <mergeCell ref="I124:U124"/>
    <mergeCell ref="V124:AH124"/>
    <mergeCell ref="AI124:BU124"/>
    <mergeCell ref="I125:U125"/>
    <mergeCell ref="V125:AH125"/>
    <mergeCell ref="AI125:BU125"/>
    <mergeCell ref="I126:U126"/>
    <mergeCell ref="V126:AH126"/>
    <mergeCell ref="V101:AH101"/>
    <mergeCell ref="I234:AF234"/>
    <mergeCell ref="AX234:BU234"/>
    <mergeCell ref="I188:BU188"/>
    <mergeCell ref="I191:U191"/>
    <mergeCell ref="V191:AH191"/>
    <mergeCell ref="AI191:BU191"/>
    <mergeCell ref="I231:U231"/>
    <mergeCell ref="V231:AH231"/>
    <mergeCell ref="AI231:BU231"/>
    <mergeCell ref="I228:U228"/>
    <mergeCell ref="V228:AH228"/>
    <mergeCell ref="AI228:BU228"/>
    <mergeCell ref="I229:U229"/>
    <mergeCell ref="V229:AH229"/>
    <mergeCell ref="AI229:BU229"/>
    <mergeCell ref="I230:U230"/>
    <mergeCell ref="V105:AH105"/>
    <mergeCell ref="AI105:BU105"/>
    <mergeCell ref="I106:U106"/>
    <mergeCell ref="V106:AH106"/>
    <mergeCell ref="AI106:BU106"/>
    <mergeCell ref="I107:U107"/>
    <mergeCell ref="V107:AH107"/>
    <mergeCell ref="AI107:BU107"/>
    <mergeCell ref="I108:U108"/>
    <mergeCell ref="V108:AH108"/>
    <mergeCell ref="AI108:BU108"/>
    <mergeCell ref="I109:U109"/>
    <mergeCell ref="V109:AH109"/>
    <mergeCell ref="AI109:BU109"/>
    <mergeCell ref="I110:U110"/>
    <mergeCell ref="I276:U276"/>
    <mergeCell ref="V276:AH276"/>
    <mergeCell ref="AI276:BU276"/>
    <mergeCell ref="I277:U277"/>
    <mergeCell ref="V277:AH277"/>
    <mergeCell ref="AI277:BU277"/>
    <mergeCell ref="I272:U272"/>
    <mergeCell ref="V272:AH272"/>
    <mergeCell ref="AI272:BU272"/>
    <mergeCell ref="I273:U273"/>
    <mergeCell ref="V273:AH273"/>
    <mergeCell ref="AI273:BU273"/>
    <mergeCell ref="I274:U274"/>
    <mergeCell ref="V274:AH274"/>
    <mergeCell ref="AI274:BU274"/>
    <mergeCell ref="I269:U269"/>
    <mergeCell ref="V269:AH269"/>
    <mergeCell ref="AI269:BU269"/>
    <mergeCell ref="I270:U270"/>
    <mergeCell ref="V270:AH270"/>
    <mergeCell ref="AI270:BU270"/>
    <mergeCell ref="I271:U271"/>
    <mergeCell ref="V271:AH271"/>
    <mergeCell ref="AI271:BU271"/>
    <mergeCell ref="I266:U266"/>
    <mergeCell ref="V266:AH266"/>
    <mergeCell ref="AI266:BU266"/>
    <mergeCell ref="I267:U267"/>
    <mergeCell ref="V267:AH267"/>
    <mergeCell ref="AI267:BU267"/>
    <mergeCell ref="I268:U268"/>
    <mergeCell ref="V268:AH268"/>
    <mergeCell ref="AI268:BU268"/>
    <mergeCell ref="I263:U263"/>
    <mergeCell ref="V263:AH263"/>
    <mergeCell ref="AI263:BU263"/>
    <mergeCell ref="I264:U264"/>
    <mergeCell ref="V264:AH264"/>
    <mergeCell ref="AI264:BU264"/>
    <mergeCell ref="I265:U265"/>
    <mergeCell ref="V265:AH265"/>
    <mergeCell ref="AI265:BU265"/>
    <mergeCell ref="I260:U260"/>
    <mergeCell ref="V260:AH260"/>
    <mergeCell ref="AI260:BU260"/>
    <mergeCell ref="I261:U261"/>
    <mergeCell ref="V261:AH261"/>
    <mergeCell ref="AI261:BU261"/>
    <mergeCell ref="I262:U262"/>
    <mergeCell ref="V262:AH262"/>
    <mergeCell ref="AI262:BU262"/>
    <mergeCell ref="I257:U257"/>
    <mergeCell ref="V257:AH257"/>
    <mergeCell ref="AI257:BU257"/>
    <mergeCell ref="I258:U258"/>
    <mergeCell ref="V258:AH258"/>
    <mergeCell ref="AI258:BU258"/>
    <mergeCell ref="I259:U259"/>
    <mergeCell ref="V259:AH259"/>
    <mergeCell ref="AI259:BU259"/>
    <mergeCell ref="I254:U254"/>
    <mergeCell ref="V254:AH254"/>
    <mergeCell ref="AI254:BU254"/>
    <mergeCell ref="I255:U255"/>
    <mergeCell ref="V255:AH255"/>
    <mergeCell ref="AI255:BU255"/>
    <mergeCell ref="I256:U256"/>
    <mergeCell ref="V256:AH256"/>
    <mergeCell ref="AI256:BU256"/>
    <mergeCell ref="I251:U251"/>
    <mergeCell ref="V251:AH251"/>
    <mergeCell ref="AI251:BU251"/>
    <mergeCell ref="I252:U252"/>
    <mergeCell ref="V252:AH252"/>
    <mergeCell ref="AI252:BU252"/>
    <mergeCell ref="I253:U253"/>
    <mergeCell ref="V253:AH253"/>
    <mergeCell ref="AI253:BU253"/>
    <mergeCell ref="I248:U248"/>
    <mergeCell ref="V248:AH248"/>
    <mergeCell ref="AI248:BU248"/>
    <mergeCell ref="I249:U249"/>
    <mergeCell ref="V249:AH249"/>
    <mergeCell ref="AI249:BU249"/>
    <mergeCell ref="I250:U250"/>
    <mergeCell ref="V250:AH250"/>
    <mergeCell ref="AI250:BU250"/>
    <mergeCell ref="I245:U245"/>
    <mergeCell ref="V245:AH245"/>
    <mergeCell ref="AI245:BU245"/>
    <mergeCell ref="I246:U246"/>
    <mergeCell ref="V246:AH246"/>
    <mergeCell ref="AI246:BU246"/>
    <mergeCell ref="I247:U247"/>
    <mergeCell ref="V247:AH247"/>
    <mergeCell ref="AI247:BU247"/>
    <mergeCell ref="I242:U242"/>
    <mergeCell ref="V242:AH242"/>
    <mergeCell ref="AI242:BU242"/>
    <mergeCell ref="I243:U243"/>
    <mergeCell ref="V243:AH243"/>
    <mergeCell ref="AI243:BU243"/>
    <mergeCell ref="I244:U244"/>
    <mergeCell ref="V244:AH244"/>
    <mergeCell ref="AI244:BU244"/>
    <mergeCell ref="I239:U239"/>
    <mergeCell ref="V239:AH239"/>
    <mergeCell ref="AI239:BU239"/>
    <mergeCell ref="I240:U240"/>
    <mergeCell ref="V240:AH240"/>
    <mergeCell ref="AI240:BU240"/>
    <mergeCell ref="I241:U241"/>
    <mergeCell ref="V241:AH241"/>
    <mergeCell ref="AI241:BU241"/>
    <mergeCell ref="I223:U223"/>
    <mergeCell ref="V223:AH223"/>
    <mergeCell ref="AI223:BU223"/>
    <mergeCell ref="I224:U224"/>
    <mergeCell ref="V224:AH224"/>
    <mergeCell ref="AI224:BU224"/>
    <mergeCell ref="I219:U219"/>
    <mergeCell ref="V219:AH219"/>
    <mergeCell ref="AI219:BU219"/>
    <mergeCell ref="I220:U220"/>
    <mergeCell ref="V220:AH220"/>
    <mergeCell ref="AI220:BU220"/>
    <mergeCell ref="I221:U221"/>
    <mergeCell ref="V221:AH221"/>
    <mergeCell ref="AI221:BU221"/>
    <mergeCell ref="I216:U216"/>
    <mergeCell ref="V216:AH216"/>
    <mergeCell ref="AI216:BU216"/>
    <mergeCell ref="I217:U217"/>
    <mergeCell ref="V217:AH217"/>
    <mergeCell ref="AI217:BU217"/>
    <mergeCell ref="I218:U218"/>
    <mergeCell ref="V218:AH218"/>
    <mergeCell ref="AI218:BU218"/>
    <mergeCell ref="I213:U213"/>
    <mergeCell ref="V213:AH213"/>
    <mergeCell ref="AI213:BU213"/>
    <mergeCell ref="I214:U214"/>
    <mergeCell ref="V214:AH214"/>
    <mergeCell ref="AI214:BU214"/>
    <mergeCell ref="I215:U215"/>
    <mergeCell ref="V215:AH215"/>
    <mergeCell ref="AI215:BU215"/>
    <mergeCell ref="I210:U210"/>
    <mergeCell ref="V210:AH210"/>
    <mergeCell ref="AI210:BU210"/>
    <mergeCell ref="I211:U211"/>
    <mergeCell ref="V211:AH211"/>
    <mergeCell ref="AI211:BU211"/>
    <mergeCell ref="I212:U212"/>
    <mergeCell ref="V212:AH212"/>
    <mergeCell ref="AI212:BU212"/>
    <mergeCell ref="I207:U207"/>
    <mergeCell ref="V207:AH207"/>
    <mergeCell ref="AI207:BU207"/>
    <mergeCell ref="I208:U208"/>
    <mergeCell ref="V208:AH208"/>
    <mergeCell ref="AI208:BU208"/>
    <mergeCell ref="I209:U209"/>
    <mergeCell ref="V209:AH209"/>
    <mergeCell ref="AI209:BU209"/>
    <mergeCell ref="I204:U204"/>
    <mergeCell ref="V204:AH204"/>
    <mergeCell ref="AI204:BU204"/>
    <mergeCell ref="I205:U205"/>
    <mergeCell ref="V205:AH205"/>
    <mergeCell ref="AI205:BU205"/>
    <mergeCell ref="I206:U206"/>
    <mergeCell ref="V206:AH206"/>
    <mergeCell ref="AI206:BU206"/>
    <mergeCell ref="I201:U201"/>
    <mergeCell ref="V201:AH201"/>
    <mergeCell ref="AI201:BU201"/>
    <mergeCell ref="I202:U202"/>
    <mergeCell ref="V202:AH202"/>
    <mergeCell ref="AI202:BU202"/>
    <mergeCell ref="I203:U203"/>
    <mergeCell ref="V203:AH203"/>
    <mergeCell ref="AI203:BU203"/>
    <mergeCell ref="I198:U198"/>
    <mergeCell ref="V198:AH198"/>
    <mergeCell ref="AI198:BU198"/>
    <mergeCell ref="I199:U199"/>
    <mergeCell ref="V199:AH199"/>
    <mergeCell ref="AI199:BU199"/>
    <mergeCell ref="I200:U200"/>
    <mergeCell ref="V200:AH200"/>
    <mergeCell ref="AI200:BU200"/>
    <mergeCell ref="I195:U195"/>
    <mergeCell ref="V195:AH195"/>
    <mergeCell ref="AI195:BU195"/>
    <mergeCell ref="I196:U196"/>
    <mergeCell ref="V196:AH196"/>
    <mergeCell ref="AI196:BU196"/>
    <mergeCell ref="I197:U197"/>
    <mergeCell ref="V197:AH197"/>
    <mergeCell ref="AI197:BU197"/>
    <mergeCell ref="I189:BU189"/>
    <mergeCell ref="I192:U192"/>
    <mergeCell ref="V192:AH192"/>
    <mergeCell ref="AI192:BU192"/>
    <mergeCell ref="I193:U193"/>
    <mergeCell ref="V193:AH193"/>
    <mergeCell ref="AI193:BU193"/>
    <mergeCell ref="I194:U194"/>
    <mergeCell ref="V194:AH194"/>
    <mergeCell ref="AI194:BU194"/>
    <mergeCell ref="I560:U560"/>
    <mergeCell ref="V560:AH560"/>
    <mergeCell ref="AI560:BU560"/>
    <mergeCell ref="I561:U561"/>
    <mergeCell ref="V561:AH561"/>
    <mergeCell ref="AI561:BU561"/>
    <mergeCell ref="I557:U557"/>
    <mergeCell ref="V557:AH557"/>
    <mergeCell ref="AI557:BU557"/>
    <mergeCell ref="I558:U558"/>
    <mergeCell ref="V558:AH558"/>
    <mergeCell ref="AI558:BU558"/>
    <mergeCell ref="I559:U559"/>
    <mergeCell ref="V559:AH559"/>
    <mergeCell ref="AI559:BU559"/>
    <mergeCell ref="V554:AH554"/>
    <mergeCell ref="AI554:BU554"/>
    <mergeCell ref="V555:AH555"/>
    <mergeCell ref="AI555:BU555"/>
    <mergeCell ref="V556:AH556"/>
    <mergeCell ref="AI556:BU556"/>
    <mergeCell ref="I556:U556"/>
    <mergeCell ref="I555:U555"/>
    <mergeCell ref="I554:U554"/>
    <mergeCell ref="V551:AH551"/>
    <mergeCell ref="AI551:BU551"/>
    <mergeCell ref="V552:AH552"/>
    <mergeCell ref="AI552:BU552"/>
    <mergeCell ref="V553:AH553"/>
    <mergeCell ref="AI553:BU553"/>
    <mergeCell ref="I545:U545"/>
    <mergeCell ref="V545:AH545"/>
    <mergeCell ref="AI545:BU545"/>
    <mergeCell ref="I546:U546"/>
    <mergeCell ref="V546:AH546"/>
    <mergeCell ref="AI546:BU546"/>
    <mergeCell ref="I547:U547"/>
    <mergeCell ref="V547:AH547"/>
    <mergeCell ref="AI547:BU547"/>
    <mergeCell ref="I548:U548"/>
    <mergeCell ref="V548:AH548"/>
    <mergeCell ref="AI548:BU548"/>
    <mergeCell ref="I549:U549"/>
    <mergeCell ref="V549:AH549"/>
    <mergeCell ref="AI549:BU549"/>
    <mergeCell ref="I550:U550"/>
    <mergeCell ref="V550:AH550"/>
    <mergeCell ref="AI550:BU550"/>
    <mergeCell ref="I553:U553"/>
    <mergeCell ref="I552:U552"/>
    <mergeCell ref="I551:U551"/>
    <mergeCell ref="I539:U539"/>
    <mergeCell ref="V539:AH539"/>
    <mergeCell ref="AI539:BU539"/>
    <mergeCell ref="I540:U540"/>
    <mergeCell ref="V540:AH540"/>
    <mergeCell ref="AI540:BU540"/>
    <mergeCell ref="I541:U541"/>
    <mergeCell ref="V541:AH541"/>
    <mergeCell ref="AI541:BU541"/>
    <mergeCell ref="I542:U542"/>
    <mergeCell ref="V542:AH542"/>
    <mergeCell ref="AI542:BU542"/>
    <mergeCell ref="I543:U543"/>
    <mergeCell ref="V543:AH543"/>
    <mergeCell ref="AI543:BU543"/>
    <mergeCell ref="I544:U544"/>
    <mergeCell ref="V544:AH544"/>
    <mergeCell ref="AI544:BU544"/>
    <mergeCell ref="I533:U533"/>
    <mergeCell ref="V533:AH533"/>
    <mergeCell ref="AI533:BU533"/>
    <mergeCell ref="I534:U534"/>
    <mergeCell ref="V534:AH534"/>
    <mergeCell ref="AI534:BU534"/>
    <mergeCell ref="I535:U535"/>
    <mergeCell ref="V535:AH535"/>
    <mergeCell ref="AI535:BU535"/>
    <mergeCell ref="I536:U536"/>
    <mergeCell ref="V536:AH536"/>
    <mergeCell ref="AI536:BU536"/>
    <mergeCell ref="I537:U537"/>
    <mergeCell ref="V537:AH537"/>
    <mergeCell ref="AI537:BU537"/>
    <mergeCell ref="I538:U538"/>
    <mergeCell ref="V538:AH538"/>
    <mergeCell ref="AI538:BU538"/>
    <mergeCell ref="I527:U527"/>
    <mergeCell ref="V527:AH527"/>
    <mergeCell ref="AI527:BU527"/>
    <mergeCell ref="I528:U528"/>
    <mergeCell ref="V528:AH528"/>
    <mergeCell ref="AI528:BU528"/>
    <mergeCell ref="I529:U529"/>
    <mergeCell ref="V529:AH529"/>
    <mergeCell ref="AI529:BU529"/>
    <mergeCell ref="I530:U530"/>
    <mergeCell ref="V530:AH530"/>
    <mergeCell ref="AI530:BU530"/>
    <mergeCell ref="I531:U531"/>
    <mergeCell ref="V531:AH531"/>
    <mergeCell ref="AI531:BU531"/>
    <mergeCell ref="I532:U532"/>
    <mergeCell ref="V532:AH532"/>
    <mergeCell ref="AI532:BU532"/>
    <mergeCell ref="I519:BU519"/>
    <mergeCell ref="I521:U521"/>
    <mergeCell ref="V521:AH521"/>
    <mergeCell ref="AI521:BU521"/>
    <mergeCell ref="I522:U522"/>
    <mergeCell ref="V522:AH522"/>
    <mergeCell ref="AI522:BU522"/>
    <mergeCell ref="I523:U523"/>
    <mergeCell ref="V523:AH523"/>
    <mergeCell ref="AI523:BU523"/>
    <mergeCell ref="I524:U524"/>
    <mergeCell ref="V524:AH524"/>
    <mergeCell ref="AI524:BU524"/>
    <mergeCell ref="I525:U525"/>
    <mergeCell ref="V525:AH525"/>
    <mergeCell ref="AI525:BU525"/>
    <mergeCell ref="I526:U526"/>
    <mergeCell ref="V526:AH526"/>
    <mergeCell ref="AI526:BU526"/>
    <mergeCell ref="I178:U178"/>
    <mergeCell ref="V178:AH178"/>
    <mergeCell ref="AI178:BU178"/>
    <mergeCell ref="I179:U179"/>
    <mergeCell ref="V179:AH179"/>
    <mergeCell ref="AI179:BU179"/>
    <mergeCell ref="I180:U180"/>
    <mergeCell ref="V180:AH180"/>
    <mergeCell ref="AI180:BU180"/>
    <mergeCell ref="I187:AF187"/>
    <mergeCell ref="AX187:BU187"/>
    <mergeCell ref="I181:U181"/>
    <mergeCell ref="V181:AH181"/>
    <mergeCell ref="AI181:BU181"/>
    <mergeCell ref="I182:U182"/>
    <mergeCell ref="V182:AH182"/>
    <mergeCell ref="AI182:BU182"/>
    <mergeCell ref="I183:U183"/>
    <mergeCell ref="V183:AH183"/>
    <mergeCell ref="AI183:BU183"/>
    <mergeCell ref="I184:U184"/>
    <mergeCell ref="V184:AH184"/>
    <mergeCell ref="AI184:BU184"/>
    <mergeCell ref="I172:U172"/>
    <mergeCell ref="V172:AH172"/>
    <mergeCell ref="AI172:BU172"/>
    <mergeCell ref="I173:U173"/>
    <mergeCell ref="V173:AH173"/>
    <mergeCell ref="AI173:BU173"/>
    <mergeCell ref="I174:U174"/>
    <mergeCell ref="V174:AH174"/>
    <mergeCell ref="AI174:BU174"/>
    <mergeCell ref="I175:U175"/>
    <mergeCell ref="V175:AH175"/>
    <mergeCell ref="AI175:BU175"/>
    <mergeCell ref="I176:U176"/>
    <mergeCell ref="V176:AH176"/>
    <mergeCell ref="AI176:BU176"/>
    <mergeCell ref="I177:U177"/>
    <mergeCell ref="V177:AH177"/>
    <mergeCell ref="AI177:BU177"/>
    <mergeCell ref="I166:U166"/>
    <mergeCell ref="V166:AH166"/>
    <mergeCell ref="AI166:BU166"/>
    <mergeCell ref="I167:U167"/>
    <mergeCell ref="V167:AH167"/>
    <mergeCell ref="AI167:BU167"/>
    <mergeCell ref="I168:U168"/>
    <mergeCell ref="V168:AH168"/>
    <mergeCell ref="AI168:BU168"/>
    <mergeCell ref="I169:U169"/>
    <mergeCell ref="V169:AH169"/>
    <mergeCell ref="AI169:BU169"/>
    <mergeCell ref="I170:U170"/>
    <mergeCell ref="V170:AH170"/>
    <mergeCell ref="AI170:BU170"/>
    <mergeCell ref="I171:U171"/>
    <mergeCell ref="V171:AH171"/>
    <mergeCell ref="AI171:BU171"/>
    <mergeCell ref="I160:U160"/>
    <mergeCell ref="V160:AH160"/>
    <mergeCell ref="AI160:BU160"/>
    <mergeCell ref="I161:U161"/>
    <mergeCell ref="V161:AH161"/>
    <mergeCell ref="AI161:BU161"/>
    <mergeCell ref="I162:U162"/>
    <mergeCell ref="V162:AH162"/>
    <mergeCell ref="AI162:BU162"/>
    <mergeCell ref="I163:U163"/>
    <mergeCell ref="V163:AH163"/>
    <mergeCell ref="AI163:BU163"/>
    <mergeCell ref="I164:U164"/>
    <mergeCell ref="V164:AH164"/>
    <mergeCell ref="AI164:BU164"/>
    <mergeCell ref="I165:U165"/>
    <mergeCell ref="V165:AH165"/>
    <mergeCell ref="AI165:BU165"/>
    <mergeCell ref="I154:U154"/>
    <mergeCell ref="V154:AH154"/>
    <mergeCell ref="AI154:BU154"/>
    <mergeCell ref="I155:U155"/>
    <mergeCell ref="V155:AH155"/>
    <mergeCell ref="AI155:BU155"/>
    <mergeCell ref="I156:U156"/>
    <mergeCell ref="V156:AH156"/>
    <mergeCell ref="AI156:BU156"/>
    <mergeCell ref="I157:U157"/>
    <mergeCell ref="V157:AH157"/>
    <mergeCell ref="AI157:BU157"/>
    <mergeCell ref="I158:U158"/>
    <mergeCell ref="V158:AH158"/>
    <mergeCell ref="AI158:BU158"/>
    <mergeCell ref="I159:U159"/>
    <mergeCell ref="V159:AH159"/>
    <mergeCell ref="AI159:BU159"/>
    <mergeCell ref="I148:U148"/>
    <mergeCell ref="V148:AH148"/>
    <mergeCell ref="AI148:BU148"/>
    <mergeCell ref="I149:U149"/>
    <mergeCell ref="V149:AH149"/>
    <mergeCell ref="AI149:BU149"/>
    <mergeCell ref="I150:U150"/>
    <mergeCell ref="V150:AH150"/>
    <mergeCell ref="AI150:BU150"/>
    <mergeCell ref="I151:U151"/>
    <mergeCell ref="V151:AH151"/>
    <mergeCell ref="AI151:BU151"/>
    <mergeCell ref="I152:U152"/>
    <mergeCell ref="V152:AH152"/>
    <mergeCell ref="AI152:BU152"/>
    <mergeCell ref="I153:U153"/>
    <mergeCell ref="V153:AH153"/>
    <mergeCell ref="AI153:BU153"/>
    <mergeCell ref="I86:U86"/>
    <mergeCell ref="V86:AH86"/>
    <mergeCell ref="AI86:BU86"/>
    <mergeCell ref="I87:U87"/>
    <mergeCell ref="V87:AH87"/>
    <mergeCell ref="AI87:BU87"/>
    <mergeCell ref="I88:U88"/>
    <mergeCell ref="V88:AH88"/>
    <mergeCell ref="AI88:BU88"/>
    <mergeCell ref="I89:U89"/>
    <mergeCell ref="V89:AH89"/>
    <mergeCell ref="AI89:BU89"/>
    <mergeCell ref="I141:BU141"/>
    <mergeCell ref="I142:BU142"/>
    <mergeCell ref="I144:U144"/>
    <mergeCell ref="V144:AH144"/>
    <mergeCell ref="AI144:BU144"/>
    <mergeCell ref="I94:BU94"/>
    <mergeCell ref="I95:BU95"/>
    <mergeCell ref="I97:U97"/>
    <mergeCell ref="V97:AH97"/>
    <mergeCell ref="AI97:BU97"/>
    <mergeCell ref="I98:U98"/>
    <mergeCell ref="V98:AH98"/>
    <mergeCell ref="AI98:BU98"/>
    <mergeCell ref="I99:U99"/>
    <mergeCell ref="V99:AH99"/>
    <mergeCell ref="AI99:BU99"/>
    <mergeCell ref="I100:U100"/>
    <mergeCell ref="V100:AH100"/>
    <mergeCell ref="AI100:BU100"/>
    <mergeCell ref="I101:U101"/>
    <mergeCell ref="I145:U145"/>
    <mergeCell ref="V145:AH145"/>
    <mergeCell ref="AI145:BU145"/>
    <mergeCell ref="I93:AF93"/>
    <mergeCell ref="AX93:BU93"/>
    <mergeCell ref="AI101:BU101"/>
    <mergeCell ref="I102:U102"/>
    <mergeCell ref="V102:AH102"/>
    <mergeCell ref="AI102:BU102"/>
    <mergeCell ref="I103:U103"/>
    <mergeCell ref="V103:AH103"/>
    <mergeCell ref="AI103:BU103"/>
    <mergeCell ref="I104:U104"/>
    <mergeCell ref="V104:AH104"/>
    <mergeCell ref="AI104:BU104"/>
    <mergeCell ref="I105:U105"/>
    <mergeCell ref="I80:U80"/>
    <mergeCell ref="V80:AH80"/>
    <mergeCell ref="AI80:BU80"/>
    <mergeCell ref="I81:U81"/>
    <mergeCell ref="V81:AH81"/>
    <mergeCell ref="AI81:BU81"/>
    <mergeCell ref="I82:U82"/>
    <mergeCell ref="V82:AH82"/>
    <mergeCell ref="AI82:BU82"/>
    <mergeCell ref="I83:U83"/>
    <mergeCell ref="V83:AH83"/>
    <mergeCell ref="AI83:BU83"/>
    <mergeCell ref="I84:U84"/>
    <mergeCell ref="V84:AH84"/>
    <mergeCell ref="AI84:BU84"/>
    <mergeCell ref="I85:U85"/>
    <mergeCell ref="V85:AH85"/>
    <mergeCell ref="AI85:BU85"/>
    <mergeCell ref="I74:U74"/>
    <mergeCell ref="V74:AH74"/>
    <mergeCell ref="AI74:BU74"/>
    <mergeCell ref="I75:U75"/>
    <mergeCell ref="V75:AH75"/>
    <mergeCell ref="AI75:BU75"/>
    <mergeCell ref="I76:U76"/>
    <mergeCell ref="V76:AH76"/>
    <mergeCell ref="AI76:BU76"/>
    <mergeCell ref="I77:U77"/>
    <mergeCell ref="V77:AH77"/>
    <mergeCell ref="AI77:BU77"/>
    <mergeCell ref="I78:U78"/>
    <mergeCell ref="V78:AH78"/>
    <mergeCell ref="AI78:BU78"/>
    <mergeCell ref="I79:U79"/>
    <mergeCell ref="V79:AH79"/>
    <mergeCell ref="AI79:BU79"/>
    <mergeCell ref="I68:U68"/>
    <mergeCell ref="V68:AH68"/>
    <mergeCell ref="AI68:BU68"/>
    <mergeCell ref="I69:U69"/>
    <mergeCell ref="V69:AH69"/>
    <mergeCell ref="AI69:BU69"/>
    <mergeCell ref="I70:U70"/>
    <mergeCell ref="V70:AH70"/>
    <mergeCell ref="AI70:BU70"/>
    <mergeCell ref="I71:U71"/>
    <mergeCell ref="V71:AH71"/>
    <mergeCell ref="AI71:BU71"/>
    <mergeCell ref="I72:U72"/>
    <mergeCell ref="V72:AH72"/>
    <mergeCell ref="AI72:BU72"/>
    <mergeCell ref="I73:U73"/>
    <mergeCell ref="V73:AH73"/>
    <mergeCell ref="AI73:BU73"/>
    <mergeCell ref="I62:U62"/>
    <mergeCell ref="V62:AH62"/>
    <mergeCell ref="AI62:BU62"/>
    <mergeCell ref="I63:U63"/>
    <mergeCell ref="V63:AH63"/>
    <mergeCell ref="AI63:BU63"/>
    <mergeCell ref="I64:U64"/>
    <mergeCell ref="V64:AH64"/>
    <mergeCell ref="AI64:BU64"/>
    <mergeCell ref="I65:U65"/>
    <mergeCell ref="V65:AH65"/>
    <mergeCell ref="AI65:BU65"/>
    <mergeCell ref="I66:U66"/>
    <mergeCell ref="V66:AH66"/>
    <mergeCell ref="AI66:BU66"/>
    <mergeCell ref="I67:U67"/>
    <mergeCell ref="V67:AH67"/>
    <mergeCell ref="AI67:BU67"/>
    <mergeCell ref="I54:U54"/>
    <mergeCell ref="V54:AH54"/>
    <mergeCell ref="AI54:BU54"/>
    <mergeCell ref="I55:U55"/>
    <mergeCell ref="I60:U60"/>
    <mergeCell ref="V60:AH60"/>
    <mergeCell ref="AI60:BU60"/>
    <mergeCell ref="I61:U61"/>
    <mergeCell ref="V61:AH61"/>
    <mergeCell ref="AI61:BU61"/>
    <mergeCell ref="V55:AH55"/>
    <mergeCell ref="AI55:BU55"/>
    <mergeCell ref="I56:U56"/>
    <mergeCell ref="V56:AH56"/>
    <mergeCell ref="AI56:BU56"/>
    <mergeCell ref="I57:U57"/>
    <mergeCell ref="V57:AH57"/>
    <mergeCell ref="AI57:BU57"/>
    <mergeCell ref="I58:U58"/>
    <mergeCell ref="V58:AH58"/>
    <mergeCell ref="AI58:BU58"/>
    <mergeCell ref="AI50:BU50"/>
    <mergeCell ref="I51:U51"/>
    <mergeCell ref="V51:AH51"/>
    <mergeCell ref="AI51:BU51"/>
    <mergeCell ref="I52:U52"/>
    <mergeCell ref="V52:AH52"/>
    <mergeCell ref="AI52:BU52"/>
    <mergeCell ref="I53:U53"/>
    <mergeCell ref="V53:AH53"/>
    <mergeCell ref="AI53:BU53"/>
    <mergeCell ref="I38:U38"/>
    <mergeCell ref="V38:AH38"/>
    <mergeCell ref="AI38:BU38"/>
    <mergeCell ref="I39:U39"/>
    <mergeCell ref="V39:AH39"/>
    <mergeCell ref="AI39:BU39"/>
    <mergeCell ref="I46:AF46"/>
    <mergeCell ref="AX46:BU46"/>
    <mergeCell ref="I40:U40"/>
    <mergeCell ref="V40:AH40"/>
    <mergeCell ref="AI40:BU40"/>
    <mergeCell ref="I41:U41"/>
    <mergeCell ref="V41:AH41"/>
    <mergeCell ref="AI41:BU41"/>
    <mergeCell ref="I50:U50"/>
    <mergeCell ref="V50:AH50"/>
    <mergeCell ref="I563:AF563"/>
    <mergeCell ref="AX563:BU563"/>
    <mergeCell ref="I90:U90"/>
    <mergeCell ref="V90:AH90"/>
    <mergeCell ref="AI90:BU90"/>
    <mergeCell ref="I146:U146"/>
    <mergeCell ref="V146:AH146"/>
    <mergeCell ref="AI146:BU146"/>
    <mergeCell ref="I147:U147"/>
    <mergeCell ref="V147:AH147"/>
    <mergeCell ref="AI147:BU147"/>
    <mergeCell ref="I42:U42"/>
    <mergeCell ref="V42:AH42"/>
    <mergeCell ref="AI42:BU42"/>
    <mergeCell ref="I43:U43"/>
    <mergeCell ref="V43:AH43"/>
    <mergeCell ref="AX568:BU568"/>
    <mergeCell ref="I568:AF568"/>
    <mergeCell ref="AX567:BU567"/>
    <mergeCell ref="I567:AF567"/>
    <mergeCell ref="AX566:BU566"/>
    <mergeCell ref="I566:AF566"/>
    <mergeCell ref="I565:AF565"/>
    <mergeCell ref="AX565:BU565"/>
    <mergeCell ref="I564:AF564"/>
    <mergeCell ref="AX564:BU564"/>
    <mergeCell ref="AI43:BU43"/>
    <mergeCell ref="I59:U59"/>
    <mergeCell ref="V59:AH59"/>
    <mergeCell ref="AI59:BU59"/>
    <mergeCell ref="I47:BU47"/>
    <mergeCell ref="I48:BU48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AI26:BU26"/>
    <mergeCell ref="I27:U27"/>
    <mergeCell ref="V27:AH27"/>
    <mergeCell ref="AI27:BU27"/>
    <mergeCell ref="V15:AH15"/>
    <mergeCell ref="I36:U36"/>
    <mergeCell ref="V36:AH36"/>
    <mergeCell ref="AI36:BU36"/>
    <mergeCell ref="I32:U32"/>
    <mergeCell ref="V32:AH32"/>
    <mergeCell ref="AI32:BU32"/>
    <mergeCell ref="I33:U33"/>
    <mergeCell ref="V33:AH33"/>
    <mergeCell ref="AI33:BU33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AI15:BU15"/>
    <mergeCell ref="I20:U20"/>
    <mergeCell ref="V20:AH20"/>
    <mergeCell ref="AI20:BU20"/>
    <mergeCell ref="I16:U16"/>
    <mergeCell ref="V16:AH16"/>
    <mergeCell ref="I17:U17"/>
    <mergeCell ref="I21:U21"/>
    <mergeCell ref="V21:AH21"/>
    <mergeCell ref="AI21:BU21"/>
    <mergeCell ref="I18:U18"/>
    <mergeCell ref="V18:AH18"/>
    <mergeCell ref="AI18:BU18"/>
    <mergeCell ref="I19:U19"/>
    <mergeCell ref="V19:AH19"/>
    <mergeCell ref="I15:U15"/>
    <mergeCell ref="V17:AH17"/>
    <mergeCell ref="AI17:BU17"/>
    <mergeCell ref="I26:U26"/>
    <mergeCell ref="V26:AH26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14:U14"/>
    <mergeCell ref="V14:AH14"/>
    <mergeCell ref="I6:U6"/>
    <mergeCell ref="V6:AH6"/>
    <mergeCell ref="AI6:BU6"/>
    <mergeCell ref="I7:U7"/>
    <mergeCell ref="V7:AH7"/>
    <mergeCell ref="AI7:BU7"/>
    <mergeCell ref="I12:U12"/>
    <mergeCell ref="V12:AH12"/>
    <mergeCell ref="AI12:BU12"/>
    <mergeCell ref="I10:U10"/>
    <mergeCell ref="V10:AH10"/>
    <mergeCell ref="AI10:BU10"/>
    <mergeCell ref="I11:U11"/>
    <mergeCell ref="V11:AH11"/>
    <mergeCell ref="AI14:BU14"/>
    <mergeCell ref="AI16:BU16"/>
    <mergeCell ref="AI19:BU19"/>
    <mergeCell ref="I1:BU1"/>
    <mergeCell ref="I2:BU2"/>
    <mergeCell ref="AI9:BU9"/>
    <mergeCell ref="I13:U13"/>
    <mergeCell ref="V13:AH13"/>
    <mergeCell ref="AI13:BU13"/>
    <mergeCell ref="I4:U4"/>
    <mergeCell ref="V4:AH4"/>
    <mergeCell ref="AI4:BU4"/>
    <mergeCell ref="I8:U8"/>
    <mergeCell ref="V8:AH8"/>
    <mergeCell ref="AI8:BU8"/>
    <mergeCell ref="I9:U9"/>
    <mergeCell ref="V9:AH9"/>
    <mergeCell ref="I5:U5"/>
    <mergeCell ref="V5:AH5"/>
    <mergeCell ref="AI5:BU5"/>
    <mergeCell ref="AI11:BU11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  <rowBreaks count="11" manualBreakCount="11">
    <brk id="46" max="72" man="1"/>
    <brk id="92" max="72" man="1"/>
    <brk id="139" max="72" man="1"/>
    <brk id="186" max="72" man="1"/>
    <brk id="233" max="72" man="1"/>
    <brk id="281" max="72" man="1"/>
    <brk id="327" max="72" man="1"/>
    <brk id="374" max="72" man="1"/>
    <brk id="421" max="72" man="1"/>
    <brk id="469" max="72" man="1"/>
    <brk id="516" max="72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P53"/>
  <sheetViews>
    <sheetView view="pageBreakPreview" workbookViewId="0">
      <selection activeCell="P53" sqref="P53"/>
    </sheetView>
  </sheetViews>
  <sheetFormatPr defaultColWidth="10.75" defaultRowHeight="15.6" x14ac:dyDescent="0.5"/>
  <cols>
    <col min="1" max="1" width="5.875" style="55" customWidth="1"/>
    <col min="2" max="2" width="13" style="55" customWidth="1"/>
    <col min="3" max="3" width="18.375" style="55" customWidth="1"/>
    <col min="4" max="4" width="16.875" style="55" customWidth="1"/>
    <col min="5" max="15" width="5.875" style="55" customWidth="1"/>
    <col min="16" max="16" width="4.75" style="55" customWidth="1"/>
    <col min="17" max="16384" width="10.75" style="55"/>
  </cols>
  <sheetData>
    <row r="1" spans="1:16" ht="24" customHeight="1" x14ac:dyDescent="0.5">
      <c r="A1" s="402" t="str">
        <f>CONCATENATE("List of student grade ",'1 Basic information'!C5,"  Academic Year ",'1 Basic information'!F5)</f>
        <v>List of student grade   Academic Year 2025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</row>
    <row r="2" spans="1:16" ht="24" customHeight="1" thickBot="1" x14ac:dyDescent="0.55000000000000004">
      <c r="A2" s="403" t="s">
        <v>164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</row>
    <row r="3" spans="1:16" ht="17.25" customHeight="1" thickBot="1" x14ac:dyDescent="0.55000000000000004">
      <c r="A3" s="56" t="s">
        <v>175</v>
      </c>
      <c r="B3" s="57" t="s">
        <v>176</v>
      </c>
      <c r="C3" s="404" t="s">
        <v>192</v>
      </c>
      <c r="D3" s="405"/>
      <c r="E3" s="58"/>
      <c r="F3" s="59"/>
      <c r="G3" s="59"/>
      <c r="H3" s="59"/>
      <c r="I3" s="59"/>
      <c r="J3" s="59"/>
      <c r="K3" s="59"/>
      <c r="L3" s="59"/>
      <c r="M3" s="59"/>
      <c r="N3" s="59"/>
      <c r="O3" s="60"/>
    </row>
    <row r="4" spans="1:16" ht="17.25" customHeight="1" x14ac:dyDescent="0.5">
      <c r="A4" s="61">
        <v>1</v>
      </c>
      <c r="B4" s="61" t="str">
        <f>IF('2 Name'!B11="","",'2 Name'!B11)</f>
        <v/>
      </c>
      <c r="C4" s="62" t="str">
        <f>IF('2 Name'!C11="","",'2 Name'!C11)</f>
        <v/>
      </c>
      <c r="D4" s="63" t="str">
        <f>IF('2 Name'!D11="","",'2 Name'!D11)</f>
        <v/>
      </c>
      <c r="E4" s="64"/>
      <c r="F4" s="65"/>
      <c r="G4" s="65"/>
      <c r="H4" s="65"/>
      <c r="I4" s="65"/>
      <c r="J4" s="65"/>
      <c r="K4" s="65"/>
      <c r="L4" s="65"/>
      <c r="M4" s="65"/>
      <c r="N4" s="65"/>
      <c r="O4" s="66"/>
      <c r="P4" s="67" t="str">
        <f>IF('2 Name'!R11="","",'2 Name'!R11)</f>
        <v/>
      </c>
    </row>
    <row r="5" spans="1:16" ht="17.25" customHeight="1" x14ac:dyDescent="0.5">
      <c r="A5" s="68">
        <v>2</v>
      </c>
      <c r="B5" s="68" t="str">
        <f>IF('2 Name'!B12="","",'2 Name'!B12)</f>
        <v/>
      </c>
      <c r="C5" s="69" t="str">
        <f>IF('2 Name'!C12="","",'2 Name'!C12)</f>
        <v/>
      </c>
      <c r="D5" s="70" t="str">
        <f>IF('2 Name'!D12="","",'2 Name'!D12)</f>
        <v/>
      </c>
      <c r="E5" s="71"/>
      <c r="F5" s="72"/>
      <c r="G5" s="72"/>
      <c r="H5" s="72"/>
      <c r="I5" s="72"/>
      <c r="J5" s="72"/>
      <c r="K5" s="72"/>
      <c r="L5" s="72"/>
      <c r="M5" s="72"/>
      <c r="N5" s="72"/>
      <c r="O5" s="73"/>
      <c r="P5" s="67" t="str">
        <f>IF('2 Name'!R12="","",'2 Name'!R12)</f>
        <v/>
      </c>
    </row>
    <row r="6" spans="1:16" ht="17.25" customHeight="1" x14ac:dyDescent="0.5">
      <c r="A6" s="74">
        <v>3</v>
      </c>
      <c r="B6" s="74" t="str">
        <f>IF('2 Name'!B13="","",'2 Name'!B13)</f>
        <v/>
      </c>
      <c r="C6" s="75" t="str">
        <f>IF('2 Name'!C13="","",'2 Name'!C13)</f>
        <v/>
      </c>
      <c r="D6" s="76" t="str">
        <f>IF('2 Name'!D13="","",'2 Name'!D13)</f>
        <v/>
      </c>
      <c r="E6" s="77"/>
      <c r="F6" s="78"/>
      <c r="G6" s="78"/>
      <c r="H6" s="78"/>
      <c r="I6" s="78"/>
      <c r="J6" s="78"/>
      <c r="K6" s="78"/>
      <c r="L6" s="78"/>
      <c r="M6" s="78"/>
      <c r="N6" s="78"/>
      <c r="O6" s="79"/>
      <c r="P6" s="67" t="str">
        <f>IF('2 Name'!R13="","",'2 Name'!R13)</f>
        <v/>
      </c>
    </row>
    <row r="7" spans="1:16" ht="17.25" customHeight="1" x14ac:dyDescent="0.5">
      <c r="A7" s="74">
        <v>4</v>
      </c>
      <c r="B7" s="74" t="str">
        <f>IF('2 Name'!B14="","",'2 Name'!B14)</f>
        <v/>
      </c>
      <c r="C7" s="75" t="str">
        <f>IF('2 Name'!C14="","",'2 Name'!C14)</f>
        <v/>
      </c>
      <c r="D7" s="76" t="str">
        <f>IF('2 Name'!D14="","",'2 Name'!D14)</f>
        <v/>
      </c>
      <c r="E7" s="77"/>
      <c r="F7" s="78"/>
      <c r="G7" s="78"/>
      <c r="H7" s="78"/>
      <c r="I7" s="78"/>
      <c r="J7" s="78"/>
      <c r="K7" s="78"/>
      <c r="L7" s="78"/>
      <c r="M7" s="78"/>
      <c r="N7" s="78"/>
      <c r="O7" s="79"/>
      <c r="P7" s="67" t="str">
        <f>IF('2 Name'!R14="","",'2 Name'!R14)</f>
        <v/>
      </c>
    </row>
    <row r="8" spans="1:16" ht="17.25" customHeight="1" x14ac:dyDescent="0.5">
      <c r="A8" s="74">
        <v>5</v>
      </c>
      <c r="B8" s="74" t="str">
        <f>IF('2 Name'!B15="","",'2 Name'!B15)</f>
        <v/>
      </c>
      <c r="C8" s="75" t="str">
        <f>IF('2 Name'!C15="","",'2 Name'!C15)</f>
        <v/>
      </c>
      <c r="D8" s="76" t="str">
        <f>IF('2 Name'!D15="","",'2 Name'!D15)</f>
        <v/>
      </c>
      <c r="E8" s="77"/>
      <c r="F8" s="78"/>
      <c r="G8" s="78"/>
      <c r="H8" s="78"/>
      <c r="I8" s="78"/>
      <c r="J8" s="78"/>
      <c r="K8" s="78"/>
      <c r="L8" s="78"/>
      <c r="M8" s="78"/>
      <c r="N8" s="78"/>
      <c r="O8" s="79"/>
      <c r="P8" s="67" t="str">
        <f>IF('2 Name'!R15="","",'2 Name'!R15)</f>
        <v/>
      </c>
    </row>
    <row r="9" spans="1:16" ht="17.25" customHeight="1" x14ac:dyDescent="0.5">
      <c r="A9" s="74">
        <v>6</v>
      </c>
      <c r="B9" s="74" t="str">
        <f>IF('2 Name'!B16="","",'2 Name'!B16)</f>
        <v/>
      </c>
      <c r="C9" s="75" t="str">
        <f>IF('2 Name'!C16="","",'2 Name'!C16)</f>
        <v/>
      </c>
      <c r="D9" s="76" t="str">
        <f>IF('2 Name'!D16="","",'2 Name'!D16)</f>
        <v/>
      </c>
      <c r="E9" s="77"/>
      <c r="F9" s="78"/>
      <c r="G9" s="78"/>
      <c r="H9" s="78"/>
      <c r="I9" s="78"/>
      <c r="J9" s="78"/>
      <c r="K9" s="78"/>
      <c r="L9" s="78"/>
      <c r="M9" s="78"/>
      <c r="N9" s="78"/>
      <c r="O9" s="79"/>
      <c r="P9" s="67" t="str">
        <f>IF('2 Name'!R16="","",'2 Name'!R16)</f>
        <v/>
      </c>
    </row>
    <row r="10" spans="1:16" ht="17.25" customHeight="1" x14ac:dyDescent="0.5">
      <c r="A10" s="74">
        <v>7</v>
      </c>
      <c r="B10" s="74" t="str">
        <f>IF('2 Name'!B17="","",'2 Name'!B17)</f>
        <v/>
      </c>
      <c r="C10" s="75" t="str">
        <f>IF('2 Name'!C17="","",'2 Name'!C17)</f>
        <v/>
      </c>
      <c r="D10" s="76" t="str">
        <f>IF('2 Name'!D17="","",'2 Name'!D17)</f>
        <v/>
      </c>
      <c r="E10" s="77"/>
      <c r="F10" s="78"/>
      <c r="G10" s="78"/>
      <c r="H10" s="78"/>
      <c r="I10" s="78"/>
      <c r="J10" s="78"/>
      <c r="K10" s="78"/>
      <c r="L10" s="78"/>
      <c r="M10" s="78"/>
      <c r="N10" s="78"/>
      <c r="O10" s="79"/>
      <c r="P10" s="67" t="str">
        <f>IF('2 Name'!R17="","",'2 Name'!R17)</f>
        <v/>
      </c>
    </row>
    <row r="11" spans="1:16" ht="17.25" customHeight="1" x14ac:dyDescent="0.5">
      <c r="A11" s="74">
        <v>8</v>
      </c>
      <c r="B11" s="74" t="str">
        <f>IF('2 Name'!B18="","",'2 Name'!B18)</f>
        <v/>
      </c>
      <c r="C11" s="75" t="str">
        <f>IF('2 Name'!C18="","",'2 Name'!C18)</f>
        <v/>
      </c>
      <c r="D11" s="76" t="str">
        <f>IF('2 Name'!D18="","",'2 Name'!D18)</f>
        <v/>
      </c>
      <c r="E11" s="77"/>
      <c r="F11" s="78"/>
      <c r="G11" s="78"/>
      <c r="H11" s="78"/>
      <c r="I11" s="78"/>
      <c r="J11" s="78"/>
      <c r="K11" s="78"/>
      <c r="L11" s="78"/>
      <c r="M11" s="78"/>
      <c r="N11" s="78"/>
      <c r="O11" s="79"/>
      <c r="P11" s="67" t="str">
        <f>IF('2 Name'!R18="","",'2 Name'!R18)</f>
        <v/>
      </c>
    </row>
    <row r="12" spans="1:16" ht="17.25" customHeight="1" x14ac:dyDescent="0.5">
      <c r="A12" s="68">
        <v>9</v>
      </c>
      <c r="B12" s="68" t="str">
        <f>IF('2 Name'!B19="","",'2 Name'!B19)</f>
        <v/>
      </c>
      <c r="C12" s="69" t="str">
        <f>IF('2 Name'!C19="","",'2 Name'!C19)</f>
        <v/>
      </c>
      <c r="D12" s="70" t="str">
        <f>IF('2 Name'!D19="","",'2 Name'!D19)</f>
        <v/>
      </c>
      <c r="E12" s="71"/>
      <c r="F12" s="72"/>
      <c r="G12" s="72"/>
      <c r="H12" s="72"/>
      <c r="I12" s="72"/>
      <c r="J12" s="72"/>
      <c r="K12" s="72"/>
      <c r="L12" s="72"/>
      <c r="M12" s="72"/>
      <c r="N12" s="72"/>
      <c r="O12" s="73"/>
      <c r="P12" s="67" t="str">
        <f>IF('2 Name'!R19="","",'2 Name'!R19)</f>
        <v/>
      </c>
    </row>
    <row r="13" spans="1:16" ht="17.25" customHeight="1" x14ac:dyDescent="0.5">
      <c r="A13" s="74">
        <v>10</v>
      </c>
      <c r="B13" s="74" t="str">
        <f>IF('2 Name'!B20="","",'2 Name'!B20)</f>
        <v/>
      </c>
      <c r="C13" s="75" t="str">
        <f>IF('2 Name'!C20="","",'2 Name'!C20)</f>
        <v/>
      </c>
      <c r="D13" s="76" t="str">
        <f>IF('2 Name'!D20="","",'2 Name'!D20)</f>
        <v/>
      </c>
      <c r="E13" s="77"/>
      <c r="F13" s="78"/>
      <c r="G13" s="78"/>
      <c r="H13" s="78"/>
      <c r="I13" s="78"/>
      <c r="J13" s="78"/>
      <c r="K13" s="78"/>
      <c r="L13" s="78"/>
      <c r="M13" s="78"/>
      <c r="N13" s="78"/>
      <c r="O13" s="79"/>
      <c r="P13" s="67" t="str">
        <f>IF('2 Name'!R20="","",'2 Name'!R20)</f>
        <v/>
      </c>
    </row>
    <row r="14" spans="1:16" ht="17.25" customHeight="1" x14ac:dyDescent="0.5">
      <c r="A14" s="74">
        <v>11</v>
      </c>
      <c r="B14" s="74" t="str">
        <f>IF('2 Name'!B21="","",'2 Name'!B21)</f>
        <v/>
      </c>
      <c r="C14" s="75" t="str">
        <f>IF('2 Name'!C21="","",'2 Name'!C21)</f>
        <v/>
      </c>
      <c r="D14" s="76" t="str">
        <f>IF('2 Name'!D21="","",'2 Name'!D21)</f>
        <v/>
      </c>
      <c r="E14" s="77"/>
      <c r="F14" s="78"/>
      <c r="G14" s="78"/>
      <c r="H14" s="78"/>
      <c r="I14" s="78"/>
      <c r="J14" s="78"/>
      <c r="K14" s="78"/>
      <c r="L14" s="78"/>
      <c r="M14" s="78"/>
      <c r="N14" s="78"/>
      <c r="O14" s="79"/>
      <c r="P14" s="67" t="str">
        <f>IF('2 Name'!R21="","",'2 Name'!R21)</f>
        <v/>
      </c>
    </row>
    <row r="15" spans="1:16" ht="17.25" customHeight="1" x14ac:dyDescent="0.5">
      <c r="A15" s="74">
        <v>12</v>
      </c>
      <c r="B15" s="74" t="str">
        <f>IF('2 Name'!B22="","",'2 Name'!B22)</f>
        <v/>
      </c>
      <c r="C15" s="75" t="str">
        <f>IF('2 Name'!C22="","",'2 Name'!C22)</f>
        <v/>
      </c>
      <c r="D15" s="76" t="str">
        <f>IF('2 Name'!D22="","",'2 Name'!D22)</f>
        <v/>
      </c>
      <c r="E15" s="77"/>
      <c r="F15" s="78"/>
      <c r="G15" s="78"/>
      <c r="H15" s="78"/>
      <c r="I15" s="78"/>
      <c r="J15" s="78"/>
      <c r="K15" s="78"/>
      <c r="L15" s="78"/>
      <c r="M15" s="78"/>
      <c r="N15" s="78"/>
      <c r="O15" s="79"/>
      <c r="P15" s="67" t="str">
        <f>IF('2 Name'!R22="","",'2 Name'!R22)</f>
        <v/>
      </c>
    </row>
    <row r="16" spans="1:16" ht="17.25" customHeight="1" x14ac:dyDescent="0.5">
      <c r="A16" s="74">
        <v>13</v>
      </c>
      <c r="B16" s="74" t="str">
        <f>IF('2 Name'!B23="","",'2 Name'!B23)</f>
        <v/>
      </c>
      <c r="C16" s="75" t="str">
        <f>IF('2 Name'!C23="","",'2 Name'!C23)</f>
        <v/>
      </c>
      <c r="D16" s="76" t="str">
        <f>IF('2 Name'!D23="","",'2 Name'!D23)</f>
        <v/>
      </c>
      <c r="E16" s="77"/>
      <c r="F16" s="78"/>
      <c r="G16" s="78"/>
      <c r="H16" s="78"/>
      <c r="I16" s="78"/>
      <c r="J16" s="78"/>
      <c r="K16" s="78"/>
      <c r="L16" s="78"/>
      <c r="M16" s="78"/>
      <c r="N16" s="78"/>
      <c r="O16" s="79"/>
      <c r="P16" s="67" t="str">
        <f>IF('2 Name'!R23="","",'2 Name'!R23)</f>
        <v/>
      </c>
    </row>
    <row r="17" spans="1:16" ht="17.25" customHeight="1" x14ac:dyDescent="0.5">
      <c r="A17" s="74">
        <v>14</v>
      </c>
      <c r="B17" s="74" t="str">
        <f>IF('2 Name'!B24="","",'2 Name'!B24)</f>
        <v/>
      </c>
      <c r="C17" s="75" t="str">
        <f>IF('2 Name'!C24="","",'2 Name'!C24)</f>
        <v/>
      </c>
      <c r="D17" s="76" t="str">
        <f>IF('2 Name'!D24="","",'2 Name'!D24)</f>
        <v/>
      </c>
      <c r="E17" s="77"/>
      <c r="F17" s="78"/>
      <c r="G17" s="78"/>
      <c r="H17" s="78"/>
      <c r="I17" s="78"/>
      <c r="J17" s="78"/>
      <c r="K17" s="78"/>
      <c r="L17" s="78"/>
      <c r="M17" s="78"/>
      <c r="N17" s="78"/>
      <c r="O17" s="79"/>
      <c r="P17" s="67" t="str">
        <f>IF('2 Name'!R24="","",'2 Name'!R24)</f>
        <v/>
      </c>
    </row>
    <row r="18" spans="1:16" ht="17.25" customHeight="1" x14ac:dyDescent="0.5">
      <c r="A18" s="74">
        <v>15</v>
      </c>
      <c r="B18" s="74" t="str">
        <f>IF('2 Name'!B25="","",'2 Name'!B25)</f>
        <v/>
      </c>
      <c r="C18" s="75" t="str">
        <f>IF('2 Name'!C25="","",'2 Name'!C25)</f>
        <v/>
      </c>
      <c r="D18" s="76" t="str">
        <f>IF('2 Name'!D25="","",'2 Name'!D25)</f>
        <v/>
      </c>
      <c r="E18" s="77"/>
      <c r="F18" s="78"/>
      <c r="G18" s="78"/>
      <c r="H18" s="78"/>
      <c r="I18" s="78"/>
      <c r="J18" s="78"/>
      <c r="K18" s="78"/>
      <c r="L18" s="78"/>
      <c r="M18" s="78"/>
      <c r="N18" s="78"/>
      <c r="O18" s="79"/>
      <c r="P18" s="67" t="str">
        <f>IF('2 Name'!R25="","",'2 Name'!R25)</f>
        <v/>
      </c>
    </row>
    <row r="19" spans="1:16" ht="17.25" customHeight="1" x14ac:dyDescent="0.5">
      <c r="A19" s="74">
        <v>16</v>
      </c>
      <c r="B19" s="74" t="str">
        <f>IF('2 Name'!B26="","",'2 Name'!B26)</f>
        <v/>
      </c>
      <c r="C19" s="75" t="str">
        <f>IF('2 Name'!C26="","",'2 Name'!C26)</f>
        <v/>
      </c>
      <c r="D19" s="76" t="str">
        <f>IF('2 Name'!D26="","",'2 Name'!D26)</f>
        <v/>
      </c>
      <c r="E19" s="77"/>
      <c r="F19" s="78"/>
      <c r="G19" s="78"/>
      <c r="H19" s="78"/>
      <c r="I19" s="78"/>
      <c r="J19" s="78"/>
      <c r="K19" s="78"/>
      <c r="L19" s="78"/>
      <c r="M19" s="78"/>
      <c r="N19" s="78"/>
      <c r="O19" s="79"/>
      <c r="P19" s="67" t="str">
        <f>IF('2 Name'!R26="","",'2 Name'!R26)</f>
        <v/>
      </c>
    </row>
    <row r="20" spans="1:16" ht="17.25" customHeight="1" x14ac:dyDescent="0.5">
      <c r="A20" s="74">
        <v>17</v>
      </c>
      <c r="B20" s="74" t="str">
        <f>IF('2 Name'!B27="","",'2 Name'!B27)</f>
        <v/>
      </c>
      <c r="C20" s="75" t="str">
        <f>IF('2 Name'!C27="","",'2 Name'!C27)</f>
        <v/>
      </c>
      <c r="D20" s="76" t="str">
        <f>IF('2 Name'!D27="","",'2 Name'!D27)</f>
        <v/>
      </c>
      <c r="E20" s="77"/>
      <c r="F20" s="78"/>
      <c r="G20" s="78"/>
      <c r="H20" s="78"/>
      <c r="I20" s="78"/>
      <c r="J20" s="78"/>
      <c r="K20" s="78"/>
      <c r="L20" s="78"/>
      <c r="M20" s="78"/>
      <c r="N20" s="78"/>
      <c r="O20" s="79"/>
      <c r="P20" s="67" t="str">
        <f>IF('2 Name'!R27="","",'2 Name'!R27)</f>
        <v/>
      </c>
    </row>
    <row r="21" spans="1:16" ht="17.25" customHeight="1" x14ac:dyDescent="0.5">
      <c r="A21" s="74">
        <v>18</v>
      </c>
      <c r="B21" s="74" t="str">
        <f>IF('2 Name'!B28="","",'2 Name'!B28)</f>
        <v/>
      </c>
      <c r="C21" s="75" t="str">
        <f>IF('2 Name'!C28="","",'2 Name'!C28)</f>
        <v/>
      </c>
      <c r="D21" s="76" t="str">
        <f>IF('2 Name'!D28="","",'2 Name'!D28)</f>
        <v/>
      </c>
      <c r="E21" s="77"/>
      <c r="F21" s="78"/>
      <c r="G21" s="78"/>
      <c r="H21" s="78"/>
      <c r="I21" s="78"/>
      <c r="J21" s="78"/>
      <c r="K21" s="78"/>
      <c r="L21" s="78"/>
      <c r="M21" s="78"/>
      <c r="N21" s="78"/>
      <c r="O21" s="79"/>
      <c r="P21" s="67" t="str">
        <f>IF('2 Name'!R28="","",'2 Name'!R28)</f>
        <v/>
      </c>
    </row>
    <row r="22" spans="1:16" ht="17.25" customHeight="1" x14ac:dyDescent="0.5">
      <c r="A22" s="74">
        <v>19</v>
      </c>
      <c r="B22" s="74" t="str">
        <f>IF('2 Name'!B29="","",'2 Name'!B29)</f>
        <v/>
      </c>
      <c r="C22" s="75" t="str">
        <f>IF('2 Name'!C29="","",'2 Name'!C29)</f>
        <v/>
      </c>
      <c r="D22" s="76" t="str">
        <f>IF('2 Name'!D29="","",'2 Name'!D29)</f>
        <v/>
      </c>
      <c r="E22" s="77"/>
      <c r="F22" s="78"/>
      <c r="G22" s="78"/>
      <c r="H22" s="78"/>
      <c r="I22" s="78"/>
      <c r="J22" s="78"/>
      <c r="K22" s="78"/>
      <c r="L22" s="78"/>
      <c r="M22" s="78"/>
      <c r="N22" s="78"/>
      <c r="O22" s="79"/>
      <c r="P22" s="67" t="str">
        <f>IF('2 Name'!R29="","",'2 Name'!R29)</f>
        <v/>
      </c>
    </row>
    <row r="23" spans="1:16" ht="17.25" customHeight="1" x14ac:dyDescent="0.5">
      <c r="A23" s="74">
        <v>20</v>
      </c>
      <c r="B23" s="74" t="str">
        <f>IF('2 Name'!B30="","",'2 Name'!B30)</f>
        <v/>
      </c>
      <c r="C23" s="75" t="str">
        <f>IF('2 Name'!C30="","",'2 Name'!C30)</f>
        <v/>
      </c>
      <c r="D23" s="76" t="str">
        <f>IF('2 Name'!D30="","",'2 Name'!D30)</f>
        <v/>
      </c>
      <c r="E23" s="77"/>
      <c r="F23" s="78"/>
      <c r="G23" s="78"/>
      <c r="H23" s="78"/>
      <c r="I23" s="78"/>
      <c r="J23" s="78"/>
      <c r="K23" s="78"/>
      <c r="L23" s="78"/>
      <c r="M23" s="78"/>
      <c r="N23" s="78"/>
      <c r="O23" s="79"/>
      <c r="P23" s="67" t="str">
        <f>IF('2 Name'!R30="","",'2 Name'!R30)</f>
        <v/>
      </c>
    </row>
    <row r="24" spans="1:16" ht="17.25" customHeight="1" x14ac:dyDescent="0.5">
      <c r="A24" s="74">
        <v>21</v>
      </c>
      <c r="B24" s="74" t="str">
        <f>IF('2 Name'!B31="","",'2 Name'!B31)</f>
        <v/>
      </c>
      <c r="C24" s="75" t="str">
        <f>IF('2 Name'!C31="","",'2 Name'!C31)</f>
        <v/>
      </c>
      <c r="D24" s="76" t="str">
        <f>IF('2 Name'!D31="","",'2 Name'!D31)</f>
        <v/>
      </c>
      <c r="E24" s="77"/>
      <c r="F24" s="78"/>
      <c r="G24" s="78"/>
      <c r="H24" s="78"/>
      <c r="I24" s="78"/>
      <c r="J24" s="78"/>
      <c r="K24" s="78"/>
      <c r="L24" s="78"/>
      <c r="M24" s="78"/>
      <c r="N24" s="78"/>
      <c r="O24" s="79"/>
      <c r="P24" s="67" t="str">
        <f>IF('2 Name'!R31="","",'2 Name'!R31)</f>
        <v/>
      </c>
    </row>
    <row r="25" spans="1:16" ht="17.25" customHeight="1" x14ac:dyDescent="0.5">
      <c r="A25" s="74">
        <v>22</v>
      </c>
      <c r="B25" s="74" t="str">
        <f>IF('2 Name'!B32="","",'2 Name'!B32)</f>
        <v/>
      </c>
      <c r="C25" s="75" t="str">
        <f>IF('2 Name'!C32="","",'2 Name'!C32)</f>
        <v/>
      </c>
      <c r="D25" s="76" t="str">
        <f>IF('2 Name'!D32="","",'2 Name'!D32)</f>
        <v/>
      </c>
      <c r="E25" s="77"/>
      <c r="F25" s="78"/>
      <c r="G25" s="78"/>
      <c r="H25" s="78"/>
      <c r="I25" s="78"/>
      <c r="J25" s="78"/>
      <c r="K25" s="78"/>
      <c r="L25" s="78"/>
      <c r="M25" s="78"/>
      <c r="N25" s="78"/>
      <c r="O25" s="79"/>
      <c r="P25" s="67" t="str">
        <f>IF('2 Name'!R32="","",'2 Name'!R32)</f>
        <v/>
      </c>
    </row>
    <row r="26" spans="1:16" ht="17.25" customHeight="1" x14ac:dyDescent="0.5">
      <c r="A26" s="74">
        <v>23</v>
      </c>
      <c r="B26" s="74" t="str">
        <f>IF('2 Name'!B33="","",'2 Name'!B33)</f>
        <v/>
      </c>
      <c r="C26" s="75" t="str">
        <f>IF('2 Name'!C33="","",'2 Name'!C33)</f>
        <v/>
      </c>
      <c r="D26" s="76" t="str">
        <f>IF('2 Name'!D33="","",'2 Name'!D33)</f>
        <v/>
      </c>
      <c r="E26" s="77"/>
      <c r="F26" s="78"/>
      <c r="G26" s="78"/>
      <c r="H26" s="78"/>
      <c r="I26" s="78"/>
      <c r="J26" s="78"/>
      <c r="K26" s="78"/>
      <c r="L26" s="78"/>
      <c r="M26" s="78"/>
      <c r="N26" s="78"/>
      <c r="O26" s="79"/>
      <c r="P26" s="67" t="str">
        <f>IF('2 Name'!R33="","",'2 Name'!R33)</f>
        <v/>
      </c>
    </row>
    <row r="27" spans="1:16" ht="17.25" customHeight="1" x14ac:dyDescent="0.5">
      <c r="A27" s="74">
        <v>24</v>
      </c>
      <c r="B27" s="74" t="str">
        <f>IF('2 Name'!B34="","",'2 Name'!B34)</f>
        <v/>
      </c>
      <c r="C27" s="75" t="str">
        <f>IF('2 Name'!C34="","",'2 Name'!C34)</f>
        <v/>
      </c>
      <c r="D27" s="76" t="str">
        <f>IF('2 Name'!D34="","",'2 Name'!D34)</f>
        <v/>
      </c>
      <c r="E27" s="77"/>
      <c r="F27" s="78"/>
      <c r="G27" s="78"/>
      <c r="H27" s="78"/>
      <c r="I27" s="78"/>
      <c r="J27" s="78"/>
      <c r="K27" s="78"/>
      <c r="L27" s="78"/>
      <c r="M27" s="78"/>
      <c r="N27" s="78"/>
      <c r="O27" s="79"/>
      <c r="P27" s="67" t="str">
        <f>IF('2 Name'!R34="","",'2 Name'!R34)</f>
        <v/>
      </c>
    </row>
    <row r="28" spans="1:16" ht="17.25" customHeight="1" x14ac:dyDescent="0.5">
      <c r="A28" s="74">
        <v>25</v>
      </c>
      <c r="B28" s="74" t="str">
        <f>IF('2 Name'!B35="","",'2 Name'!B35)</f>
        <v/>
      </c>
      <c r="C28" s="75" t="str">
        <f>IF('2 Name'!C35="","",'2 Name'!C35)</f>
        <v/>
      </c>
      <c r="D28" s="76" t="str">
        <f>IF('2 Name'!D35="","",'2 Name'!D35)</f>
        <v/>
      </c>
      <c r="E28" s="77"/>
      <c r="F28" s="78"/>
      <c r="G28" s="78"/>
      <c r="H28" s="78"/>
      <c r="I28" s="78"/>
      <c r="J28" s="78"/>
      <c r="K28" s="78"/>
      <c r="L28" s="78"/>
      <c r="M28" s="78"/>
      <c r="N28" s="78"/>
      <c r="O28" s="79"/>
      <c r="P28" s="67" t="str">
        <f>IF('2 Name'!R35="","",'2 Name'!R35)</f>
        <v/>
      </c>
    </row>
    <row r="29" spans="1:16" ht="17.25" customHeight="1" x14ac:dyDescent="0.5">
      <c r="A29" s="74">
        <v>26</v>
      </c>
      <c r="B29" s="74" t="str">
        <f>IF('2 Name'!B36="","",'2 Name'!B36)</f>
        <v/>
      </c>
      <c r="C29" s="75" t="str">
        <f>IF('2 Name'!C36="","",'2 Name'!C36)</f>
        <v/>
      </c>
      <c r="D29" s="76" t="str">
        <f>IF('2 Name'!D36="","",'2 Name'!D36)</f>
        <v/>
      </c>
      <c r="E29" s="77"/>
      <c r="F29" s="78"/>
      <c r="G29" s="78"/>
      <c r="H29" s="78"/>
      <c r="I29" s="78"/>
      <c r="J29" s="78"/>
      <c r="K29" s="78"/>
      <c r="L29" s="78"/>
      <c r="M29" s="78"/>
      <c r="N29" s="78"/>
      <c r="O29" s="79"/>
      <c r="P29" s="67" t="str">
        <f>IF('2 Name'!R36="","",'2 Name'!R36)</f>
        <v/>
      </c>
    </row>
    <row r="30" spans="1:16" ht="17.25" customHeight="1" x14ac:dyDescent="0.5">
      <c r="A30" s="74">
        <v>27</v>
      </c>
      <c r="B30" s="74" t="str">
        <f>IF('2 Name'!B37="","",'2 Name'!B37)</f>
        <v/>
      </c>
      <c r="C30" s="75" t="str">
        <f>IF('2 Name'!C37="","",'2 Name'!C37)</f>
        <v/>
      </c>
      <c r="D30" s="76" t="str">
        <f>IF('2 Name'!D37="","",'2 Name'!D37)</f>
        <v/>
      </c>
      <c r="E30" s="77"/>
      <c r="F30" s="78"/>
      <c r="G30" s="78"/>
      <c r="H30" s="78"/>
      <c r="I30" s="78"/>
      <c r="J30" s="78"/>
      <c r="K30" s="78"/>
      <c r="L30" s="78"/>
      <c r="M30" s="78"/>
      <c r="N30" s="78"/>
      <c r="O30" s="79"/>
      <c r="P30" s="67" t="str">
        <f>IF('2 Name'!R37="","",'2 Name'!R37)</f>
        <v/>
      </c>
    </row>
    <row r="31" spans="1:16" ht="17.25" customHeight="1" x14ac:dyDescent="0.5">
      <c r="A31" s="74">
        <v>28</v>
      </c>
      <c r="B31" s="74" t="str">
        <f>IF('2 Name'!B38="","",'2 Name'!B38)</f>
        <v/>
      </c>
      <c r="C31" s="75" t="str">
        <f>IF('2 Name'!C38="","",'2 Name'!C38)</f>
        <v/>
      </c>
      <c r="D31" s="76" t="str">
        <f>IF('2 Name'!D38="","",'2 Name'!D38)</f>
        <v/>
      </c>
      <c r="E31" s="77"/>
      <c r="F31" s="78"/>
      <c r="G31" s="78"/>
      <c r="H31" s="78"/>
      <c r="I31" s="78"/>
      <c r="J31" s="78"/>
      <c r="K31" s="78"/>
      <c r="L31" s="78"/>
      <c r="M31" s="78"/>
      <c r="N31" s="78"/>
      <c r="O31" s="79"/>
      <c r="P31" s="67" t="str">
        <f>IF('2 Name'!R38="","",'2 Name'!R38)</f>
        <v/>
      </c>
    </row>
    <row r="32" spans="1:16" ht="17.25" customHeight="1" x14ac:dyDescent="0.5">
      <c r="A32" s="74">
        <v>29</v>
      </c>
      <c r="B32" s="74" t="str">
        <f>IF('2 Name'!B39="","",'2 Name'!B39)</f>
        <v/>
      </c>
      <c r="C32" s="75" t="str">
        <f>IF('2 Name'!C39="","",'2 Name'!C39)</f>
        <v/>
      </c>
      <c r="D32" s="76" t="str">
        <f>IF('2 Name'!D39="","",'2 Name'!D39)</f>
        <v/>
      </c>
      <c r="E32" s="77"/>
      <c r="F32" s="78"/>
      <c r="G32" s="78"/>
      <c r="H32" s="78"/>
      <c r="I32" s="78"/>
      <c r="J32" s="78"/>
      <c r="K32" s="78"/>
      <c r="L32" s="78"/>
      <c r="M32" s="78"/>
      <c r="N32" s="78"/>
      <c r="O32" s="79"/>
      <c r="P32" s="67" t="str">
        <f>IF('2 Name'!R39="","",'2 Name'!R39)</f>
        <v/>
      </c>
    </row>
    <row r="33" spans="1:16" ht="17.25" customHeight="1" x14ac:dyDescent="0.5">
      <c r="A33" s="74">
        <v>30</v>
      </c>
      <c r="B33" s="74" t="str">
        <f>IF('2 Name'!B40="","",'2 Name'!B40)</f>
        <v/>
      </c>
      <c r="C33" s="75" t="str">
        <f>IF('2 Name'!C40="","",'2 Name'!C40)</f>
        <v/>
      </c>
      <c r="D33" s="76" t="str">
        <f>IF('2 Name'!D40="","",'2 Name'!D40)</f>
        <v/>
      </c>
      <c r="E33" s="77"/>
      <c r="F33" s="78"/>
      <c r="G33" s="78"/>
      <c r="H33" s="78"/>
      <c r="I33" s="78"/>
      <c r="J33" s="78"/>
      <c r="K33" s="78"/>
      <c r="L33" s="78"/>
      <c r="M33" s="78"/>
      <c r="N33" s="78"/>
      <c r="O33" s="79"/>
      <c r="P33" s="67" t="str">
        <f>IF('2 Name'!R40="","",'2 Name'!R40)</f>
        <v/>
      </c>
    </row>
    <row r="34" spans="1:16" ht="17.25" customHeight="1" x14ac:dyDescent="0.5">
      <c r="A34" s="74">
        <v>31</v>
      </c>
      <c r="B34" s="74" t="str">
        <f>IF('2 Name'!B41="","",'2 Name'!B41)</f>
        <v/>
      </c>
      <c r="C34" s="75" t="str">
        <f>IF('2 Name'!C41="","",'2 Name'!C41)</f>
        <v/>
      </c>
      <c r="D34" s="76" t="str">
        <f>IF('2 Name'!D41="","",'2 Name'!D41)</f>
        <v/>
      </c>
      <c r="E34" s="77"/>
      <c r="F34" s="78"/>
      <c r="G34" s="78"/>
      <c r="H34" s="78"/>
      <c r="I34" s="78"/>
      <c r="J34" s="78"/>
      <c r="K34" s="78"/>
      <c r="L34" s="78"/>
      <c r="M34" s="78"/>
      <c r="N34" s="78"/>
      <c r="O34" s="79"/>
      <c r="P34" s="67" t="str">
        <f>IF('2 Name'!R41="","",'2 Name'!R41)</f>
        <v/>
      </c>
    </row>
    <row r="35" spans="1:16" ht="17.25" customHeight="1" x14ac:dyDescent="0.5">
      <c r="A35" s="74">
        <v>32</v>
      </c>
      <c r="B35" s="74" t="str">
        <f>IF('2 Name'!B42="","",'2 Name'!B42)</f>
        <v/>
      </c>
      <c r="C35" s="75" t="str">
        <f>IF('2 Name'!C42="","",'2 Name'!C42)</f>
        <v/>
      </c>
      <c r="D35" s="76" t="str">
        <f>IF('2 Name'!D42="","",'2 Name'!D42)</f>
        <v/>
      </c>
      <c r="E35" s="77"/>
      <c r="F35" s="78"/>
      <c r="G35" s="78"/>
      <c r="H35" s="78"/>
      <c r="I35" s="78"/>
      <c r="J35" s="78"/>
      <c r="K35" s="78"/>
      <c r="L35" s="78"/>
      <c r="M35" s="78"/>
      <c r="N35" s="78"/>
      <c r="O35" s="79"/>
      <c r="P35" s="67" t="str">
        <f>IF('2 Name'!R42="","",'2 Name'!R42)</f>
        <v/>
      </c>
    </row>
    <row r="36" spans="1:16" ht="17.25" customHeight="1" x14ac:dyDescent="0.5">
      <c r="A36" s="74">
        <v>33</v>
      </c>
      <c r="B36" s="74" t="str">
        <f>IF('2 Name'!B43="","",'2 Name'!B43)</f>
        <v/>
      </c>
      <c r="C36" s="75" t="str">
        <f>IF('2 Name'!C43="","",'2 Name'!C43)</f>
        <v/>
      </c>
      <c r="D36" s="76" t="str">
        <f>IF('2 Name'!D43="","",'2 Name'!D43)</f>
        <v/>
      </c>
      <c r="E36" s="77"/>
      <c r="F36" s="78"/>
      <c r="G36" s="78"/>
      <c r="H36" s="78"/>
      <c r="I36" s="78"/>
      <c r="J36" s="78"/>
      <c r="K36" s="78"/>
      <c r="L36" s="78"/>
      <c r="M36" s="78"/>
      <c r="N36" s="78"/>
      <c r="O36" s="79"/>
      <c r="P36" s="67" t="str">
        <f>IF('2 Name'!R43="","",'2 Name'!R43)</f>
        <v/>
      </c>
    </row>
    <row r="37" spans="1:16" ht="17.25" customHeight="1" x14ac:dyDescent="0.5">
      <c r="A37" s="74">
        <v>34</v>
      </c>
      <c r="B37" s="74" t="str">
        <f>IF('2 Name'!B44="","",'2 Name'!B44)</f>
        <v/>
      </c>
      <c r="C37" s="75" t="str">
        <f>IF('2 Name'!C44="","",'2 Name'!C44)</f>
        <v/>
      </c>
      <c r="D37" s="76" t="str">
        <f>IF('2 Name'!D44="","",'2 Name'!D44)</f>
        <v/>
      </c>
      <c r="E37" s="77"/>
      <c r="F37" s="78"/>
      <c r="G37" s="78"/>
      <c r="H37" s="78"/>
      <c r="I37" s="78"/>
      <c r="J37" s="78"/>
      <c r="K37" s="78"/>
      <c r="L37" s="78"/>
      <c r="M37" s="78"/>
      <c r="N37" s="78"/>
      <c r="O37" s="79"/>
      <c r="P37" s="67" t="str">
        <f>IF('2 Name'!R44="","",'2 Name'!R44)</f>
        <v/>
      </c>
    </row>
    <row r="38" spans="1:16" ht="17.25" customHeight="1" x14ac:dyDescent="0.5">
      <c r="A38" s="74">
        <v>35</v>
      </c>
      <c r="B38" s="74" t="str">
        <f>IF('2 Name'!B45="","",'2 Name'!B45)</f>
        <v/>
      </c>
      <c r="C38" s="75" t="str">
        <f>IF('2 Name'!C45="","",'2 Name'!C45)</f>
        <v/>
      </c>
      <c r="D38" s="76" t="str">
        <f>IF('2 Name'!D45="","",'2 Name'!D45)</f>
        <v/>
      </c>
      <c r="E38" s="77"/>
      <c r="F38" s="78"/>
      <c r="G38" s="78"/>
      <c r="H38" s="78"/>
      <c r="I38" s="78"/>
      <c r="J38" s="78"/>
      <c r="K38" s="78"/>
      <c r="L38" s="78"/>
      <c r="M38" s="78"/>
      <c r="N38" s="78"/>
      <c r="O38" s="79"/>
      <c r="P38" s="67" t="str">
        <f>IF('2 Name'!R45="","",'2 Name'!R45)</f>
        <v/>
      </c>
    </row>
    <row r="39" spans="1:16" ht="17.25" customHeight="1" x14ac:dyDescent="0.5">
      <c r="A39" s="74">
        <v>36</v>
      </c>
      <c r="B39" s="74" t="str">
        <f>IF('2 Name'!B46="","",'2 Name'!B46)</f>
        <v/>
      </c>
      <c r="C39" s="75" t="str">
        <f>IF('2 Name'!C46="","",'2 Name'!C46)</f>
        <v/>
      </c>
      <c r="D39" s="76" t="str">
        <f>IF('2 Name'!D46="","",'2 Name'!D46)</f>
        <v/>
      </c>
      <c r="E39" s="77"/>
      <c r="F39" s="78"/>
      <c r="G39" s="78"/>
      <c r="H39" s="78"/>
      <c r="I39" s="78"/>
      <c r="J39" s="78"/>
      <c r="K39" s="78"/>
      <c r="L39" s="78"/>
      <c r="M39" s="78"/>
      <c r="N39" s="78"/>
      <c r="O39" s="79"/>
      <c r="P39" s="67" t="str">
        <f>IF('2 Name'!R46="","",'2 Name'!R46)</f>
        <v/>
      </c>
    </row>
    <row r="40" spans="1:16" ht="17.25" customHeight="1" x14ac:dyDescent="0.5">
      <c r="A40" s="74">
        <v>37</v>
      </c>
      <c r="B40" s="74" t="str">
        <f>IF('2 Name'!B47="","",'2 Name'!B47)</f>
        <v/>
      </c>
      <c r="C40" s="75" t="str">
        <f>IF('2 Name'!C47="","",'2 Name'!C47)</f>
        <v/>
      </c>
      <c r="D40" s="76" t="str">
        <f>IF('2 Name'!D47="","",'2 Name'!D47)</f>
        <v/>
      </c>
      <c r="E40" s="77"/>
      <c r="F40" s="78"/>
      <c r="G40" s="78"/>
      <c r="H40" s="78"/>
      <c r="I40" s="78"/>
      <c r="J40" s="78"/>
      <c r="K40" s="78"/>
      <c r="L40" s="78"/>
      <c r="M40" s="78"/>
      <c r="N40" s="78"/>
      <c r="O40" s="79"/>
      <c r="P40" s="67" t="str">
        <f>IF('2 Name'!R47="","",'2 Name'!R47)</f>
        <v/>
      </c>
    </row>
    <row r="41" spans="1:16" ht="17.25" customHeight="1" x14ac:dyDescent="0.5">
      <c r="A41" s="74">
        <v>38</v>
      </c>
      <c r="B41" s="74" t="str">
        <f>IF('2 Name'!B48="","",'2 Name'!B48)</f>
        <v/>
      </c>
      <c r="C41" s="75" t="str">
        <f>IF('2 Name'!C48="","",'2 Name'!C48)</f>
        <v/>
      </c>
      <c r="D41" s="76" t="str">
        <f>IF('2 Name'!D48="","",'2 Name'!D48)</f>
        <v/>
      </c>
      <c r="E41" s="77"/>
      <c r="F41" s="78"/>
      <c r="G41" s="78"/>
      <c r="H41" s="78"/>
      <c r="I41" s="78"/>
      <c r="J41" s="78"/>
      <c r="K41" s="78"/>
      <c r="L41" s="78"/>
      <c r="M41" s="78"/>
      <c r="N41" s="78"/>
      <c r="O41" s="79"/>
      <c r="P41" s="67" t="str">
        <f>IF('2 Name'!R48="","",'2 Name'!R48)</f>
        <v/>
      </c>
    </row>
    <row r="42" spans="1:16" ht="17.25" customHeight="1" x14ac:dyDescent="0.5">
      <c r="A42" s="74">
        <v>39</v>
      </c>
      <c r="B42" s="74" t="str">
        <f>IF('2 Name'!B49="","",'2 Name'!B49)</f>
        <v/>
      </c>
      <c r="C42" s="75" t="str">
        <f>IF('2 Name'!C49="","",'2 Name'!C49)</f>
        <v/>
      </c>
      <c r="D42" s="76" t="str">
        <f>IF('2 Name'!D49="","",'2 Name'!D49)</f>
        <v/>
      </c>
      <c r="E42" s="77"/>
      <c r="F42" s="78"/>
      <c r="G42" s="78"/>
      <c r="H42" s="78"/>
      <c r="I42" s="78"/>
      <c r="J42" s="78"/>
      <c r="K42" s="78"/>
      <c r="L42" s="78"/>
      <c r="M42" s="78"/>
      <c r="N42" s="78"/>
      <c r="O42" s="79"/>
      <c r="P42" s="67" t="str">
        <f>IF('2 Name'!R49="","",'2 Name'!R49)</f>
        <v/>
      </c>
    </row>
    <row r="43" spans="1:16" ht="17.25" customHeight="1" x14ac:dyDescent="0.5">
      <c r="A43" s="74">
        <v>40</v>
      </c>
      <c r="B43" s="74" t="str">
        <f>IF('2 Name'!B50="","",'2 Name'!B50)</f>
        <v/>
      </c>
      <c r="C43" s="75" t="str">
        <f>IF('2 Name'!C50="","",'2 Name'!C50)</f>
        <v/>
      </c>
      <c r="D43" s="76" t="str">
        <f>IF('2 Name'!D50="","",'2 Name'!D50)</f>
        <v/>
      </c>
      <c r="E43" s="77"/>
      <c r="F43" s="78"/>
      <c r="G43" s="78"/>
      <c r="H43" s="78"/>
      <c r="I43" s="78"/>
      <c r="J43" s="78"/>
      <c r="K43" s="78"/>
      <c r="L43" s="78"/>
      <c r="M43" s="78"/>
      <c r="N43" s="78"/>
      <c r="O43" s="79"/>
      <c r="P43" s="67" t="str">
        <f>IF('2 Name'!R50="","",'2 Name'!R50)</f>
        <v/>
      </c>
    </row>
    <row r="44" spans="1:16" ht="17.25" customHeight="1" x14ac:dyDescent="0.5">
      <c r="A44" s="74">
        <v>41</v>
      </c>
      <c r="B44" s="74" t="str">
        <f>IF('2 Name'!B51="","",'2 Name'!B51)</f>
        <v/>
      </c>
      <c r="C44" s="75" t="str">
        <f>IF('2 Name'!C51="","",'2 Name'!C51)</f>
        <v/>
      </c>
      <c r="D44" s="76" t="str">
        <f>IF('2 Name'!D51="","",'2 Name'!D51)</f>
        <v/>
      </c>
      <c r="E44" s="77"/>
      <c r="F44" s="78"/>
      <c r="G44" s="78"/>
      <c r="H44" s="78"/>
      <c r="I44" s="78"/>
      <c r="J44" s="78"/>
      <c r="K44" s="78"/>
      <c r="L44" s="78"/>
      <c r="M44" s="78"/>
      <c r="N44" s="78"/>
      <c r="O44" s="79"/>
      <c r="P44" s="67" t="str">
        <f>IF('2 Name'!R51="","",'2 Name'!R51)</f>
        <v/>
      </c>
    </row>
    <row r="45" spans="1:16" ht="17.25" customHeight="1" x14ac:dyDescent="0.5">
      <c r="A45" s="74">
        <v>42</v>
      </c>
      <c r="B45" s="74" t="str">
        <f>IF('2 Name'!B52="","",'2 Name'!B52)</f>
        <v/>
      </c>
      <c r="C45" s="75" t="str">
        <f>IF('2 Name'!C52="","",'2 Name'!C52)</f>
        <v/>
      </c>
      <c r="D45" s="76" t="str">
        <f>IF('2 Name'!D52="","",'2 Name'!D52)</f>
        <v/>
      </c>
      <c r="E45" s="77"/>
      <c r="F45" s="78"/>
      <c r="G45" s="78"/>
      <c r="H45" s="78"/>
      <c r="I45" s="78"/>
      <c r="J45" s="78"/>
      <c r="K45" s="78"/>
      <c r="L45" s="78"/>
      <c r="M45" s="78"/>
      <c r="N45" s="78"/>
      <c r="O45" s="79"/>
      <c r="P45" s="67" t="str">
        <f>IF('2 Name'!R52="","",'2 Name'!R52)</f>
        <v/>
      </c>
    </row>
    <row r="46" spans="1:16" ht="17.25" customHeight="1" x14ac:dyDescent="0.5">
      <c r="A46" s="74">
        <v>43</v>
      </c>
      <c r="B46" s="74" t="str">
        <f>IF('2 Name'!B53="","",'2 Name'!B53)</f>
        <v/>
      </c>
      <c r="C46" s="75" t="str">
        <f>IF('2 Name'!C53="","",'2 Name'!C53)</f>
        <v/>
      </c>
      <c r="D46" s="76" t="str">
        <f>IF('2 Name'!D53="","",'2 Name'!D53)</f>
        <v/>
      </c>
      <c r="E46" s="77"/>
      <c r="F46" s="78"/>
      <c r="G46" s="78"/>
      <c r="H46" s="78"/>
      <c r="I46" s="78"/>
      <c r="J46" s="78"/>
      <c r="K46" s="78"/>
      <c r="L46" s="78"/>
      <c r="M46" s="78"/>
      <c r="N46" s="78"/>
      <c r="O46" s="79"/>
      <c r="P46" s="67" t="str">
        <f>IF('2 Name'!R53="","",'2 Name'!R53)</f>
        <v/>
      </c>
    </row>
    <row r="47" spans="1:16" ht="16.95" customHeight="1" x14ac:dyDescent="0.5">
      <c r="A47" s="74">
        <v>44</v>
      </c>
      <c r="B47" s="74" t="str">
        <f>IF('2 Name'!B54="","",'2 Name'!B54)</f>
        <v/>
      </c>
      <c r="C47" s="75" t="str">
        <f>IF('2 Name'!C54="","",'2 Name'!C54)</f>
        <v/>
      </c>
      <c r="D47" s="76" t="str">
        <f>IF('2 Name'!D54="","",'2 Name'!D54)</f>
        <v/>
      </c>
      <c r="E47" s="77"/>
      <c r="F47" s="78"/>
      <c r="G47" s="78"/>
      <c r="H47" s="78"/>
      <c r="I47" s="78"/>
      <c r="J47" s="78"/>
      <c r="K47" s="78"/>
      <c r="L47" s="78"/>
      <c r="M47" s="78"/>
      <c r="N47" s="78"/>
      <c r="O47" s="79"/>
      <c r="P47" s="67" t="str">
        <f>IF('2 Name'!R54="","",'2 Name'!R54)</f>
        <v/>
      </c>
    </row>
    <row r="48" spans="1:16" ht="16.95" customHeight="1" x14ac:dyDescent="0.5">
      <c r="A48" s="74">
        <v>45</v>
      </c>
      <c r="B48" s="74" t="str">
        <f>IF('2 Name'!B55="","",'2 Name'!B55)</f>
        <v/>
      </c>
      <c r="C48" s="75" t="str">
        <f>IF('2 Name'!C55="","",'2 Name'!C55)</f>
        <v/>
      </c>
      <c r="D48" s="76" t="str">
        <f>IF('2 Name'!D55="","",'2 Name'!D55)</f>
        <v/>
      </c>
      <c r="E48" s="77"/>
      <c r="F48" s="78"/>
      <c r="G48" s="78"/>
      <c r="H48" s="78"/>
      <c r="I48" s="78"/>
      <c r="J48" s="78"/>
      <c r="K48" s="78"/>
      <c r="L48" s="78"/>
      <c r="M48" s="78"/>
      <c r="N48" s="78"/>
      <c r="O48" s="79"/>
      <c r="P48" s="67" t="str">
        <f>IF('2 Name'!R55="","",'2 Name'!R55)</f>
        <v/>
      </c>
    </row>
    <row r="49" spans="1:16" ht="16.95" customHeight="1" x14ac:dyDescent="0.5">
      <c r="A49" s="74">
        <v>46</v>
      </c>
      <c r="B49" s="74" t="str">
        <f>IF('2 Name'!B56="","",'2 Name'!B56)</f>
        <v/>
      </c>
      <c r="C49" s="75" t="str">
        <f>IF('2 Name'!C56="","",'2 Name'!C56)</f>
        <v/>
      </c>
      <c r="D49" s="76" t="str">
        <f>IF('2 Name'!D56="","",'2 Name'!D56)</f>
        <v/>
      </c>
      <c r="E49" s="77"/>
      <c r="F49" s="78"/>
      <c r="G49" s="78"/>
      <c r="H49" s="78"/>
      <c r="I49" s="78"/>
      <c r="J49" s="78"/>
      <c r="K49" s="78"/>
      <c r="L49" s="78"/>
      <c r="M49" s="78"/>
      <c r="N49" s="78"/>
      <c r="O49" s="79"/>
      <c r="P49" s="67" t="str">
        <f>IF('2 Name'!R56="","",'2 Name'!R56)</f>
        <v/>
      </c>
    </row>
    <row r="50" spans="1:16" ht="16.95" customHeight="1" x14ac:dyDescent="0.5">
      <c r="A50" s="74">
        <v>47</v>
      </c>
      <c r="B50" s="74" t="str">
        <f>IF('2 Name'!B57="","",'2 Name'!B57)</f>
        <v/>
      </c>
      <c r="C50" s="75" t="str">
        <f>IF('2 Name'!C57="","",'2 Name'!C57)</f>
        <v/>
      </c>
      <c r="D50" s="76" t="str">
        <f>IF('2 Name'!D57="","",'2 Name'!D57)</f>
        <v/>
      </c>
      <c r="E50" s="77"/>
      <c r="F50" s="78"/>
      <c r="G50" s="78"/>
      <c r="H50" s="78"/>
      <c r="I50" s="78"/>
      <c r="J50" s="78"/>
      <c r="K50" s="78"/>
      <c r="L50" s="78"/>
      <c r="M50" s="78"/>
      <c r="N50" s="78"/>
      <c r="O50" s="79"/>
      <c r="P50" s="67" t="str">
        <f>IF('2 Name'!R57="","",'2 Name'!R57)</f>
        <v/>
      </c>
    </row>
    <row r="51" spans="1:16" ht="16.95" customHeight="1" x14ac:dyDescent="0.5">
      <c r="A51" s="74">
        <v>48</v>
      </c>
      <c r="B51" s="74" t="str">
        <f>IF('2 Name'!B58="","",'2 Name'!B58)</f>
        <v/>
      </c>
      <c r="C51" s="75" t="str">
        <f>IF('2 Name'!C58="","",'2 Name'!C58)</f>
        <v/>
      </c>
      <c r="D51" s="76" t="str">
        <f>IF('2 Name'!D58="","",'2 Name'!D58)</f>
        <v/>
      </c>
      <c r="E51" s="77"/>
      <c r="F51" s="78"/>
      <c r="G51" s="78"/>
      <c r="H51" s="78"/>
      <c r="I51" s="78"/>
      <c r="J51" s="78"/>
      <c r="K51" s="78"/>
      <c r="L51" s="78"/>
      <c r="M51" s="78"/>
      <c r="N51" s="78"/>
      <c r="O51" s="79"/>
      <c r="P51" s="67" t="str">
        <f>IF('2 Name'!R58="","",'2 Name'!R58)</f>
        <v/>
      </c>
    </row>
    <row r="52" spans="1:16" ht="16.95" customHeight="1" x14ac:dyDescent="0.5">
      <c r="A52" s="74">
        <v>49</v>
      </c>
      <c r="B52" s="74" t="str">
        <f>IF('2 Name'!B59="","",'2 Name'!B59)</f>
        <v/>
      </c>
      <c r="C52" s="75" t="str">
        <f>IF('2 Name'!C59="","",'2 Name'!C59)</f>
        <v/>
      </c>
      <c r="D52" s="76" t="str">
        <f>IF('2 Name'!D59="","",'2 Name'!D59)</f>
        <v/>
      </c>
      <c r="E52" s="77"/>
      <c r="F52" s="78"/>
      <c r="G52" s="78"/>
      <c r="H52" s="78"/>
      <c r="I52" s="78"/>
      <c r="J52" s="78"/>
      <c r="K52" s="78"/>
      <c r="L52" s="78"/>
      <c r="M52" s="78"/>
      <c r="N52" s="78"/>
      <c r="O52" s="79"/>
      <c r="P52" s="67" t="str">
        <f>IF('2 Name'!R59="","",'2 Name'!R59)</f>
        <v/>
      </c>
    </row>
    <row r="53" spans="1:16" ht="16.95" customHeight="1" x14ac:dyDescent="0.5">
      <c r="A53" s="74">
        <v>50</v>
      </c>
      <c r="B53" s="74" t="str">
        <f>IF('2 Name'!B60="","",'2 Name'!B60)</f>
        <v/>
      </c>
      <c r="C53" s="75" t="str">
        <f>IF('2 Name'!C60="","",'2 Name'!C60)</f>
        <v/>
      </c>
      <c r="D53" s="76" t="str">
        <f>IF('2 Name'!D60="","",'2 Name'!D60)</f>
        <v/>
      </c>
      <c r="E53" s="77"/>
      <c r="F53" s="78"/>
      <c r="G53" s="78"/>
      <c r="H53" s="78"/>
      <c r="I53" s="78"/>
      <c r="J53" s="78"/>
      <c r="K53" s="78"/>
      <c r="L53" s="78"/>
      <c r="M53" s="78"/>
      <c r="N53" s="78"/>
      <c r="O53" s="79"/>
      <c r="P53" s="67" t="str">
        <f>IF('2 Name'!R60="","",'2 Name'!R60)</f>
        <v/>
      </c>
    </row>
  </sheetData>
  <sheetProtection algorithmName="SHA-512" hashValue="nfy/UL1W/44RORb85NcJgKTcfZ2+S242szR1mxodX+tVn6kTOBXU0/wP7+ENOhGwtitR1MdebAOkx3sqHeDG/g==" saltValue="hkwbd6/IHjM9js74FLp0jw==" spinCount="100000" sheet="1" objects="1" scenarios="1"/>
  <mergeCells count="3">
    <mergeCell ref="A1:O1"/>
    <mergeCell ref="A2:O2"/>
    <mergeCell ref="C3:D3"/>
  </mergeCells>
  <phoneticPr fontId="6" type="noConversion"/>
  <conditionalFormatting sqref="A4:O4">
    <cfRule type="expression" dxfId="89" priority="45" stopIfTrue="1">
      <formula>$P$4="ย้าย"</formula>
    </cfRule>
    <cfRule type="expression" dxfId="88" priority="93" stopIfTrue="1">
      <formula>$P$4="มส"</formula>
    </cfRule>
  </conditionalFormatting>
  <conditionalFormatting sqref="A5:O5">
    <cfRule type="expression" dxfId="87" priority="44" stopIfTrue="1">
      <formula>$P$5="ย้าย"</formula>
    </cfRule>
    <cfRule type="expression" dxfId="86" priority="92" stopIfTrue="1">
      <formula>$P$5="มส"</formula>
    </cfRule>
  </conditionalFormatting>
  <conditionalFormatting sqref="A6:O6">
    <cfRule type="expression" dxfId="85" priority="43" stopIfTrue="1">
      <formula>$P$6="ย้าย"</formula>
    </cfRule>
    <cfRule type="expression" dxfId="84" priority="91" stopIfTrue="1">
      <formula>$P$6="มส"</formula>
    </cfRule>
  </conditionalFormatting>
  <conditionalFormatting sqref="A7:O7">
    <cfRule type="expression" dxfId="83" priority="42" stopIfTrue="1">
      <formula>$P$7="ย้าย"</formula>
    </cfRule>
    <cfRule type="expression" dxfId="82" priority="90" stopIfTrue="1">
      <formula>$P$7="มส"</formula>
    </cfRule>
  </conditionalFormatting>
  <conditionalFormatting sqref="A8:O8">
    <cfRule type="expression" dxfId="81" priority="41" stopIfTrue="1">
      <formula>$P$8="ย้าย"</formula>
    </cfRule>
    <cfRule type="expression" dxfId="80" priority="89" stopIfTrue="1">
      <formula>$P$8="มส"</formula>
    </cfRule>
  </conditionalFormatting>
  <conditionalFormatting sqref="A9:O9">
    <cfRule type="expression" dxfId="79" priority="40" stopIfTrue="1">
      <formula>$P$9="ย้าย"</formula>
    </cfRule>
    <cfRule type="expression" dxfId="78" priority="88" stopIfTrue="1">
      <formula>$P$9="มส"</formula>
    </cfRule>
  </conditionalFormatting>
  <conditionalFormatting sqref="A10:O10">
    <cfRule type="expression" dxfId="77" priority="39" stopIfTrue="1">
      <formula>$P$10="ย้าย"</formula>
    </cfRule>
    <cfRule type="expression" dxfId="76" priority="87" stopIfTrue="1">
      <formula>$P$10="มส"</formula>
    </cfRule>
  </conditionalFormatting>
  <conditionalFormatting sqref="A11:O11">
    <cfRule type="expression" dxfId="75" priority="38" stopIfTrue="1">
      <formula>$P$11="ย้าย"</formula>
    </cfRule>
    <cfRule type="expression" dxfId="74" priority="86" stopIfTrue="1">
      <formula>$P$11="มส"</formula>
    </cfRule>
  </conditionalFormatting>
  <conditionalFormatting sqref="A12:O12">
    <cfRule type="expression" dxfId="73" priority="37" stopIfTrue="1">
      <formula>$P$12="ย้าย"</formula>
    </cfRule>
    <cfRule type="expression" dxfId="72" priority="85" stopIfTrue="1">
      <formula>$P$12="มส"</formula>
    </cfRule>
  </conditionalFormatting>
  <conditionalFormatting sqref="A13:O13">
    <cfRule type="expression" dxfId="71" priority="36" stopIfTrue="1">
      <formula>$P$13="ย้าย"</formula>
    </cfRule>
    <cfRule type="expression" dxfId="70" priority="84" stopIfTrue="1">
      <formula>$P$13="มส"</formula>
    </cfRule>
  </conditionalFormatting>
  <conditionalFormatting sqref="A14:O14">
    <cfRule type="expression" dxfId="69" priority="35" stopIfTrue="1">
      <formula>$P$14="ย้าย"</formula>
    </cfRule>
    <cfRule type="expression" dxfId="68" priority="81" stopIfTrue="1">
      <formula>$P$14="มส"</formula>
    </cfRule>
  </conditionalFormatting>
  <conditionalFormatting sqref="A15:O15">
    <cfRule type="expression" dxfId="67" priority="34" stopIfTrue="1">
      <formula>$P$15="ย้าย"</formula>
    </cfRule>
    <cfRule type="expression" dxfId="66" priority="80" stopIfTrue="1">
      <formula>$P$15="มส"</formula>
    </cfRule>
  </conditionalFormatting>
  <conditionalFormatting sqref="A16:O16">
    <cfRule type="expression" dxfId="65" priority="33" stopIfTrue="1">
      <formula>$P$16="ย้าย"</formula>
    </cfRule>
    <cfRule type="expression" dxfId="64" priority="78" stopIfTrue="1">
      <formula>$P$16="มส"</formula>
    </cfRule>
  </conditionalFormatting>
  <conditionalFormatting sqref="A17:O17">
    <cfRule type="expression" dxfId="63" priority="32" stopIfTrue="1">
      <formula>$P$17="ย้าย"</formula>
    </cfRule>
    <cfRule type="expression" dxfId="62" priority="77" stopIfTrue="1">
      <formula>$P$17="มส"</formula>
    </cfRule>
  </conditionalFormatting>
  <conditionalFormatting sqref="A18:O18">
    <cfRule type="expression" dxfId="61" priority="31" stopIfTrue="1">
      <formula>$P$18="ย้าย"</formula>
    </cfRule>
    <cfRule type="expression" dxfId="60" priority="76" stopIfTrue="1">
      <formula>$P$18="มส"</formula>
    </cfRule>
  </conditionalFormatting>
  <conditionalFormatting sqref="A19:O19">
    <cfRule type="expression" dxfId="59" priority="30" stopIfTrue="1">
      <formula>$P$19="ย้าย"</formula>
    </cfRule>
    <cfRule type="expression" dxfId="58" priority="75" stopIfTrue="1">
      <formula>$P$19="มส"</formula>
    </cfRule>
  </conditionalFormatting>
  <conditionalFormatting sqref="A20:O20">
    <cfRule type="expression" dxfId="57" priority="29" stopIfTrue="1">
      <formula>$P$20="ย้าย"</formula>
    </cfRule>
    <cfRule type="expression" dxfId="56" priority="74" stopIfTrue="1">
      <formula>$P$20="มส"</formula>
    </cfRule>
  </conditionalFormatting>
  <conditionalFormatting sqref="A21:O21">
    <cfRule type="expression" dxfId="55" priority="28" stopIfTrue="1">
      <formula>$P$21="ย้าย"</formula>
    </cfRule>
    <cfRule type="expression" dxfId="54" priority="73" stopIfTrue="1">
      <formula>$P$21="มส"</formula>
    </cfRule>
  </conditionalFormatting>
  <conditionalFormatting sqref="A22:O22">
    <cfRule type="expression" dxfId="53" priority="27" stopIfTrue="1">
      <formula>$P$22="ย้าย"</formula>
    </cfRule>
    <cfRule type="expression" dxfId="52" priority="72" stopIfTrue="1">
      <formula>$P$22="มส"</formula>
    </cfRule>
  </conditionalFormatting>
  <conditionalFormatting sqref="A23:O23">
    <cfRule type="expression" dxfId="51" priority="26" stopIfTrue="1">
      <formula>$P$23="ย้าย"</formula>
    </cfRule>
    <cfRule type="expression" dxfId="50" priority="71" stopIfTrue="1">
      <formula>$P$23="มส"</formula>
    </cfRule>
  </conditionalFormatting>
  <conditionalFormatting sqref="A24:O24">
    <cfRule type="expression" dxfId="49" priority="25" stopIfTrue="1">
      <formula>$P$24="ย้าย"</formula>
    </cfRule>
    <cfRule type="expression" dxfId="48" priority="70" stopIfTrue="1">
      <formula>$P$24="มส"</formula>
    </cfRule>
  </conditionalFormatting>
  <conditionalFormatting sqref="A25:O25">
    <cfRule type="expression" dxfId="47" priority="24" stopIfTrue="1">
      <formula>$P$25="ย้าย"</formula>
    </cfRule>
    <cfRule type="expression" dxfId="46" priority="69" stopIfTrue="1">
      <formula>$P$25="มส"</formula>
    </cfRule>
  </conditionalFormatting>
  <conditionalFormatting sqref="A26:O26">
    <cfRule type="expression" dxfId="45" priority="23" stopIfTrue="1">
      <formula>$P$26="ย้าย"</formula>
    </cfRule>
    <cfRule type="expression" dxfId="44" priority="68" stopIfTrue="1">
      <formula>$P$26="มส"</formula>
    </cfRule>
  </conditionalFormatting>
  <conditionalFormatting sqref="A27:O27">
    <cfRule type="expression" dxfId="43" priority="22" stopIfTrue="1">
      <formula>$P$27="ย้าย"</formula>
    </cfRule>
    <cfRule type="expression" dxfId="42" priority="67" stopIfTrue="1">
      <formula>$P$27="มส"</formula>
    </cfRule>
  </conditionalFormatting>
  <conditionalFormatting sqref="A28:O28">
    <cfRule type="expression" dxfId="41" priority="21" stopIfTrue="1">
      <formula>$P$28="ย้าย"</formula>
    </cfRule>
    <cfRule type="expression" dxfId="40" priority="66" stopIfTrue="1">
      <formula>$P$28="มส"</formula>
    </cfRule>
  </conditionalFormatting>
  <conditionalFormatting sqref="A29:O29">
    <cfRule type="expression" dxfId="39" priority="20" stopIfTrue="1">
      <formula>$P$29="ย้าย"</formula>
    </cfRule>
    <cfRule type="expression" dxfId="38" priority="65" stopIfTrue="1">
      <formula>$P$29="มส"</formula>
    </cfRule>
  </conditionalFormatting>
  <conditionalFormatting sqref="A30:O30">
    <cfRule type="expression" dxfId="37" priority="19" stopIfTrue="1">
      <formula>$P$30="ย้าย"</formula>
    </cfRule>
    <cfRule type="expression" dxfId="36" priority="64" stopIfTrue="1">
      <formula>$P$30="มส"</formula>
    </cfRule>
  </conditionalFormatting>
  <conditionalFormatting sqref="A31:O31">
    <cfRule type="expression" dxfId="35" priority="18" stopIfTrue="1">
      <formula>$P$31="ย้าย"</formula>
    </cfRule>
    <cfRule type="expression" dxfId="34" priority="63" stopIfTrue="1">
      <formula>$P$31="มส"</formula>
    </cfRule>
  </conditionalFormatting>
  <conditionalFormatting sqref="A32:O32">
    <cfRule type="expression" dxfId="33" priority="17" stopIfTrue="1">
      <formula>$P$32="ย้าย"</formula>
    </cfRule>
    <cfRule type="expression" dxfId="32" priority="62" stopIfTrue="1">
      <formula>$P$32="มส"</formula>
    </cfRule>
  </conditionalFormatting>
  <conditionalFormatting sqref="A33:O33">
    <cfRule type="expression" dxfId="31" priority="16" stopIfTrue="1">
      <formula>$P$33="ย้าย"</formula>
    </cfRule>
    <cfRule type="expression" dxfId="30" priority="61" stopIfTrue="1">
      <formula>$P$33="มส"</formula>
    </cfRule>
  </conditionalFormatting>
  <conditionalFormatting sqref="A34:O34">
    <cfRule type="expression" dxfId="29" priority="15" stopIfTrue="1">
      <formula>$P$34="ย้าย"</formula>
    </cfRule>
    <cfRule type="expression" dxfId="28" priority="60" stopIfTrue="1">
      <formula>$P$34="มส"</formula>
    </cfRule>
  </conditionalFormatting>
  <conditionalFormatting sqref="A35:O35">
    <cfRule type="expression" dxfId="27" priority="14" stopIfTrue="1">
      <formula>$P$35="ย้าย"</formula>
    </cfRule>
    <cfRule type="expression" dxfId="26" priority="59" stopIfTrue="1">
      <formula>$P$35="มส"</formula>
    </cfRule>
  </conditionalFormatting>
  <conditionalFormatting sqref="A36:O36">
    <cfRule type="expression" dxfId="25" priority="13" stopIfTrue="1">
      <formula>$P$36="ย้าย"</formula>
    </cfRule>
    <cfRule type="expression" dxfId="24" priority="58" stopIfTrue="1">
      <formula>$P$36="มส"</formula>
    </cfRule>
  </conditionalFormatting>
  <conditionalFormatting sqref="A37:O37">
    <cfRule type="expression" dxfId="23" priority="12" stopIfTrue="1">
      <formula>$P$37="ย้าย"</formula>
    </cfRule>
    <cfRule type="expression" dxfId="22" priority="57" stopIfTrue="1">
      <formula>$P$37="มส"</formula>
    </cfRule>
  </conditionalFormatting>
  <conditionalFormatting sqref="A38:O38">
    <cfRule type="expression" dxfId="21" priority="11" stopIfTrue="1">
      <formula>$P$38="ย้าย"</formula>
    </cfRule>
    <cfRule type="expression" dxfId="20" priority="56" stopIfTrue="1">
      <formula>$P$38="มส"</formula>
    </cfRule>
  </conditionalFormatting>
  <conditionalFormatting sqref="A39:O39">
    <cfRule type="expression" dxfId="19" priority="10" stopIfTrue="1">
      <formula>$P$39="ย้าย"</formula>
    </cfRule>
    <cfRule type="expression" dxfId="18" priority="55" stopIfTrue="1">
      <formula>$P$39="มส"</formula>
    </cfRule>
  </conditionalFormatting>
  <conditionalFormatting sqref="A40:O40">
    <cfRule type="expression" dxfId="17" priority="9" stopIfTrue="1">
      <formula>$P$40="ย้าย"</formula>
    </cfRule>
    <cfRule type="expression" dxfId="16" priority="54" stopIfTrue="1">
      <formula>$P$40="มส"</formula>
    </cfRule>
  </conditionalFormatting>
  <conditionalFormatting sqref="A41:O41">
    <cfRule type="expression" dxfId="15" priority="8" stopIfTrue="1">
      <formula>$P$41="ย้าย"</formula>
    </cfRule>
    <cfRule type="expression" dxfId="14" priority="53" stopIfTrue="1">
      <formula>$P$41="มส"</formula>
    </cfRule>
  </conditionalFormatting>
  <conditionalFormatting sqref="A42:O42">
    <cfRule type="expression" dxfId="13" priority="7" stopIfTrue="1">
      <formula>$P$42="ย้าย"</formula>
    </cfRule>
    <cfRule type="expression" dxfId="12" priority="52" stopIfTrue="1">
      <formula>$P$42="มส"</formula>
    </cfRule>
  </conditionalFormatting>
  <conditionalFormatting sqref="A43:O43">
    <cfRule type="expression" dxfId="11" priority="6" stopIfTrue="1">
      <formula>$P$43="ย้าย"</formula>
    </cfRule>
    <cfRule type="expression" dxfId="10" priority="51" stopIfTrue="1">
      <formula>$P$43="มส"</formula>
    </cfRule>
  </conditionalFormatting>
  <conditionalFormatting sqref="A44:O44">
    <cfRule type="expression" dxfId="9" priority="5" stopIfTrue="1">
      <formula>$P$44="ย้าย"</formula>
    </cfRule>
    <cfRule type="expression" dxfId="8" priority="50" stopIfTrue="1">
      <formula>$P$44="มส"</formula>
    </cfRule>
  </conditionalFormatting>
  <conditionalFormatting sqref="A45:O45">
    <cfRule type="expression" dxfId="7" priority="4" stopIfTrue="1">
      <formula>$P$45="ย้าย"</formula>
    </cfRule>
    <cfRule type="expression" dxfId="6" priority="49" stopIfTrue="1">
      <formula>$P$45="มส"</formula>
    </cfRule>
  </conditionalFormatting>
  <conditionalFormatting sqref="A46:O46">
    <cfRule type="expression" dxfId="5" priority="3" stopIfTrue="1">
      <formula>$P$46="ย้าย"</formula>
    </cfRule>
    <cfRule type="expression" dxfId="4" priority="48" stopIfTrue="1">
      <formula>$P$46="มส"</formula>
    </cfRule>
  </conditionalFormatting>
  <conditionalFormatting sqref="A47:O47">
    <cfRule type="expression" dxfId="3" priority="2" stopIfTrue="1">
      <formula>$P$47="ย้าย"</formula>
    </cfRule>
    <cfRule type="expression" dxfId="2" priority="47" stopIfTrue="1">
      <formula>$P$47="มส"</formula>
    </cfRule>
  </conditionalFormatting>
  <conditionalFormatting sqref="A48:O53">
    <cfRule type="expression" dxfId="1" priority="1" stopIfTrue="1">
      <formula>$P$48="ย้าย"</formula>
    </cfRule>
    <cfRule type="expression" dxfId="0" priority="46" stopIfTrue="1">
      <formula>$P$48="มส"</formula>
    </cfRule>
  </conditionalFormatting>
  <printOptions horizontalCentered="1"/>
  <pageMargins left="0.19685039370078741" right="0.19685039370078741" top="0.11811023622047245" bottom="0.11811023622047245" header="0.51181102362204722" footer="0.51181102362204722"/>
  <pageSetup paperSize="9" scale="85" orientation="portrait" horizontalDpi="4294967293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1"/>
  </sheetPr>
  <dimension ref="A1:Y720"/>
  <sheetViews>
    <sheetView view="pageBreakPreview" topLeftCell="A74" zoomScale="60" zoomScaleNormal="100" workbookViewId="0">
      <selection activeCell="B91" sqref="B91"/>
    </sheetView>
  </sheetViews>
  <sheetFormatPr defaultColWidth="16.25" defaultRowHeight="15.6" x14ac:dyDescent="0.45"/>
  <cols>
    <col min="1" max="1" width="14.125" style="8" customWidth="1"/>
    <col min="2" max="2" width="41" style="8" customWidth="1"/>
    <col min="3" max="3" width="12" style="8" customWidth="1"/>
    <col min="4" max="5" width="9.75" style="8" customWidth="1"/>
    <col min="6" max="6" width="28.875" style="8" customWidth="1"/>
    <col min="7" max="7" width="17.75" style="8" customWidth="1"/>
    <col min="8" max="8" width="9.75" style="8" customWidth="1"/>
    <col min="9" max="12" width="9.75" style="8" hidden="1" customWidth="1"/>
    <col min="13" max="13" width="23.875" style="8" hidden="1" customWidth="1"/>
    <col min="14" max="14" width="70.625" style="8" hidden="1" customWidth="1"/>
    <col min="15" max="15" width="15.125" style="8" hidden="1" customWidth="1"/>
    <col min="16" max="16" width="9.75" style="8" hidden="1" customWidth="1"/>
    <col min="17" max="25" width="9.75" style="8" customWidth="1"/>
    <col min="26" max="16384" width="16.25" style="8"/>
  </cols>
  <sheetData>
    <row r="1" spans="1:25" ht="24" customHeight="1" x14ac:dyDescent="0.7">
      <c r="A1" s="406" t="s">
        <v>48</v>
      </c>
      <c r="B1" s="407"/>
      <c r="C1" s="407"/>
      <c r="D1" s="407"/>
      <c r="E1" s="407"/>
      <c r="F1" s="407"/>
      <c r="G1" s="407"/>
      <c r="H1" s="6"/>
      <c r="I1" s="7"/>
      <c r="J1" s="86" t="s">
        <v>407</v>
      </c>
      <c r="K1" s="7">
        <v>2024</v>
      </c>
      <c r="L1" s="7">
        <v>1</v>
      </c>
      <c r="M1" s="7" t="s">
        <v>436</v>
      </c>
      <c r="N1" s="7"/>
      <c r="O1" s="7" t="s">
        <v>47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ht="24" customHeight="1" x14ac:dyDescent="0.7">
      <c r="A2" s="9" t="s">
        <v>6</v>
      </c>
      <c r="B2" s="10" t="s">
        <v>49</v>
      </c>
      <c r="C2" s="11" t="s">
        <v>50</v>
      </c>
      <c r="D2" s="408" t="s">
        <v>33</v>
      </c>
      <c r="E2" s="409"/>
      <c r="F2" s="9" t="s">
        <v>5</v>
      </c>
      <c r="G2" s="9" t="s">
        <v>4</v>
      </c>
      <c r="H2" s="9" t="s">
        <v>51</v>
      </c>
      <c r="I2" s="7"/>
      <c r="J2" s="86" t="s">
        <v>408</v>
      </c>
      <c r="K2" s="7">
        <v>2025</v>
      </c>
      <c r="L2" s="7">
        <v>2</v>
      </c>
      <c r="M2" s="7" t="s">
        <v>437</v>
      </c>
      <c r="N2" s="7" t="s">
        <v>478</v>
      </c>
      <c r="O2" s="7" t="s">
        <v>479</v>
      </c>
      <c r="P2" s="7" t="s">
        <v>560</v>
      </c>
      <c r="Q2" s="7"/>
      <c r="R2" s="7"/>
      <c r="S2" s="7"/>
      <c r="T2" s="7"/>
      <c r="U2" s="7"/>
      <c r="V2" s="7"/>
      <c r="W2" s="7"/>
      <c r="X2" s="7"/>
      <c r="Y2" s="7"/>
    </row>
    <row r="3" spans="1:25" ht="24" customHeight="1" x14ac:dyDescent="0.7">
      <c r="A3" s="12" t="s">
        <v>52</v>
      </c>
      <c r="B3" s="13" t="s">
        <v>52</v>
      </c>
      <c r="C3" s="14">
        <v>1</v>
      </c>
      <c r="D3" s="15">
        <v>40</v>
      </c>
      <c r="E3" s="12" t="s">
        <v>33</v>
      </c>
      <c r="F3" s="12" t="s">
        <v>19</v>
      </c>
      <c r="G3" s="12" t="s">
        <v>47</v>
      </c>
      <c r="H3" s="12" t="s">
        <v>52</v>
      </c>
      <c r="I3" s="7"/>
      <c r="J3" s="86" t="s">
        <v>409</v>
      </c>
      <c r="K3" s="7">
        <v>2026</v>
      </c>
      <c r="L3" s="7">
        <v>3</v>
      </c>
      <c r="M3" s="7" t="s">
        <v>438</v>
      </c>
      <c r="N3" s="7" t="s">
        <v>480</v>
      </c>
      <c r="O3" s="7" t="s">
        <v>481</v>
      </c>
      <c r="P3" s="7" t="s">
        <v>561</v>
      </c>
      <c r="Q3" s="7"/>
      <c r="R3" s="7"/>
      <c r="S3" s="7"/>
      <c r="T3" s="7"/>
      <c r="U3" s="7"/>
      <c r="V3" s="7"/>
      <c r="W3" s="7"/>
      <c r="X3" s="7"/>
      <c r="Y3" s="7"/>
    </row>
    <row r="4" spans="1:25" ht="24" customHeight="1" x14ac:dyDescent="0.7">
      <c r="A4" s="18" t="s">
        <v>53</v>
      </c>
      <c r="B4" s="19" t="s">
        <v>54</v>
      </c>
      <c r="C4" s="20">
        <v>5</v>
      </c>
      <c r="D4" s="21">
        <v>200</v>
      </c>
      <c r="E4" s="18" t="s">
        <v>33</v>
      </c>
      <c r="F4" s="18" t="s">
        <v>18</v>
      </c>
      <c r="G4" s="18" t="s">
        <v>55</v>
      </c>
      <c r="H4" s="18"/>
      <c r="I4" s="7"/>
      <c r="J4" s="86" t="s">
        <v>410</v>
      </c>
      <c r="K4" s="7">
        <v>2027</v>
      </c>
      <c r="L4" s="7">
        <v>4</v>
      </c>
      <c r="M4" s="7" t="s">
        <v>439</v>
      </c>
      <c r="N4" s="7" t="s">
        <v>482</v>
      </c>
      <c r="O4" s="7" t="s">
        <v>483</v>
      </c>
      <c r="P4" s="7" t="s">
        <v>562</v>
      </c>
      <c r="Q4" s="7"/>
      <c r="R4" s="7"/>
      <c r="S4" s="7"/>
      <c r="T4" s="7"/>
      <c r="U4" s="7"/>
      <c r="V4" s="7"/>
      <c r="W4" s="7"/>
      <c r="X4" s="7"/>
      <c r="Y4" s="7"/>
    </row>
    <row r="5" spans="1:25" ht="24" customHeight="1" x14ac:dyDescent="0.7">
      <c r="A5" s="18" t="s">
        <v>379</v>
      </c>
      <c r="B5" s="19" t="s">
        <v>54</v>
      </c>
      <c r="C5" s="20">
        <v>5</v>
      </c>
      <c r="D5" s="21">
        <v>200</v>
      </c>
      <c r="E5" s="18" t="s">
        <v>33</v>
      </c>
      <c r="F5" s="18" t="s">
        <v>18</v>
      </c>
      <c r="G5" s="18" t="s">
        <v>55</v>
      </c>
      <c r="H5" s="18" t="s">
        <v>61</v>
      </c>
      <c r="I5" s="7"/>
      <c r="J5" s="86" t="s">
        <v>411</v>
      </c>
      <c r="K5" s="7">
        <v>2028</v>
      </c>
      <c r="L5" s="7">
        <v>5</v>
      </c>
      <c r="M5" s="7" t="s">
        <v>440</v>
      </c>
      <c r="N5" s="7" t="s">
        <v>484</v>
      </c>
      <c r="O5" s="7" t="s">
        <v>485</v>
      </c>
      <c r="P5" s="7" t="s">
        <v>563</v>
      </c>
      <c r="Q5" s="7"/>
      <c r="R5" s="7"/>
      <c r="S5" s="7"/>
      <c r="T5" s="7"/>
      <c r="U5" s="7"/>
      <c r="V5" s="7"/>
      <c r="W5" s="7"/>
      <c r="X5" s="7"/>
      <c r="Y5" s="7"/>
    </row>
    <row r="6" spans="1:25" ht="24" customHeight="1" x14ac:dyDescent="0.7">
      <c r="A6" s="18" t="s">
        <v>380</v>
      </c>
      <c r="B6" s="19" t="s">
        <v>54</v>
      </c>
      <c r="C6" s="20">
        <v>5</v>
      </c>
      <c r="D6" s="21">
        <v>200</v>
      </c>
      <c r="E6" s="18" t="s">
        <v>33</v>
      </c>
      <c r="F6" s="18" t="s">
        <v>18</v>
      </c>
      <c r="G6" s="18" t="s">
        <v>55</v>
      </c>
      <c r="H6" s="18" t="s">
        <v>381</v>
      </c>
      <c r="I6" s="7"/>
      <c r="J6" s="86" t="s">
        <v>412</v>
      </c>
      <c r="K6" s="7">
        <v>2029</v>
      </c>
      <c r="L6" s="7">
        <v>6</v>
      </c>
      <c r="M6" s="7" t="s">
        <v>441</v>
      </c>
      <c r="N6" s="7" t="s">
        <v>486</v>
      </c>
      <c r="O6" s="7" t="s">
        <v>487</v>
      </c>
      <c r="P6" s="7" t="s">
        <v>564</v>
      </c>
      <c r="Q6" s="7"/>
      <c r="R6" s="7"/>
      <c r="S6" s="7"/>
      <c r="T6" s="7"/>
      <c r="U6" s="7"/>
      <c r="V6" s="7"/>
      <c r="W6" s="7"/>
      <c r="X6" s="7"/>
      <c r="Y6" s="7"/>
    </row>
    <row r="7" spans="1:25" ht="24" customHeight="1" x14ac:dyDescent="0.7">
      <c r="A7" s="18" t="s">
        <v>56</v>
      </c>
      <c r="B7" s="19" t="s">
        <v>57</v>
      </c>
      <c r="C7" s="20">
        <v>1</v>
      </c>
      <c r="D7" s="21">
        <v>40</v>
      </c>
      <c r="E7" s="18" t="s">
        <v>58</v>
      </c>
      <c r="F7" s="18" t="s">
        <v>19</v>
      </c>
      <c r="G7" s="18" t="s">
        <v>55</v>
      </c>
      <c r="H7" s="18" t="s">
        <v>52</v>
      </c>
      <c r="I7" s="7"/>
      <c r="J7" s="86" t="s">
        <v>413</v>
      </c>
      <c r="K7" s="7">
        <v>2030</v>
      </c>
      <c r="L7" s="7">
        <v>7</v>
      </c>
      <c r="M7" s="7" t="s">
        <v>442</v>
      </c>
      <c r="N7" s="7" t="s">
        <v>488</v>
      </c>
      <c r="O7" s="7" t="s">
        <v>489</v>
      </c>
      <c r="P7" s="7" t="s">
        <v>565</v>
      </c>
      <c r="Q7" s="7"/>
      <c r="R7" s="7"/>
      <c r="S7" s="7"/>
      <c r="T7" s="7"/>
      <c r="U7" s="7"/>
      <c r="V7" s="7"/>
      <c r="W7" s="7"/>
      <c r="X7" s="7"/>
      <c r="Y7" s="7"/>
    </row>
    <row r="8" spans="1:25" ht="24" customHeight="1" x14ac:dyDescent="0.7">
      <c r="A8" s="18" t="s">
        <v>59</v>
      </c>
      <c r="B8" s="19" t="s">
        <v>60</v>
      </c>
      <c r="C8" s="20">
        <v>1</v>
      </c>
      <c r="D8" s="21">
        <v>40</v>
      </c>
      <c r="E8" s="18" t="s">
        <v>33</v>
      </c>
      <c r="F8" s="18" t="s">
        <v>19</v>
      </c>
      <c r="G8" s="18" t="s">
        <v>55</v>
      </c>
      <c r="H8" s="18" t="s">
        <v>61</v>
      </c>
      <c r="I8" s="7"/>
      <c r="J8" s="86" t="s">
        <v>405</v>
      </c>
      <c r="K8" s="7">
        <v>2031</v>
      </c>
      <c r="L8" s="7">
        <v>8</v>
      </c>
      <c r="M8" s="7" t="s">
        <v>443</v>
      </c>
      <c r="N8" s="7" t="s">
        <v>490</v>
      </c>
      <c r="O8" s="7" t="s">
        <v>491</v>
      </c>
      <c r="P8" s="7" t="s">
        <v>566</v>
      </c>
      <c r="Q8" s="7"/>
      <c r="R8" s="7"/>
      <c r="S8" s="7"/>
      <c r="T8" s="7"/>
      <c r="U8" s="7"/>
      <c r="V8" s="7"/>
      <c r="W8" s="7"/>
      <c r="X8" s="7"/>
      <c r="Y8" s="7"/>
    </row>
    <row r="9" spans="1:25" ht="24" customHeight="1" x14ac:dyDescent="0.7">
      <c r="A9" s="18" t="s">
        <v>62</v>
      </c>
      <c r="B9" s="19" t="s">
        <v>63</v>
      </c>
      <c r="C9" s="20">
        <v>5</v>
      </c>
      <c r="D9" s="21">
        <v>200</v>
      </c>
      <c r="E9" s="18" t="s">
        <v>33</v>
      </c>
      <c r="F9" s="18" t="s">
        <v>18</v>
      </c>
      <c r="G9" s="18" t="s">
        <v>64</v>
      </c>
      <c r="H9" s="18"/>
      <c r="I9" s="7"/>
      <c r="J9" s="86" t="s">
        <v>414</v>
      </c>
      <c r="K9" s="7">
        <v>2032</v>
      </c>
      <c r="L9" s="7">
        <v>9</v>
      </c>
      <c r="M9" s="7" t="s">
        <v>444</v>
      </c>
      <c r="N9" s="7" t="s">
        <v>492</v>
      </c>
      <c r="O9" s="7" t="s">
        <v>493</v>
      </c>
      <c r="P9" s="7" t="s">
        <v>567</v>
      </c>
      <c r="Q9" s="7"/>
      <c r="R9" s="7"/>
      <c r="S9" s="7"/>
      <c r="T9" s="7"/>
      <c r="U9" s="7"/>
      <c r="V9" s="7"/>
      <c r="W9" s="7"/>
      <c r="X9" s="7"/>
      <c r="Y9" s="7"/>
    </row>
    <row r="10" spans="1:25" ht="24" customHeight="1" x14ac:dyDescent="0.7">
      <c r="A10" s="18" t="s">
        <v>382</v>
      </c>
      <c r="B10" s="19" t="s">
        <v>63</v>
      </c>
      <c r="C10" s="20">
        <v>5</v>
      </c>
      <c r="D10" s="21">
        <v>200</v>
      </c>
      <c r="E10" s="18" t="s">
        <v>33</v>
      </c>
      <c r="F10" s="18" t="s">
        <v>18</v>
      </c>
      <c r="G10" s="18" t="s">
        <v>64</v>
      </c>
      <c r="H10" s="18" t="s">
        <v>61</v>
      </c>
      <c r="I10" s="7"/>
      <c r="J10" s="86" t="s">
        <v>415</v>
      </c>
      <c r="K10" s="7">
        <v>2033</v>
      </c>
      <c r="L10" s="7">
        <v>10</v>
      </c>
      <c r="M10" s="7" t="s">
        <v>445</v>
      </c>
      <c r="N10" s="7" t="s">
        <v>494</v>
      </c>
      <c r="O10" s="7" t="s">
        <v>495</v>
      </c>
      <c r="P10" s="7" t="s">
        <v>568</v>
      </c>
      <c r="Q10" s="7"/>
      <c r="R10" s="7"/>
      <c r="S10" s="7"/>
      <c r="T10" s="7"/>
      <c r="U10" s="7"/>
      <c r="V10" s="7"/>
      <c r="W10" s="7"/>
      <c r="X10" s="7"/>
      <c r="Y10" s="7"/>
    </row>
    <row r="11" spans="1:25" ht="24" customHeight="1" x14ac:dyDescent="0.7">
      <c r="A11" s="18" t="s">
        <v>383</v>
      </c>
      <c r="B11" s="19" t="s">
        <v>63</v>
      </c>
      <c r="C11" s="20">
        <v>5</v>
      </c>
      <c r="D11" s="21">
        <v>200</v>
      </c>
      <c r="E11" s="18" t="s">
        <v>33</v>
      </c>
      <c r="F11" s="18" t="s">
        <v>18</v>
      </c>
      <c r="G11" s="18" t="s">
        <v>64</v>
      </c>
      <c r="H11" s="18" t="s">
        <v>381</v>
      </c>
      <c r="I11" s="7"/>
      <c r="J11" s="86" t="s">
        <v>416</v>
      </c>
      <c r="K11" s="7">
        <v>2034</v>
      </c>
      <c r="L11" s="7">
        <v>11</v>
      </c>
      <c r="M11" s="7" t="s">
        <v>446</v>
      </c>
      <c r="N11" s="7" t="s">
        <v>496</v>
      </c>
      <c r="O11" s="7" t="s">
        <v>497</v>
      </c>
      <c r="P11" s="7" t="s">
        <v>569</v>
      </c>
      <c r="Q11" s="7"/>
      <c r="R11" s="7"/>
      <c r="S11" s="7"/>
      <c r="T11" s="7"/>
      <c r="U11" s="7"/>
      <c r="V11" s="7"/>
      <c r="W11" s="7"/>
      <c r="X11" s="7"/>
      <c r="Y11" s="7"/>
    </row>
    <row r="12" spans="1:25" ht="24" customHeight="1" x14ac:dyDescent="0.7">
      <c r="A12" s="18" t="s">
        <v>65</v>
      </c>
      <c r="B12" s="19" t="s">
        <v>66</v>
      </c>
      <c r="C12" s="20">
        <v>1</v>
      </c>
      <c r="D12" s="21">
        <v>40</v>
      </c>
      <c r="E12" s="18" t="s">
        <v>33</v>
      </c>
      <c r="F12" s="18" t="s">
        <v>19</v>
      </c>
      <c r="G12" s="18" t="s">
        <v>64</v>
      </c>
      <c r="H12" s="18"/>
      <c r="I12" s="7"/>
      <c r="J12" s="86" t="s">
        <v>417</v>
      </c>
      <c r="K12" s="7">
        <v>2035</v>
      </c>
      <c r="L12" s="7">
        <v>12</v>
      </c>
      <c r="M12" s="7" t="s">
        <v>447</v>
      </c>
      <c r="N12" s="7" t="s">
        <v>498</v>
      </c>
      <c r="O12" s="7" t="s">
        <v>499</v>
      </c>
      <c r="P12" s="7" t="s">
        <v>570</v>
      </c>
      <c r="Q12" s="7"/>
      <c r="R12" s="7"/>
      <c r="S12" s="7"/>
      <c r="T12" s="7"/>
      <c r="U12" s="7"/>
      <c r="V12" s="7"/>
      <c r="W12" s="7"/>
      <c r="X12" s="7"/>
      <c r="Y12" s="7"/>
    </row>
    <row r="13" spans="1:25" ht="24" customHeight="1" x14ac:dyDescent="0.7">
      <c r="A13" s="18" t="s">
        <v>67</v>
      </c>
      <c r="B13" s="19" t="s">
        <v>68</v>
      </c>
      <c r="C13" s="20">
        <v>1</v>
      </c>
      <c r="D13" s="21">
        <v>40</v>
      </c>
      <c r="E13" s="18" t="s">
        <v>58</v>
      </c>
      <c r="F13" s="18" t="s">
        <v>19</v>
      </c>
      <c r="G13" s="18" t="s">
        <v>64</v>
      </c>
      <c r="H13" s="18" t="s">
        <v>52</v>
      </c>
      <c r="I13" s="7"/>
      <c r="J13" s="86" t="s">
        <v>418</v>
      </c>
      <c r="K13" s="7">
        <v>2036</v>
      </c>
      <c r="L13" s="7">
        <v>13</v>
      </c>
      <c r="M13" s="7"/>
      <c r="N13" s="7" t="s">
        <v>500</v>
      </c>
      <c r="O13" s="7" t="s">
        <v>501</v>
      </c>
      <c r="P13" s="7" t="s">
        <v>571</v>
      </c>
      <c r="Q13" s="7"/>
      <c r="R13" s="7"/>
      <c r="S13" s="7"/>
      <c r="T13" s="7"/>
      <c r="U13" s="7"/>
      <c r="V13" s="7"/>
      <c r="W13" s="7"/>
      <c r="X13" s="7"/>
      <c r="Y13" s="7"/>
    </row>
    <row r="14" spans="1:25" ht="24" customHeight="1" x14ac:dyDescent="0.7">
      <c r="A14" s="18" t="s">
        <v>69</v>
      </c>
      <c r="B14" s="19" t="s">
        <v>70</v>
      </c>
      <c r="C14" s="20">
        <v>1</v>
      </c>
      <c r="D14" s="21">
        <v>40</v>
      </c>
      <c r="E14" s="18" t="s">
        <v>33</v>
      </c>
      <c r="F14" s="18" t="s">
        <v>19</v>
      </c>
      <c r="G14" s="18" t="s">
        <v>64</v>
      </c>
      <c r="H14" s="18" t="s">
        <v>61</v>
      </c>
      <c r="I14" s="7"/>
      <c r="J14" s="86" t="s">
        <v>419</v>
      </c>
      <c r="K14" s="7">
        <v>2037</v>
      </c>
      <c r="L14" s="7">
        <v>14</v>
      </c>
      <c r="M14" s="7"/>
      <c r="N14" s="7" t="s">
        <v>502</v>
      </c>
      <c r="O14" s="7" t="s">
        <v>503</v>
      </c>
      <c r="P14" s="7" t="s">
        <v>572</v>
      </c>
      <c r="Q14" s="7"/>
      <c r="R14" s="7"/>
      <c r="S14" s="7"/>
      <c r="T14" s="7"/>
      <c r="U14" s="7"/>
      <c r="V14" s="7"/>
      <c r="W14" s="7"/>
      <c r="X14" s="7"/>
      <c r="Y14" s="7"/>
    </row>
    <row r="15" spans="1:25" ht="24" customHeight="1" x14ac:dyDescent="0.7">
      <c r="A15" s="18" t="s">
        <v>71</v>
      </c>
      <c r="B15" s="19" t="s">
        <v>72</v>
      </c>
      <c r="C15" s="20">
        <v>5</v>
      </c>
      <c r="D15" s="21">
        <v>200</v>
      </c>
      <c r="E15" s="18" t="s">
        <v>33</v>
      </c>
      <c r="F15" s="18" t="s">
        <v>18</v>
      </c>
      <c r="G15" s="18" t="s">
        <v>73</v>
      </c>
      <c r="H15" s="18"/>
      <c r="I15" s="7"/>
      <c r="J15" s="86" t="s">
        <v>420</v>
      </c>
      <c r="K15" s="7">
        <v>2038</v>
      </c>
      <c r="L15" s="7">
        <v>15</v>
      </c>
      <c r="M15" s="7"/>
      <c r="N15" s="7" t="s">
        <v>504</v>
      </c>
      <c r="O15" s="7" t="s">
        <v>505</v>
      </c>
      <c r="P15" s="7" t="s">
        <v>573</v>
      </c>
      <c r="Q15" s="7"/>
      <c r="R15" s="7"/>
      <c r="S15" s="7"/>
      <c r="T15" s="7"/>
      <c r="U15" s="7"/>
      <c r="V15" s="7"/>
      <c r="W15" s="7"/>
      <c r="X15" s="7"/>
      <c r="Y15" s="7"/>
    </row>
    <row r="16" spans="1:25" ht="24" customHeight="1" x14ac:dyDescent="0.7">
      <c r="A16" s="18" t="s">
        <v>384</v>
      </c>
      <c r="B16" s="19" t="s">
        <v>72</v>
      </c>
      <c r="C16" s="20">
        <v>5</v>
      </c>
      <c r="D16" s="21">
        <v>200</v>
      </c>
      <c r="E16" s="18" t="s">
        <v>33</v>
      </c>
      <c r="F16" s="18" t="s">
        <v>18</v>
      </c>
      <c r="G16" s="18" t="s">
        <v>73</v>
      </c>
      <c r="H16" s="18" t="s">
        <v>61</v>
      </c>
      <c r="I16" s="7"/>
      <c r="J16" s="86" t="s">
        <v>421</v>
      </c>
      <c r="K16" s="7">
        <v>2039</v>
      </c>
      <c r="L16" s="7">
        <v>16</v>
      </c>
      <c r="M16" s="7"/>
      <c r="N16" s="7" t="s">
        <v>506</v>
      </c>
      <c r="O16" s="7" t="s">
        <v>507</v>
      </c>
      <c r="P16" s="7" t="s">
        <v>574</v>
      </c>
      <c r="Q16" s="7"/>
      <c r="R16" s="7"/>
      <c r="S16" s="7"/>
      <c r="T16" s="7"/>
      <c r="U16" s="7"/>
      <c r="V16" s="7"/>
      <c r="W16" s="7"/>
      <c r="X16" s="7"/>
      <c r="Y16" s="7"/>
    </row>
    <row r="17" spans="1:25" ht="24" customHeight="1" x14ac:dyDescent="0.7">
      <c r="A17" s="18" t="s">
        <v>385</v>
      </c>
      <c r="B17" s="19" t="s">
        <v>72</v>
      </c>
      <c r="C17" s="20">
        <v>5</v>
      </c>
      <c r="D17" s="21">
        <v>200</v>
      </c>
      <c r="E17" s="18" t="s">
        <v>33</v>
      </c>
      <c r="F17" s="18" t="s">
        <v>18</v>
      </c>
      <c r="G17" s="18" t="s">
        <v>73</v>
      </c>
      <c r="H17" s="18" t="s">
        <v>381</v>
      </c>
      <c r="I17" s="7"/>
      <c r="J17" s="86" t="s">
        <v>422</v>
      </c>
      <c r="K17" s="7">
        <v>2040</v>
      </c>
      <c r="L17" s="7">
        <v>17</v>
      </c>
      <c r="M17" s="7"/>
      <c r="N17" s="7" t="s">
        <v>47</v>
      </c>
      <c r="O17" s="7" t="s">
        <v>508</v>
      </c>
      <c r="P17" s="7" t="s">
        <v>575</v>
      </c>
      <c r="Q17" s="7"/>
      <c r="R17" s="7"/>
      <c r="S17" s="7"/>
      <c r="T17" s="7"/>
      <c r="U17" s="7"/>
      <c r="V17" s="7"/>
      <c r="W17" s="7"/>
      <c r="X17" s="7"/>
      <c r="Y17" s="7"/>
    </row>
    <row r="18" spans="1:25" ht="24" customHeight="1" x14ac:dyDescent="0.7">
      <c r="A18" s="18" t="s">
        <v>74</v>
      </c>
      <c r="B18" s="19" t="s">
        <v>75</v>
      </c>
      <c r="C18" s="20">
        <v>1</v>
      </c>
      <c r="D18" s="21">
        <v>40</v>
      </c>
      <c r="E18" s="18" t="s">
        <v>33</v>
      </c>
      <c r="F18" s="18" t="s">
        <v>19</v>
      </c>
      <c r="G18" s="18" t="s">
        <v>73</v>
      </c>
      <c r="H18" s="18"/>
      <c r="I18" s="7"/>
      <c r="J18" s="86" t="s">
        <v>423</v>
      </c>
      <c r="K18" s="7">
        <v>2041</v>
      </c>
      <c r="L18" s="7">
        <v>18</v>
      </c>
      <c r="M18" s="7"/>
      <c r="N18" s="7"/>
      <c r="O18" s="7" t="s">
        <v>509</v>
      </c>
      <c r="P18" s="7" t="s">
        <v>576</v>
      </c>
      <c r="Q18" s="7"/>
      <c r="R18" s="7"/>
      <c r="S18" s="7"/>
      <c r="T18" s="7"/>
      <c r="U18" s="7"/>
      <c r="V18" s="7"/>
      <c r="W18" s="7"/>
      <c r="X18" s="7"/>
      <c r="Y18" s="7"/>
    </row>
    <row r="19" spans="1:25" ht="24" customHeight="1" x14ac:dyDescent="0.7">
      <c r="A19" s="18" t="s">
        <v>76</v>
      </c>
      <c r="B19" s="19" t="s">
        <v>77</v>
      </c>
      <c r="C19" s="20">
        <v>1</v>
      </c>
      <c r="D19" s="21">
        <v>40</v>
      </c>
      <c r="E19" s="18" t="s">
        <v>58</v>
      </c>
      <c r="F19" s="18" t="s">
        <v>19</v>
      </c>
      <c r="G19" s="18" t="s">
        <v>73</v>
      </c>
      <c r="H19" s="18" t="s">
        <v>52</v>
      </c>
      <c r="I19" s="7"/>
      <c r="J19" s="86" t="s">
        <v>424</v>
      </c>
      <c r="K19" s="7">
        <v>2042</v>
      </c>
      <c r="L19" s="7">
        <v>19</v>
      </c>
      <c r="M19" s="7"/>
      <c r="N19" s="7"/>
      <c r="O19" s="7" t="s">
        <v>510</v>
      </c>
      <c r="P19" s="7" t="s">
        <v>577</v>
      </c>
      <c r="Q19" s="7"/>
      <c r="R19" s="7"/>
      <c r="S19" s="7"/>
      <c r="T19" s="7"/>
      <c r="U19" s="7"/>
      <c r="V19" s="7"/>
      <c r="W19" s="7"/>
      <c r="X19" s="7"/>
      <c r="Y19" s="7"/>
    </row>
    <row r="20" spans="1:25" ht="24" customHeight="1" x14ac:dyDescent="0.7">
      <c r="A20" s="18" t="s">
        <v>78</v>
      </c>
      <c r="B20" s="19" t="s">
        <v>79</v>
      </c>
      <c r="C20" s="20">
        <v>1</v>
      </c>
      <c r="D20" s="21">
        <v>40</v>
      </c>
      <c r="E20" s="21" t="s">
        <v>33</v>
      </c>
      <c r="F20" s="18" t="s">
        <v>19</v>
      </c>
      <c r="G20" s="18" t="s">
        <v>73</v>
      </c>
      <c r="H20" s="18" t="s">
        <v>61</v>
      </c>
      <c r="I20" s="16"/>
      <c r="J20" s="86" t="s">
        <v>425</v>
      </c>
      <c r="K20" s="7">
        <v>2043</v>
      </c>
      <c r="L20" s="7">
        <v>20</v>
      </c>
      <c r="M20" s="7"/>
      <c r="N20" s="7"/>
      <c r="O20" s="7" t="s">
        <v>511</v>
      </c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24" customHeight="1" x14ac:dyDescent="0.7">
      <c r="A21" s="18" t="s">
        <v>80</v>
      </c>
      <c r="B21" s="19" t="s">
        <v>81</v>
      </c>
      <c r="C21" s="20">
        <v>4</v>
      </c>
      <c r="D21" s="21">
        <v>160</v>
      </c>
      <c r="E21" s="21" t="s">
        <v>33</v>
      </c>
      <c r="F21" s="18" t="s">
        <v>18</v>
      </c>
      <c r="G21" s="18" t="s">
        <v>82</v>
      </c>
      <c r="H21" s="18"/>
      <c r="I21" s="16"/>
      <c r="J21" s="86" t="s">
        <v>426</v>
      </c>
      <c r="K21" s="7">
        <v>2044</v>
      </c>
      <c r="L21" s="7">
        <v>21</v>
      </c>
      <c r="M21" s="7"/>
      <c r="N21" s="7"/>
      <c r="O21" s="7" t="s">
        <v>512</v>
      </c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24" customHeight="1" x14ac:dyDescent="0.7">
      <c r="A22" s="18" t="s">
        <v>386</v>
      </c>
      <c r="B22" s="19" t="s">
        <v>81</v>
      </c>
      <c r="C22" s="20">
        <v>4</v>
      </c>
      <c r="D22" s="21">
        <v>160</v>
      </c>
      <c r="E22" s="18" t="s">
        <v>33</v>
      </c>
      <c r="F22" s="18" t="s">
        <v>18</v>
      </c>
      <c r="G22" s="18" t="s">
        <v>82</v>
      </c>
      <c r="H22" s="18" t="s">
        <v>61</v>
      </c>
      <c r="I22" s="16"/>
      <c r="J22" s="86" t="s">
        <v>427</v>
      </c>
      <c r="K22" s="7">
        <v>2045</v>
      </c>
      <c r="L22" s="7">
        <v>22</v>
      </c>
      <c r="M22" s="7"/>
      <c r="N22" s="7"/>
      <c r="O22" s="7" t="s">
        <v>513</v>
      </c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24" customHeight="1" x14ac:dyDescent="0.7">
      <c r="A23" s="18" t="s">
        <v>387</v>
      </c>
      <c r="B23" s="19" t="s">
        <v>81</v>
      </c>
      <c r="C23" s="20">
        <v>4</v>
      </c>
      <c r="D23" s="21">
        <v>160</v>
      </c>
      <c r="E23" s="21" t="s">
        <v>33</v>
      </c>
      <c r="F23" s="18" t="s">
        <v>18</v>
      </c>
      <c r="G23" s="18" t="s">
        <v>82</v>
      </c>
      <c r="H23" s="18" t="s">
        <v>381</v>
      </c>
      <c r="I23" s="16"/>
      <c r="J23" s="86" t="s">
        <v>428</v>
      </c>
      <c r="K23" s="7">
        <v>2046</v>
      </c>
      <c r="L23" s="7">
        <v>23</v>
      </c>
      <c r="M23" s="7"/>
      <c r="N23" s="7"/>
      <c r="O23" s="7" t="s">
        <v>406</v>
      </c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24" customHeight="1" x14ac:dyDescent="0.7">
      <c r="A24" s="18" t="s">
        <v>83</v>
      </c>
      <c r="B24" s="19" t="s">
        <v>84</v>
      </c>
      <c r="C24" s="20">
        <v>1</v>
      </c>
      <c r="D24" s="21">
        <v>40</v>
      </c>
      <c r="E24" s="21" t="s">
        <v>33</v>
      </c>
      <c r="F24" s="18" t="s">
        <v>19</v>
      </c>
      <c r="G24" s="18" t="s">
        <v>82</v>
      </c>
      <c r="H24" s="18"/>
      <c r="I24" s="16"/>
      <c r="J24" s="86" t="s">
        <v>429</v>
      </c>
      <c r="K24" s="7">
        <v>2047</v>
      </c>
      <c r="L24" s="7">
        <v>24</v>
      </c>
      <c r="M24" s="7"/>
      <c r="N24" s="7"/>
      <c r="O24" s="7" t="s">
        <v>514</v>
      </c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24" customHeight="1" x14ac:dyDescent="0.7">
      <c r="A25" s="18" t="s">
        <v>85</v>
      </c>
      <c r="B25" s="19" t="s">
        <v>86</v>
      </c>
      <c r="C25" s="20">
        <v>1</v>
      </c>
      <c r="D25" s="21">
        <v>40</v>
      </c>
      <c r="E25" s="21" t="s">
        <v>58</v>
      </c>
      <c r="F25" s="18" t="s">
        <v>19</v>
      </c>
      <c r="G25" s="18" t="s">
        <v>82</v>
      </c>
      <c r="H25" s="18" t="s">
        <v>52</v>
      </c>
      <c r="I25" s="7"/>
      <c r="J25" s="86" t="s">
        <v>430</v>
      </c>
      <c r="K25" s="7">
        <v>2048</v>
      </c>
      <c r="L25" s="7">
        <v>25</v>
      </c>
      <c r="M25" s="7"/>
      <c r="N25" s="7"/>
      <c r="O25" s="7" t="s">
        <v>515</v>
      </c>
      <c r="P25" s="7"/>
      <c r="Q25" s="7"/>
      <c r="R25" s="7"/>
      <c r="S25" s="7"/>
      <c r="T25" s="7"/>
      <c r="U25" s="7"/>
      <c r="V25" s="7"/>
      <c r="W25" s="7"/>
      <c r="X25" s="7"/>
      <c r="Y25" s="7"/>
    </row>
    <row r="26" spans="1:25" ht="24" customHeight="1" x14ac:dyDescent="0.7">
      <c r="A26" s="18" t="s">
        <v>87</v>
      </c>
      <c r="B26" s="19" t="s">
        <v>88</v>
      </c>
      <c r="C26" s="20">
        <v>1</v>
      </c>
      <c r="D26" s="21">
        <v>40</v>
      </c>
      <c r="E26" s="18" t="s">
        <v>33</v>
      </c>
      <c r="F26" s="18" t="s">
        <v>19</v>
      </c>
      <c r="G26" s="18" t="s">
        <v>82</v>
      </c>
      <c r="H26" s="18" t="s">
        <v>61</v>
      </c>
      <c r="I26" s="7"/>
      <c r="J26" s="86" t="s">
        <v>431</v>
      </c>
      <c r="K26" s="7">
        <v>2049</v>
      </c>
      <c r="L26" s="7">
        <v>26</v>
      </c>
      <c r="M26" s="7"/>
      <c r="N26" s="7"/>
      <c r="O26" s="7" t="s">
        <v>516</v>
      </c>
      <c r="P26" s="7"/>
      <c r="Q26" s="7"/>
      <c r="R26" s="7"/>
      <c r="S26" s="7"/>
      <c r="T26" s="7"/>
      <c r="U26" s="7"/>
      <c r="V26" s="7"/>
      <c r="W26" s="7"/>
      <c r="X26" s="7"/>
      <c r="Y26" s="7"/>
    </row>
    <row r="27" spans="1:25" ht="24" customHeight="1" x14ac:dyDescent="0.7">
      <c r="A27" s="18" t="s">
        <v>89</v>
      </c>
      <c r="B27" s="19" t="s">
        <v>90</v>
      </c>
      <c r="C27" s="20">
        <v>4</v>
      </c>
      <c r="D27" s="21">
        <v>160</v>
      </c>
      <c r="E27" s="21" t="s">
        <v>33</v>
      </c>
      <c r="F27" s="18" t="s">
        <v>18</v>
      </c>
      <c r="G27" s="18" t="s">
        <v>91</v>
      </c>
      <c r="H27" s="18"/>
      <c r="I27" s="7"/>
      <c r="J27" s="86" t="s">
        <v>432</v>
      </c>
      <c r="K27" s="7">
        <v>2050</v>
      </c>
      <c r="L27" s="7">
        <v>27</v>
      </c>
      <c r="M27" s="7"/>
      <c r="N27" s="7"/>
      <c r="O27" s="7" t="s">
        <v>517</v>
      </c>
      <c r="P27" s="7"/>
      <c r="Q27" s="7"/>
      <c r="R27" s="7"/>
      <c r="S27" s="7"/>
      <c r="T27" s="7"/>
      <c r="U27" s="7"/>
      <c r="V27" s="7"/>
      <c r="W27" s="7"/>
      <c r="X27" s="7"/>
      <c r="Y27" s="7"/>
    </row>
    <row r="28" spans="1:25" ht="24" customHeight="1" x14ac:dyDescent="0.7">
      <c r="A28" s="18" t="s">
        <v>388</v>
      </c>
      <c r="B28" s="19" t="s">
        <v>90</v>
      </c>
      <c r="C28" s="20">
        <v>4</v>
      </c>
      <c r="D28" s="21">
        <v>160</v>
      </c>
      <c r="E28" s="21" t="s">
        <v>33</v>
      </c>
      <c r="F28" s="18" t="s">
        <v>18</v>
      </c>
      <c r="G28" s="18" t="s">
        <v>91</v>
      </c>
      <c r="H28" s="18" t="s">
        <v>61</v>
      </c>
      <c r="I28" s="7"/>
      <c r="J28" s="86" t="s">
        <v>433</v>
      </c>
      <c r="K28" s="7">
        <v>2051</v>
      </c>
      <c r="L28" s="7">
        <v>28</v>
      </c>
      <c r="M28" s="7"/>
      <c r="N28" s="7"/>
      <c r="O28" s="7" t="s">
        <v>518</v>
      </c>
      <c r="P28" s="7"/>
      <c r="Q28" s="7"/>
      <c r="R28" s="7"/>
      <c r="S28" s="7"/>
      <c r="T28" s="7"/>
      <c r="U28" s="7"/>
      <c r="V28" s="7"/>
      <c r="W28" s="7"/>
      <c r="X28" s="7"/>
      <c r="Y28" s="7"/>
    </row>
    <row r="29" spans="1:25" ht="24" customHeight="1" x14ac:dyDescent="0.7">
      <c r="A29" s="18" t="s">
        <v>389</v>
      </c>
      <c r="B29" s="19" t="s">
        <v>90</v>
      </c>
      <c r="C29" s="20">
        <v>4</v>
      </c>
      <c r="D29" s="21">
        <v>160</v>
      </c>
      <c r="E29" s="21" t="s">
        <v>33</v>
      </c>
      <c r="F29" s="18" t="s">
        <v>18</v>
      </c>
      <c r="G29" s="18" t="s">
        <v>91</v>
      </c>
      <c r="H29" s="18" t="s">
        <v>381</v>
      </c>
      <c r="I29" s="7"/>
      <c r="J29" s="86" t="s">
        <v>434</v>
      </c>
      <c r="K29" s="7">
        <v>2052</v>
      </c>
      <c r="L29" s="7">
        <v>29</v>
      </c>
      <c r="M29" s="7"/>
      <c r="N29" s="7"/>
      <c r="O29" s="7" t="s">
        <v>519</v>
      </c>
      <c r="P29" s="7"/>
      <c r="Q29" s="7"/>
      <c r="R29" s="7"/>
      <c r="S29" s="7"/>
      <c r="T29" s="7"/>
      <c r="U29" s="7"/>
      <c r="V29" s="7"/>
      <c r="W29" s="7"/>
      <c r="X29" s="7"/>
      <c r="Y29" s="7"/>
    </row>
    <row r="30" spans="1:25" ht="24" customHeight="1" x14ac:dyDescent="0.7">
      <c r="A30" s="18" t="s">
        <v>92</v>
      </c>
      <c r="B30" s="19" t="s">
        <v>93</v>
      </c>
      <c r="C30" s="20">
        <v>1</v>
      </c>
      <c r="D30" s="21">
        <v>40</v>
      </c>
      <c r="E30" s="21" t="s">
        <v>33</v>
      </c>
      <c r="F30" s="18" t="s">
        <v>19</v>
      </c>
      <c r="G30" s="18" t="s">
        <v>91</v>
      </c>
      <c r="H30" s="18"/>
      <c r="I30" s="7"/>
      <c r="J30" s="86" t="s">
        <v>435</v>
      </c>
      <c r="K30" s="7">
        <v>2053</v>
      </c>
      <c r="L30" s="7">
        <v>30</v>
      </c>
      <c r="M30" s="7"/>
      <c r="N30" s="7"/>
      <c r="O30" s="7" t="s">
        <v>520</v>
      </c>
      <c r="P30" s="7"/>
      <c r="Q30" s="7"/>
      <c r="R30" s="7"/>
      <c r="S30" s="7"/>
      <c r="T30" s="7"/>
      <c r="U30" s="7"/>
      <c r="V30" s="7"/>
      <c r="W30" s="7"/>
      <c r="X30" s="7"/>
      <c r="Y30" s="7"/>
    </row>
    <row r="31" spans="1:25" ht="24" customHeight="1" x14ac:dyDescent="0.7">
      <c r="A31" s="18" t="s">
        <v>94</v>
      </c>
      <c r="B31" s="19" t="s">
        <v>95</v>
      </c>
      <c r="C31" s="20">
        <v>1</v>
      </c>
      <c r="D31" s="21">
        <v>40</v>
      </c>
      <c r="E31" s="21" t="s">
        <v>58</v>
      </c>
      <c r="F31" s="18" t="s">
        <v>19</v>
      </c>
      <c r="G31" s="18" t="s">
        <v>91</v>
      </c>
      <c r="H31" s="18" t="s">
        <v>52</v>
      </c>
      <c r="I31" s="7"/>
      <c r="J31" s="86"/>
      <c r="K31" s="7">
        <v>2054</v>
      </c>
      <c r="L31" s="7">
        <v>31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</row>
    <row r="32" spans="1:25" ht="24" customHeight="1" x14ac:dyDescent="0.7">
      <c r="A32" s="18" t="s">
        <v>96</v>
      </c>
      <c r="B32" s="19" t="s">
        <v>97</v>
      </c>
      <c r="C32" s="20">
        <v>1</v>
      </c>
      <c r="D32" s="21">
        <v>40</v>
      </c>
      <c r="E32" s="21" t="s">
        <v>33</v>
      </c>
      <c r="F32" s="18" t="s">
        <v>19</v>
      </c>
      <c r="G32" s="18" t="s">
        <v>91</v>
      </c>
      <c r="H32" s="18" t="s">
        <v>61</v>
      </c>
      <c r="I32" s="7"/>
      <c r="J32" s="86"/>
      <c r="K32" s="7">
        <v>2055</v>
      </c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</row>
    <row r="33" spans="1:25" ht="24" customHeight="1" x14ac:dyDescent="0.7">
      <c r="A33" s="18" t="s">
        <v>98</v>
      </c>
      <c r="B33" s="19" t="s">
        <v>99</v>
      </c>
      <c r="C33" s="20">
        <v>4</v>
      </c>
      <c r="D33" s="21">
        <v>160</v>
      </c>
      <c r="E33" s="21" t="s">
        <v>33</v>
      </c>
      <c r="F33" s="18" t="s">
        <v>18</v>
      </c>
      <c r="G33" s="18" t="s">
        <v>100</v>
      </c>
      <c r="H33" s="18"/>
      <c r="I33" s="7"/>
      <c r="J33" s="86"/>
      <c r="K33" s="7">
        <v>2056</v>
      </c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:25" ht="24" customHeight="1" x14ac:dyDescent="0.7">
      <c r="A34" s="18" t="s">
        <v>390</v>
      </c>
      <c r="B34" s="19" t="s">
        <v>99</v>
      </c>
      <c r="C34" s="20">
        <v>4</v>
      </c>
      <c r="D34" s="21">
        <v>160</v>
      </c>
      <c r="E34" s="21" t="s">
        <v>33</v>
      </c>
      <c r="F34" s="18" t="s">
        <v>18</v>
      </c>
      <c r="G34" s="18" t="s">
        <v>100</v>
      </c>
      <c r="H34" s="18" t="s">
        <v>61</v>
      </c>
      <c r="I34" s="7"/>
      <c r="J34" s="86"/>
      <c r="K34" s="7">
        <v>2057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  <row r="35" spans="1:25" ht="24" customHeight="1" x14ac:dyDescent="0.7">
      <c r="A35" s="18" t="s">
        <v>391</v>
      </c>
      <c r="B35" s="19" t="s">
        <v>99</v>
      </c>
      <c r="C35" s="20">
        <v>4</v>
      </c>
      <c r="D35" s="21">
        <v>160</v>
      </c>
      <c r="E35" s="21" t="s">
        <v>33</v>
      </c>
      <c r="F35" s="18" t="s">
        <v>18</v>
      </c>
      <c r="G35" s="18" t="s">
        <v>100</v>
      </c>
      <c r="H35" s="18" t="s">
        <v>381</v>
      </c>
      <c r="I35" s="7"/>
      <c r="J35" s="86"/>
      <c r="K35" s="7">
        <v>2058</v>
      </c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  <row r="36" spans="1:25" ht="24" customHeight="1" x14ac:dyDescent="0.7">
      <c r="A36" s="18" t="s">
        <v>101</v>
      </c>
      <c r="B36" s="19" t="s">
        <v>102</v>
      </c>
      <c r="C36" s="20">
        <v>1</v>
      </c>
      <c r="D36" s="21">
        <v>40</v>
      </c>
      <c r="E36" s="21" t="s">
        <v>33</v>
      </c>
      <c r="F36" s="18" t="s">
        <v>19</v>
      </c>
      <c r="G36" s="18" t="s">
        <v>100</v>
      </c>
      <c r="H36" s="18"/>
      <c r="I36" s="7"/>
      <c r="J36" s="86"/>
      <c r="K36" s="7">
        <v>2059</v>
      </c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</row>
    <row r="37" spans="1:25" ht="24" customHeight="1" x14ac:dyDescent="0.7">
      <c r="A37" s="18" t="s">
        <v>103</v>
      </c>
      <c r="B37" s="19" t="s">
        <v>104</v>
      </c>
      <c r="C37" s="20">
        <v>1</v>
      </c>
      <c r="D37" s="21">
        <v>40</v>
      </c>
      <c r="E37" s="21" t="s">
        <v>58</v>
      </c>
      <c r="F37" s="18" t="s">
        <v>19</v>
      </c>
      <c r="G37" s="18" t="s">
        <v>100</v>
      </c>
      <c r="H37" s="18" t="s">
        <v>52</v>
      </c>
      <c r="I37" s="7"/>
      <c r="J37" s="86"/>
      <c r="K37" s="7">
        <v>2060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  <row r="38" spans="1:25" ht="24" customHeight="1" x14ac:dyDescent="0.7">
      <c r="A38" s="80" t="s">
        <v>105</v>
      </c>
      <c r="B38" s="81" t="s">
        <v>106</v>
      </c>
      <c r="C38" s="82">
        <v>2</v>
      </c>
      <c r="D38" s="80">
        <v>80</v>
      </c>
      <c r="E38" s="80" t="s">
        <v>107</v>
      </c>
      <c r="F38" s="80" t="s">
        <v>587</v>
      </c>
      <c r="G38" s="80" t="s">
        <v>108</v>
      </c>
      <c r="H38" s="80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</row>
    <row r="39" spans="1:25" ht="24" customHeight="1" x14ac:dyDescent="0.7">
      <c r="A39" s="80" t="s">
        <v>109</v>
      </c>
      <c r="B39" s="81" t="s">
        <v>110</v>
      </c>
      <c r="C39" s="82">
        <v>2</v>
      </c>
      <c r="D39" s="80">
        <v>80</v>
      </c>
      <c r="E39" s="80" t="s">
        <v>107</v>
      </c>
      <c r="F39" s="80" t="s">
        <v>587</v>
      </c>
      <c r="G39" s="80" t="s">
        <v>111</v>
      </c>
      <c r="H39" s="8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</row>
    <row r="40" spans="1:25" ht="24" customHeight="1" x14ac:dyDescent="0.7">
      <c r="A40" s="80" t="s">
        <v>112</v>
      </c>
      <c r="B40" s="81" t="s">
        <v>113</v>
      </c>
      <c r="C40" s="82">
        <v>2</v>
      </c>
      <c r="D40" s="80">
        <v>80</v>
      </c>
      <c r="E40" s="80" t="s">
        <v>107</v>
      </c>
      <c r="F40" s="80" t="s">
        <v>587</v>
      </c>
      <c r="G40" s="80" t="s">
        <v>114</v>
      </c>
      <c r="H40" s="8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  <row r="41" spans="1:25" ht="24" customHeight="1" x14ac:dyDescent="0.7">
      <c r="A41" s="80" t="s">
        <v>115</v>
      </c>
      <c r="B41" s="81" t="s">
        <v>116</v>
      </c>
      <c r="C41" s="82">
        <v>3</v>
      </c>
      <c r="D41" s="80">
        <v>80</v>
      </c>
      <c r="E41" s="80" t="s">
        <v>107</v>
      </c>
      <c r="F41" s="80" t="s">
        <v>587</v>
      </c>
      <c r="G41" s="80" t="s">
        <v>117</v>
      </c>
      <c r="H41" s="8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</row>
    <row r="42" spans="1:25" ht="24" customHeight="1" x14ac:dyDescent="0.7">
      <c r="A42" s="80" t="s">
        <v>118</v>
      </c>
      <c r="B42" s="81" t="s">
        <v>119</v>
      </c>
      <c r="C42" s="82">
        <v>3</v>
      </c>
      <c r="D42" s="80">
        <v>80</v>
      </c>
      <c r="E42" s="80" t="s">
        <v>107</v>
      </c>
      <c r="F42" s="80" t="s">
        <v>587</v>
      </c>
      <c r="G42" s="80" t="s">
        <v>120</v>
      </c>
      <c r="H42" s="8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</row>
    <row r="43" spans="1:25" ht="24" customHeight="1" x14ac:dyDescent="0.7">
      <c r="A43" s="80" t="s">
        <v>121</v>
      </c>
      <c r="B43" s="81" t="s">
        <v>122</v>
      </c>
      <c r="C43" s="82">
        <v>3</v>
      </c>
      <c r="D43" s="80">
        <v>80</v>
      </c>
      <c r="E43" s="80" t="s">
        <v>107</v>
      </c>
      <c r="F43" s="80" t="s">
        <v>587</v>
      </c>
      <c r="G43" s="80" t="s">
        <v>123</v>
      </c>
      <c r="H43" s="8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</row>
    <row r="44" spans="1:25" ht="24" customHeight="1" x14ac:dyDescent="0.7">
      <c r="A44" s="80" t="s">
        <v>124</v>
      </c>
      <c r="B44" s="81" t="s">
        <v>125</v>
      </c>
      <c r="C44" s="82">
        <v>1</v>
      </c>
      <c r="D44" s="80">
        <v>40</v>
      </c>
      <c r="E44" s="80" t="s">
        <v>107</v>
      </c>
      <c r="F44" s="80" t="s">
        <v>587</v>
      </c>
      <c r="G44" s="80" t="s">
        <v>108</v>
      </c>
      <c r="H44" s="8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</row>
    <row r="45" spans="1:25" ht="24" customHeight="1" x14ac:dyDescent="0.7">
      <c r="A45" s="80" t="s">
        <v>126</v>
      </c>
      <c r="B45" s="81" t="s">
        <v>127</v>
      </c>
      <c r="C45" s="82">
        <v>1</v>
      </c>
      <c r="D45" s="80">
        <v>40</v>
      </c>
      <c r="E45" s="80" t="s">
        <v>107</v>
      </c>
      <c r="F45" s="80" t="s">
        <v>587</v>
      </c>
      <c r="G45" s="80" t="s">
        <v>111</v>
      </c>
      <c r="H45" s="80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</row>
    <row r="46" spans="1:25" ht="24" customHeight="1" x14ac:dyDescent="0.7">
      <c r="A46" s="80" t="s">
        <v>128</v>
      </c>
      <c r="B46" s="81" t="s">
        <v>129</v>
      </c>
      <c r="C46" s="82">
        <v>1</v>
      </c>
      <c r="D46" s="80">
        <v>40</v>
      </c>
      <c r="E46" s="80" t="s">
        <v>107</v>
      </c>
      <c r="F46" s="80" t="s">
        <v>587</v>
      </c>
      <c r="G46" s="80" t="s">
        <v>114</v>
      </c>
      <c r="H46" s="80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</row>
    <row r="47" spans="1:25" ht="24" customHeight="1" x14ac:dyDescent="0.7">
      <c r="A47" s="80" t="s">
        <v>130</v>
      </c>
      <c r="B47" s="81" t="s">
        <v>131</v>
      </c>
      <c r="C47" s="82">
        <v>1</v>
      </c>
      <c r="D47" s="80">
        <v>40</v>
      </c>
      <c r="E47" s="80" t="s">
        <v>107</v>
      </c>
      <c r="F47" s="80" t="s">
        <v>587</v>
      </c>
      <c r="G47" s="80" t="s">
        <v>117</v>
      </c>
      <c r="H47" s="80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</row>
    <row r="48" spans="1:25" ht="24" customHeight="1" x14ac:dyDescent="0.7">
      <c r="A48" s="80" t="s">
        <v>132</v>
      </c>
      <c r="B48" s="81" t="s">
        <v>133</v>
      </c>
      <c r="C48" s="82">
        <v>1</v>
      </c>
      <c r="D48" s="80">
        <v>40</v>
      </c>
      <c r="E48" s="80" t="s">
        <v>107</v>
      </c>
      <c r="F48" s="80" t="s">
        <v>587</v>
      </c>
      <c r="G48" s="80" t="s">
        <v>120</v>
      </c>
      <c r="H48" s="80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</row>
    <row r="49" spans="1:25" ht="24" customHeight="1" x14ac:dyDescent="0.7">
      <c r="A49" s="80" t="s">
        <v>134</v>
      </c>
      <c r="B49" s="81" t="s">
        <v>135</v>
      </c>
      <c r="C49" s="82">
        <v>1</v>
      </c>
      <c r="D49" s="80">
        <v>40</v>
      </c>
      <c r="E49" s="80" t="s">
        <v>107</v>
      </c>
      <c r="F49" s="80" t="s">
        <v>587</v>
      </c>
      <c r="G49" s="80" t="s">
        <v>123</v>
      </c>
      <c r="H49" s="80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</row>
    <row r="50" spans="1:25" ht="24" customHeight="1" x14ac:dyDescent="0.7">
      <c r="A50" s="80" t="s">
        <v>136</v>
      </c>
      <c r="B50" s="81" t="s">
        <v>137</v>
      </c>
      <c r="C50" s="82">
        <v>1</v>
      </c>
      <c r="D50" s="80">
        <v>40</v>
      </c>
      <c r="E50" s="80" t="s">
        <v>107</v>
      </c>
      <c r="F50" s="80" t="s">
        <v>587</v>
      </c>
      <c r="G50" s="80" t="s">
        <v>108</v>
      </c>
      <c r="H50" s="80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1:25" ht="24" customHeight="1" x14ac:dyDescent="0.7">
      <c r="A51" s="80" t="s">
        <v>138</v>
      </c>
      <c r="B51" s="81" t="s">
        <v>139</v>
      </c>
      <c r="C51" s="82">
        <v>1</v>
      </c>
      <c r="D51" s="80">
        <v>40</v>
      </c>
      <c r="E51" s="80" t="s">
        <v>107</v>
      </c>
      <c r="F51" s="80" t="s">
        <v>587</v>
      </c>
      <c r="G51" s="80" t="s">
        <v>111</v>
      </c>
      <c r="H51" s="80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</row>
    <row r="52" spans="1:25" ht="24" customHeight="1" x14ac:dyDescent="0.7">
      <c r="A52" s="80" t="s">
        <v>140</v>
      </c>
      <c r="B52" s="81" t="s">
        <v>141</v>
      </c>
      <c r="C52" s="82">
        <v>1</v>
      </c>
      <c r="D52" s="80">
        <v>40</v>
      </c>
      <c r="E52" s="80" t="s">
        <v>107</v>
      </c>
      <c r="F52" s="80" t="s">
        <v>587</v>
      </c>
      <c r="G52" s="80" t="s">
        <v>114</v>
      </c>
      <c r="H52" s="80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</row>
    <row r="53" spans="1:25" ht="24" customHeight="1" x14ac:dyDescent="0.7">
      <c r="A53" s="80" t="s">
        <v>142</v>
      </c>
      <c r="B53" s="81" t="s">
        <v>143</v>
      </c>
      <c r="C53" s="82">
        <v>1</v>
      </c>
      <c r="D53" s="80">
        <v>40</v>
      </c>
      <c r="E53" s="80" t="s">
        <v>107</v>
      </c>
      <c r="F53" s="80" t="s">
        <v>587</v>
      </c>
      <c r="G53" s="80" t="s">
        <v>117</v>
      </c>
      <c r="H53" s="80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</row>
    <row r="54" spans="1:25" ht="24" customHeight="1" x14ac:dyDescent="0.7">
      <c r="A54" s="80" t="s">
        <v>144</v>
      </c>
      <c r="B54" s="81" t="s">
        <v>145</v>
      </c>
      <c r="C54" s="82">
        <v>1</v>
      </c>
      <c r="D54" s="80">
        <v>40</v>
      </c>
      <c r="E54" s="80" t="s">
        <v>107</v>
      </c>
      <c r="F54" s="80" t="s">
        <v>587</v>
      </c>
      <c r="G54" s="80" t="s">
        <v>120</v>
      </c>
      <c r="H54" s="80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 ht="24" customHeight="1" x14ac:dyDescent="0.7">
      <c r="A55" s="80" t="s">
        <v>146</v>
      </c>
      <c r="B55" s="81" t="s">
        <v>147</v>
      </c>
      <c r="C55" s="82">
        <v>1</v>
      </c>
      <c r="D55" s="80">
        <v>40</v>
      </c>
      <c r="E55" s="80" t="s">
        <v>107</v>
      </c>
      <c r="F55" s="80" t="s">
        <v>587</v>
      </c>
      <c r="G55" s="80" t="s">
        <v>123</v>
      </c>
      <c r="H55" s="80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</row>
    <row r="56" spans="1:25" ht="24" customHeight="1" x14ac:dyDescent="0.7">
      <c r="A56" s="80" t="s">
        <v>148</v>
      </c>
      <c r="B56" s="81" t="s">
        <v>149</v>
      </c>
      <c r="C56" s="82">
        <v>1</v>
      </c>
      <c r="D56" s="80">
        <v>40</v>
      </c>
      <c r="E56" s="80" t="s">
        <v>107</v>
      </c>
      <c r="F56" s="80" t="s">
        <v>587</v>
      </c>
      <c r="G56" s="80" t="s">
        <v>108</v>
      </c>
      <c r="H56" s="80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</row>
    <row r="57" spans="1:25" ht="24" customHeight="1" x14ac:dyDescent="0.7">
      <c r="A57" s="80" t="s">
        <v>150</v>
      </c>
      <c r="B57" s="81" t="s">
        <v>151</v>
      </c>
      <c r="C57" s="82">
        <v>1</v>
      </c>
      <c r="D57" s="80">
        <v>40</v>
      </c>
      <c r="E57" s="80" t="s">
        <v>107</v>
      </c>
      <c r="F57" s="80" t="s">
        <v>587</v>
      </c>
      <c r="G57" s="80" t="s">
        <v>111</v>
      </c>
      <c r="H57" s="80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</row>
    <row r="58" spans="1:25" ht="24" customHeight="1" x14ac:dyDescent="0.7">
      <c r="A58" s="80" t="s">
        <v>152</v>
      </c>
      <c r="B58" s="81" t="s">
        <v>153</v>
      </c>
      <c r="C58" s="82">
        <v>1</v>
      </c>
      <c r="D58" s="80">
        <v>40</v>
      </c>
      <c r="E58" s="80" t="s">
        <v>107</v>
      </c>
      <c r="F58" s="80" t="s">
        <v>587</v>
      </c>
      <c r="G58" s="80" t="s">
        <v>114</v>
      </c>
      <c r="H58" s="80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spans="1:25" ht="24" customHeight="1" x14ac:dyDescent="0.7">
      <c r="A59" s="80" t="s">
        <v>154</v>
      </c>
      <c r="B59" s="81" t="s">
        <v>155</v>
      </c>
      <c r="C59" s="82">
        <v>1</v>
      </c>
      <c r="D59" s="80">
        <v>40</v>
      </c>
      <c r="E59" s="80" t="s">
        <v>107</v>
      </c>
      <c r="F59" s="80" t="s">
        <v>587</v>
      </c>
      <c r="G59" s="80" t="s">
        <v>117</v>
      </c>
      <c r="H59" s="80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spans="1:25" ht="24" customHeight="1" x14ac:dyDescent="0.7">
      <c r="A60" s="80" t="s">
        <v>156</v>
      </c>
      <c r="B60" s="81" t="s">
        <v>157</v>
      </c>
      <c r="C60" s="82">
        <v>1</v>
      </c>
      <c r="D60" s="80">
        <v>40</v>
      </c>
      <c r="E60" s="80" t="s">
        <v>107</v>
      </c>
      <c r="F60" s="80" t="s">
        <v>587</v>
      </c>
      <c r="G60" s="80" t="s">
        <v>120</v>
      </c>
      <c r="H60" s="80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</row>
    <row r="61" spans="1:25" ht="24" customHeight="1" x14ac:dyDescent="0.7">
      <c r="A61" s="80" t="s">
        <v>158</v>
      </c>
      <c r="B61" s="81" t="s">
        <v>159</v>
      </c>
      <c r="C61" s="82">
        <v>1</v>
      </c>
      <c r="D61" s="80">
        <v>40</v>
      </c>
      <c r="E61" s="80" t="s">
        <v>107</v>
      </c>
      <c r="F61" s="80" t="s">
        <v>587</v>
      </c>
      <c r="G61" s="80" t="s">
        <v>123</v>
      </c>
      <c r="H61" s="80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spans="1:25" ht="24" customHeight="1" x14ac:dyDescent="0.7">
      <c r="A62" s="83" t="s">
        <v>392</v>
      </c>
      <c r="B62" s="84" t="s">
        <v>393</v>
      </c>
      <c r="C62" s="85">
        <v>2</v>
      </c>
      <c r="D62" s="83">
        <v>80</v>
      </c>
      <c r="E62" s="83" t="s">
        <v>107</v>
      </c>
      <c r="F62" s="83" t="s">
        <v>587</v>
      </c>
      <c r="G62" s="83" t="s">
        <v>108</v>
      </c>
      <c r="H62" s="6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spans="1:25" ht="24" customHeight="1" x14ac:dyDescent="0.7">
      <c r="A63" s="83" t="s">
        <v>394</v>
      </c>
      <c r="B63" s="84" t="s">
        <v>395</v>
      </c>
      <c r="C63" s="85">
        <v>2</v>
      </c>
      <c r="D63" s="83">
        <v>80</v>
      </c>
      <c r="E63" s="83" t="s">
        <v>107</v>
      </c>
      <c r="F63" s="83" t="s">
        <v>587</v>
      </c>
      <c r="G63" s="83" t="s">
        <v>111</v>
      </c>
      <c r="H63" s="6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</row>
    <row r="64" spans="1:25" ht="24" customHeight="1" x14ac:dyDescent="0.7">
      <c r="A64" s="83" t="s">
        <v>396</v>
      </c>
      <c r="B64" s="84" t="s">
        <v>397</v>
      </c>
      <c r="C64" s="85">
        <v>2</v>
      </c>
      <c r="D64" s="83">
        <v>80</v>
      </c>
      <c r="E64" s="83" t="s">
        <v>107</v>
      </c>
      <c r="F64" s="83" t="s">
        <v>587</v>
      </c>
      <c r="G64" s="83" t="s">
        <v>114</v>
      </c>
      <c r="H64" s="6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</row>
    <row r="65" spans="1:25" ht="24" customHeight="1" x14ac:dyDescent="0.7">
      <c r="A65" s="83" t="s">
        <v>398</v>
      </c>
      <c r="B65" s="84" t="s">
        <v>399</v>
      </c>
      <c r="C65" s="85">
        <v>1</v>
      </c>
      <c r="D65" s="83">
        <v>80</v>
      </c>
      <c r="E65" s="83" t="s">
        <v>107</v>
      </c>
      <c r="F65" s="83" t="s">
        <v>587</v>
      </c>
      <c r="G65" s="83" t="s">
        <v>117</v>
      </c>
      <c r="H65" s="6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</row>
    <row r="66" spans="1:25" ht="24" customHeight="1" x14ac:dyDescent="0.7">
      <c r="A66" s="83" t="s">
        <v>400</v>
      </c>
      <c r="B66" s="84" t="s">
        <v>401</v>
      </c>
      <c r="C66" s="85">
        <v>1</v>
      </c>
      <c r="D66" s="83">
        <v>80</v>
      </c>
      <c r="E66" s="83" t="s">
        <v>107</v>
      </c>
      <c r="F66" s="83" t="s">
        <v>587</v>
      </c>
      <c r="G66" s="83" t="s">
        <v>120</v>
      </c>
      <c r="H66" s="6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</row>
    <row r="67" spans="1:25" ht="24" customHeight="1" x14ac:dyDescent="0.7">
      <c r="A67" s="83" t="s">
        <v>402</v>
      </c>
      <c r="B67" s="84" t="s">
        <v>403</v>
      </c>
      <c r="C67" s="85">
        <v>1</v>
      </c>
      <c r="D67" s="83">
        <v>80</v>
      </c>
      <c r="E67" s="83" t="s">
        <v>107</v>
      </c>
      <c r="F67" s="83" t="s">
        <v>587</v>
      </c>
      <c r="G67" s="83" t="s">
        <v>123</v>
      </c>
      <c r="H67" s="6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</row>
    <row r="68" spans="1:25" ht="24" customHeight="1" x14ac:dyDescent="0.7">
      <c r="A68" s="80" t="s">
        <v>448</v>
      </c>
      <c r="B68" s="81" t="s">
        <v>449</v>
      </c>
      <c r="C68" s="82">
        <v>2</v>
      </c>
      <c r="D68" s="80">
        <v>80</v>
      </c>
      <c r="E68" s="80" t="s">
        <v>107</v>
      </c>
      <c r="F68" s="80" t="s">
        <v>587</v>
      </c>
      <c r="G68" s="80" t="s">
        <v>111</v>
      </c>
      <c r="H68" s="6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</row>
    <row r="69" spans="1:25" ht="24" customHeight="1" x14ac:dyDescent="0.7">
      <c r="A69" s="80" t="s">
        <v>450</v>
      </c>
      <c r="B69" s="81" t="s">
        <v>451</v>
      </c>
      <c r="C69" s="82">
        <v>2</v>
      </c>
      <c r="D69" s="80">
        <v>80</v>
      </c>
      <c r="E69" s="80" t="s">
        <v>107</v>
      </c>
      <c r="F69" s="80" t="s">
        <v>587</v>
      </c>
      <c r="G69" s="80" t="s">
        <v>114</v>
      </c>
      <c r="H69" s="6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</row>
    <row r="70" spans="1:25" ht="24" customHeight="1" x14ac:dyDescent="0.7">
      <c r="A70" s="80" t="s">
        <v>452</v>
      </c>
      <c r="B70" s="81" t="s">
        <v>453</v>
      </c>
      <c r="C70" s="82">
        <v>2</v>
      </c>
      <c r="D70" s="80">
        <v>80</v>
      </c>
      <c r="E70" s="80" t="s">
        <v>107</v>
      </c>
      <c r="F70" s="80" t="s">
        <v>587</v>
      </c>
      <c r="G70" s="80" t="s">
        <v>117</v>
      </c>
      <c r="H70" s="6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</row>
    <row r="71" spans="1:25" ht="24" customHeight="1" x14ac:dyDescent="0.7">
      <c r="A71" s="80" t="s">
        <v>454</v>
      </c>
      <c r="B71" s="81" t="s">
        <v>455</v>
      </c>
      <c r="C71" s="82">
        <v>2</v>
      </c>
      <c r="D71" s="80">
        <v>80</v>
      </c>
      <c r="E71" s="80" t="s">
        <v>107</v>
      </c>
      <c r="F71" s="80" t="s">
        <v>587</v>
      </c>
      <c r="G71" s="80" t="s">
        <v>120</v>
      </c>
      <c r="H71" s="6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</row>
    <row r="72" spans="1:25" ht="24" customHeight="1" x14ac:dyDescent="0.7">
      <c r="A72" s="80" t="s">
        <v>456</v>
      </c>
      <c r="B72" s="81" t="s">
        <v>457</v>
      </c>
      <c r="C72" s="82">
        <v>2</v>
      </c>
      <c r="D72" s="80">
        <v>80</v>
      </c>
      <c r="E72" s="80" t="s">
        <v>107</v>
      </c>
      <c r="F72" s="80" t="s">
        <v>587</v>
      </c>
      <c r="G72" s="80" t="s">
        <v>123</v>
      </c>
      <c r="H72" s="6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</row>
    <row r="73" spans="1:25" ht="24" customHeight="1" x14ac:dyDescent="0.7">
      <c r="A73" s="80" t="s">
        <v>458</v>
      </c>
      <c r="B73" s="81" t="s">
        <v>459</v>
      </c>
      <c r="C73" s="82">
        <v>1</v>
      </c>
      <c r="D73" s="80">
        <v>40</v>
      </c>
      <c r="E73" s="80" t="s">
        <v>107</v>
      </c>
      <c r="F73" s="80" t="s">
        <v>587</v>
      </c>
      <c r="G73" s="80" t="s">
        <v>111</v>
      </c>
      <c r="H73" s="6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</row>
    <row r="74" spans="1:25" ht="24" customHeight="1" x14ac:dyDescent="0.7">
      <c r="A74" s="80" t="s">
        <v>460</v>
      </c>
      <c r="B74" s="81" t="s">
        <v>461</v>
      </c>
      <c r="C74" s="82">
        <v>1</v>
      </c>
      <c r="D74" s="80">
        <v>40</v>
      </c>
      <c r="E74" s="80" t="s">
        <v>107</v>
      </c>
      <c r="F74" s="80" t="s">
        <v>587</v>
      </c>
      <c r="G74" s="80" t="s">
        <v>114</v>
      </c>
      <c r="H74" s="6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</row>
    <row r="75" spans="1:25" ht="24" customHeight="1" x14ac:dyDescent="0.7">
      <c r="A75" s="80" t="s">
        <v>462</v>
      </c>
      <c r="B75" s="81" t="s">
        <v>463</v>
      </c>
      <c r="C75" s="82">
        <v>1</v>
      </c>
      <c r="D75" s="80">
        <v>40</v>
      </c>
      <c r="E75" s="80" t="s">
        <v>107</v>
      </c>
      <c r="F75" s="80" t="s">
        <v>587</v>
      </c>
      <c r="G75" s="80" t="s">
        <v>117</v>
      </c>
      <c r="H75" s="6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</row>
    <row r="76" spans="1:25" ht="24" customHeight="1" x14ac:dyDescent="0.7">
      <c r="A76" s="80" t="s">
        <v>464</v>
      </c>
      <c r="B76" s="81" t="s">
        <v>465</v>
      </c>
      <c r="C76" s="82">
        <v>1</v>
      </c>
      <c r="D76" s="80">
        <v>40</v>
      </c>
      <c r="E76" s="80" t="s">
        <v>107</v>
      </c>
      <c r="F76" s="80" t="s">
        <v>587</v>
      </c>
      <c r="G76" s="80" t="s">
        <v>120</v>
      </c>
      <c r="H76" s="6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</row>
    <row r="77" spans="1:25" ht="24" customHeight="1" x14ac:dyDescent="0.7">
      <c r="A77" s="80" t="s">
        <v>466</v>
      </c>
      <c r="B77" s="81" t="s">
        <v>467</v>
      </c>
      <c r="C77" s="82">
        <v>1</v>
      </c>
      <c r="D77" s="80">
        <v>40</v>
      </c>
      <c r="E77" s="80" t="s">
        <v>107</v>
      </c>
      <c r="F77" s="80" t="s">
        <v>587</v>
      </c>
      <c r="G77" s="80" t="s">
        <v>123</v>
      </c>
      <c r="H77" s="6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</row>
    <row r="78" spans="1:25" ht="24" customHeight="1" x14ac:dyDescent="0.7">
      <c r="A78" s="80" t="s">
        <v>468</v>
      </c>
      <c r="B78" s="81" t="s">
        <v>469</v>
      </c>
      <c r="C78" s="82">
        <v>1</v>
      </c>
      <c r="D78" s="80">
        <v>40</v>
      </c>
      <c r="E78" s="80" t="s">
        <v>107</v>
      </c>
      <c r="F78" s="80" t="s">
        <v>587</v>
      </c>
      <c r="G78" s="80" t="s">
        <v>111</v>
      </c>
      <c r="H78" s="6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</row>
    <row r="79" spans="1:25" ht="24" customHeight="1" x14ac:dyDescent="0.7">
      <c r="A79" s="80" t="s">
        <v>470</v>
      </c>
      <c r="B79" s="81" t="s">
        <v>471</v>
      </c>
      <c r="C79" s="82">
        <v>1</v>
      </c>
      <c r="D79" s="80">
        <v>40</v>
      </c>
      <c r="E79" s="80" t="s">
        <v>107</v>
      </c>
      <c r="F79" s="80" t="s">
        <v>587</v>
      </c>
      <c r="G79" s="80" t="s">
        <v>114</v>
      </c>
      <c r="H79" s="6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</row>
    <row r="80" spans="1:25" ht="24" customHeight="1" x14ac:dyDescent="0.7">
      <c r="A80" s="80" t="s">
        <v>472</v>
      </c>
      <c r="B80" s="81" t="s">
        <v>473</v>
      </c>
      <c r="C80" s="82">
        <v>1</v>
      </c>
      <c r="D80" s="80">
        <v>40</v>
      </c>
      <c r="E80" s="80" t="s">
        <v>107</v>
      </c>
      <c r="F80" s="80" t="s">
        <v>587</v>
      </c>
      <c r="G80" s="80" t="s">
        <v>117</v>
      </c>
      <c r="H80" s="6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</row>
    <row r="81" spans="1:25" ht="24" customHeight="1" x14ac:dyDescent="0.7">
      <c r="A81" s="80" t="s">
        <v>474</v>
      </c>
      <c r="B81" s="81" t="s">
        <v>475</v>
      </c>
      <c r="C81" s="82">
        <v>1</v>
      </c>
      <c r="D81" s="80">
        <v>40</v>
      </c>
      <c r="E81" s="80" t="s">
        <v>107</v>
      </c>
      <c r="F81" s="80" t="s">
        <v>587</v>
      </c>
      <c r="G81" s="80" t="s">
        <v>120</v>
      </c>
      <c r="H81" s="6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</row>
    <row r="82" spans="1:25" ht="24" customHeight="1" x14ac:dyDescent="0.7">
      <c r="A82" s="80" t="s">
        <v>476</v>
      </c>
      <c r="B82" s="81" t="s">
        <v>477</v>
      </c>
      <c r="C82" s="82">
        <v>1</v>
      </c>
      <c r="D82" s="80">
        <v>40</v>
      </c>
      <c r="E82" s="80" t="s">
        <v>107</v>
      </c>
      <c r="F82" s="80" t="s">
        <v>587</v>
      </c>
      <c r="G82" s="80" t="s">
        <v>123</v>
      </c>
      <c r="H82" s="6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</row>
    <row r="83" spans="1:25" ht="24" customHeight="1" x14ac:dyDescent="0.75">
      <c r="A83" s="87" t="s">
        <v>524</v>
      </c>
      <c r="B83" s="87" t="s">
        <v>525</v>
      </c>
      <c r="C83" s="88">
        <v>1</v>
      </c>
      <c r="D83" s="89">
        <v>40</v>
      </c>
      <c r="E83" s="90" t="s">
        <v>107</v>
      </c>
      <c r="F83" s="90" t="s">
        <v>587</v>
      </c>
      <c r="G83" s="90" t="s">
        <v>108</v>
      </c>
      <c r="H83" s="6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</row>
    <row r="84" spans="1:25" ht="24" customHeight="1" x14ac:dyDescent="0.75">
      <c r="A84" s="87" t="s">
        <v>526</v>
      </c>
      <c r="B84" s="87" t="s">
        <v>527</v>
      </c>
      <c r="C84" s="88">
        <v>1</v>
      </c>
      <c r="D84" s="89">
        <v>40</v>
      </c>
      <c r="E84" s="90" t="s">
        <v>107</v>
      </c>
      <c r="F84" s="90" t="s">
        <v>587</v>
      </c>
      <c r="G84" s="90" t="s">
        <v>111</v>
      </c>
      <c r="H84" s="6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</row>
    <row r="85" spans="1:25" ht="24" customHeight="1" x14ac:dyDescent="0.75">
      <c r="A85" s="87" t="s">
        <v>528</v>
      </c>
      <c r="B85" s="87" t="s">
        <v>529</v>
      </c>
      <c r="C85" s="88">
        <v>1</v>
      </c>
      <c r="D85" s="89">
        <v>40</v>
      </c>
      <c r="E85" s="90" t="s">
        <v>107</v>
      </c>
      <c r="F85" s="90" t="s">
        <v>587</v>
      </c>
      <c r="G85" s="90" t="s">
        <v>114</v>
      </c>
      <c r="H85" s="6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</row>
    <row r="86" spans="1:25" ht="24" customHeight="1" x14ac:dyDescent="0.75">
      <c r="A86" s="87" t="s">
        <v>530</v>
      </c>
      <c r="B86" s="87" t="s">
        <v>531</v>
      </c>
      <c r="C86" s="88">
        <v>1</v>
      </c>
      <c r="D86" s="89">
        <v>40</v>
      </c>
      <c r="E86" s="90" t="s">
        <v>107</v>
      </c>
      <c r="F86" s="90" t="s">
        <v>587</v>
      </c>
      <c r="G86" s="90" t="s">
        <v>117</v>
      </c>
      <c r="H86" s="6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</row>
    <row r="87" spans="1:25" ht="24" customHeight="1" x14ac:dyDescent="0.75">
      <c r="A87" s="87" t="s">
        <v>532</v>
      </c>
      <c r="B87" s="87" t="s">
        <v>533</v>
      </c>
      <c r="C87" s="88">
        <v>1</v>
      </c>
      <c r="D87" s="89">
        <v>40</v>
      </c>
      <c r="E87" s="90" t="s">
        <v>107</v>
      </c>
      <c r="F87" s="90" t="s">
        <v>587</v>
      </c>
      <c r="G87" s="90" t="s">
        <v>120</v>
      </c>
      <c r="H87" s="6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</row>
    <row r="88" spans="1:25" ht="24" customHeight="1" x14ac:dyDescent="0.75">
      <c r="A88" s="87" t="s">
        <v>534</v>
      </c>
      <c r="B88" s="87" t="s">
        <v>535</v>
      </c>
      <c r="C88" s="88">
        <v>1</v>
      </c>
      <c r="D88" s="89">
        <v>40</v>
      </c>
      <c r="E88" s="90" t="s">
        <v>107</v>
      </c>
      <c r="F88" s="90" t="s">
        <v>587</v>
      </c>
      <c r="G88" s="90" t="s">
        <v>123</v>
      </c>
      <c r="H88" s="6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</row>
    <row r="89" spans="1:25" ht="24" customHeight="1" x14ac:dyDescent="0.7">
      <c r="A89" s="6"/>
      <c r="B89" s="91" t="s">
        <v>538</v>
      </c>
      <c r="C89" s="92">
        <v>1</v>
      </c>
      <c r="D89" s="93">
        <v>40</v>
      </c>
      <c r="E89" s="93" t="s">
        <v>33</v>
      </c>
      <c r="F89" s="93" t="s">
        <v>587</v>
      </c>
      <c r="G89" s="93" t="s">
        <v>55</v>
      </c>
      <c r="H89" s="6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</row>
    <row r="90" spans="1:25" ht="24" customHeight="1" x14ac:dyDescent="0.7">
      <c r="A90" s="6"/>
      <c r="B90" s="91" t="s">
        <v>539</v>
      </c>
      <c r="C90" s="92">
        <v>1</v>
      </c>
      <c r="D90" s="93">
        <v>40</v>
      </c>
      <c r="E90" s="93" t="s">
        <v>33</v>
      </c>
      <c r="F90" s="93" t="s">
        <v>587</v>
      </c>
      <c r="G90" s="93" t="s">
        <v>64</v>
      </c>
      <c r="H90" s="6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</row>
    <row r="91" spans="1:25" ht="24" customHeight="1" x14ac:dyDescent="0.7">
      <c r="A91" s="6"/>
      <c r="B91" s="91" t="s">
        <v>540</v>
      </c>
      <c r="C91" s="92">
        <v>1</v>
      </c>
      <c r="D91" s="93">
        <v>40</v>
      </c>
      <c r="E91" s="93" t="s">
        <v>33</v>
      </c>
      <c r="F91" s="93" t="s">
        <v>587</v>
      </c>
      <c r="G91" s="93" t="s">
        <v>73</v>
      </c>
      <c r="H91" s="6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</row>
    <row r="92" spans="1:25" ht="24" customHeight="1" x14ac:dyDescent="0.7">
      <c r="A92" s="6"/>
      <c r="B92" s="91" t="s">
        <v>541</v>
      </c>
      <c r="C92" s="92">
        <v>1</v>
      </c>
      <c r="D92" s="93">
        <v>40</v>
      </c>
      <c r="E92" s="93" t="s">
        <v>33</v>
      </c>
      <c r="F92" s="93" t="s">
        <v>587</v>
      </c>
      <c r="G92" s="93" t="s">
        <v>55</v>
      </c>
      <c r="H92" s="6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</row>
    <row r="93" spans="1:25" ht="24" customHeight="1" x14ac:dyDescent="0.7">
      <c r="A93" s="6"/>
      <c r="B93" s="91" t="s">
        <v>542</v>
      </c>
      <c r="C93" s="92">
        <v>1</v>
      </c>
      <c r="D93" s="93">
        <v>40</v>
      </c>
      <c r="E93" s="93" t="s">
        <v>33</v>
      </c>
      <c r="F93" s="93" t="s">
        <v>587</v>
      </c>
      <c r="G93" s="93" t="s">
        <v>64</v>
      </c>
      <c r="H93" s="6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</row>
    <row r="94" spans="1:25" ht="24" customHeight="1" x14ac:dyDescent="0.7">
      <c r="A94" s="6"/>
      <c r="B94" s="91" t="s">
        <v>543</v>
      </c>
      <c r="C94" s="92">
        <v>1</v>
      </c>
      <c r="D94" s="93">
        <v>40</v>
      </c>
      <c r="E94" s="93" t="s">
        <v>33</v>
      </c>
      <c r="F94" s="93" t="s">
        <v>587</v>
      </c>
      <c r="G94" s="93" t="s">
        <v>73</v>
      </c>
      <c r="H94" s="6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</row>
    <row r="95" spans="1:25" ht="24" customHeight="1" x14ac:dyDescent="0.7">
      <c r="A95" s="6"/>
      <c r="B95" s="7"/>
      <c r="C95" s="17"/>
      <c r="D95" s="6"/>
      <c r="E95" s="6"/>
      <c r="F95" s="6"/>
      <c r="G95" s="6"/>
      <c r="H95" s="6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</row>
    <row r="96" spans="1:25" ht="24" customHeight="1" x14ac:dyDescent="0.7">
      <c r="A96" s="6"/>
      <c r="B96" s="7"/>
      <c r="C96" s="17"/>
      <c r="D96" s="6"/>
      <c r="E96" s="6"/>
      <c r="F96" s="6"/>
      <c r="G96" s="6"/>
      <c r="H96" s="6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</row>
    <row r="97" spans="1:25" ht="24" customHeight="1" x14ac:dyDescent="0.7">
      <c r="A97" s="6"/>
      <c r="B97" s="7"/>
      <c r="C97" s="17"/>
      <c r="D97" s="6"/>
      <c r="E97" s="6"/>
      <c r="F97" s="6"/>
      <c r="G97" s="6"/>
      <c r="H97" s="6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</row>
    <row r="98" spans="1:25" ht="24" customHeight="1" x14ac:dyDescent="0.7">
      <c r="A98" s="6"/>
      <c r="B98" s="7"/>
      <c r="C98" s="17"/>
      <c r="D98" s="6"/>
      <c r="E98" s="6"/>
      <c r="F98" s="6"/>
      <c r="G98" s="6"/>
      <c r="H98" s="6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</row>
    <row r="99" spans="1:25" ht="24" customHeight="1" x14ac:dyDescent="0.7">
      <c r="A99" s="6"/>
      <c r="B99" s="7"/>
      <c r="C99" s="17"/>
      <c r="D99" s="6"/>
      <c r="E99" s="6"/>
      <c r="F99" s="6"/>
      <c r="G99" s="6"/>
      <c r="H99" s="6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</row>
    <row r="100" spans="1:25" ht="24" customHeight="1" x14ac:dyDescent="0.7">
      <c r="A100" s="6"/>
      <c r="B100" s="7"/>
      <c r="C100" s="17"/>
      <c r="D100" s="6"/>
      <c r="E100" s="6"/>
      <c r="F100" s="6"/>
      <c r="G100" s="6"/>
      <c r="H100" s="6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</row>
    <row r="101" spans="1:25" ht="24" customHeight="1" x14ac:dyDescent="0.7">
      <c r="A101" s="6"/>
      <c r="B101" s="7"/>
      <c r="C101" s="17"/>
      <c r="D101" s="6"/>
      <c r="E101" s="6"/>
      <c r="F101" s="6"/>
      <c r="G101" s="6"/>
      <c r="H101" s="6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</row>
    <row r="102" spans="1:25" ht="24" customHeight="1" x14ac:dyDescent="0.7">
      <c r="A102" s="6"/>
      <c r="B102" s="7"/>
      <c r="C102" s="17"/>
      <c r="D102" s="6"/>
      <c r="E102" s="6"/>
      <c r="F102" s="6"/>
      <c r="G102" s="6"/>
      <c r="H102" s="6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</row>
    <row r="103" spans="1:25" ht="24" customHeight="1" x14ac:dyDescent="0.7">
      <c r="A103" s="6"/>
      <c r="B103" s="7"/>
      <c r="C103" s="17"/>
      <c r="D103" s="6"/>
      <c r="E103" s="6"/>
      <c r="F103" s="6"/>
      <c r="G103" s="6"/>
      <c r="H103" s="6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</row>
    <row r="104" spans="1:25" ht="24" customHeight="1" x14ac:dyDescent="0.7">
      <c r="A104" s="6"/>
      <c r="B104" s="7"/>
      <c r="C104" s="17"/>
      <c r="D104" s="6"/>
      <c r="E104" s="6"/>
      <c r="F104" s="6"/>
      <c r="G104" s="6"/>
      <c r="H104" s="6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</row>
    <row r="105" spans="1:25" ht="24" customHeight="1" x14ac:dyDescent="0.7">
      <c r="A105" s="6"/>
      <c r="B105" s="7"/>
      <c r="C105" s="17"/>
      <c r="D105" s="6"/>
      <c r="E105" s="6"/>
      <c r="F105" s="6"/>
      <c r="G105" s="6"/>
      <c r="H105" s="6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</row>
    <row r="106" spans="1:25" ht="24" customHeight="1" x14ac:dyDescent="0.7">
      <c r="A106" s="6"/>
      <c r="B106" s="7"/>
      <c r="C106" s="17"/>
      <c r="D106" s="6"/>
      <c r="E106" s="6"/>
      <c r="F106" s="6"/>
      <c r="G106" s="6"/>
      <c r="H106" s="6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</row>
    <row r="107" spans="1:25" ht="24" customHeight="1" x14ac:dyDescent="0.7">
      <c r="A107" s="6"/>
      <c r="B107" s="7"/>
      <c r="C107" s="17"/>
      <c r="D107" s="6"/>
      <c r="E107" s="6"/>
      <c r="F107" s="6"/>
      <c r="G107" s="6"/>
      <c r="H107" s="6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</row>
    <row r="108" spans="1:25" ht="24" customHeight="1" x14ac:dyDescent="0.7">
      <c r="A108" s="6"/>
      <c r="B108" s="7"/>
      <c r="C108" s="17"/>
      <c r="D108" s="6"/>
      <c r="E108" s="6"/>
      <c r="F108" s="6"/>
      <c r="G108" s="6"/>
      <c r="H108" s="6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</row>
    <row r="109" spans="1:25" ht="24" customHeight="1" x14ac:dyDescent="0.7">
      <c r="A109" s="6"/>
      <c r="B109" s="7"/>
      <c r="C109" s="17"/>
      <c r="D109" s="6"/>
      <c r="E109" s="6"/>
      <c r="F109" s="6"/>
      <c r="G109" s="6"/>
      <c r="H109" s="6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</row>
    <row r="110" spans="1:25" ht="24" customHeight="1" x14ac:dyDescent="0.7">
      <c r="A110" s="6"/>
      <c r="B110" s="7"/>
      <c r="C110" s="17"/>
      <c r="D110" s="6"/>
      <c r="E110" s="6"/>
      <c r="F110" s="6"/>
      <c r="G110" s="6"/>
      <c r="H110" s="6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</row>
    <row r="111" spans="1:25" ht="24" customHeight="1" x14ac:dyDescent="0.7">
      <c r="A111" s="6"/>
      <c r="B111" s="7"/>
      <c r="C111" s="17"/>
      <c r="D111" s="6"/>
      <c r="E111" s="6"/>
      <c r="F111" s="6"/>
      <c r="G111" s="6"/>
      <c r="H111" s="6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</row>
    <row r="112" spans="1:25" ht="24" customHeight="1" x14ac:dyDescent="0.7">
      <c r="A112" s="6"/>
      <c r="B112" s="7"/>
      <c r="C112" s="17"/>
      <c r="D112" s="6"/>
      <c r="E112" s="6"/>
      <c r="F112" s="6"/>
      <c r="G112" s="6"/>
      <c r="H112" s="6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</row>
    <row r="113" spans="1:25" ht="24" customHeight="1" x14ac:dyDescent="0.7">
      <c r="A113" s="6"/>
      <c r="B113" s="7"/>
      <c r="C113" s="17"/>
      <c r="D113" s="6"/>
      <c r="E113" s="6"/>
      <c r="F113" s="6"/>
      <c r="G113" s="6"/>
      <c r="H113" s="6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</row>
    <row r="114" spans="1:25" ht="24" customHeight="1" x14ac:dyDescent="0.7">
      <c r="A114" s="6"/>
      <c r="B114" s="7"/>
      <c r="C114" s="17"/>
      <c r="D114" s="6"/>
      <c r="E114" s="6"/>
      <c r="F114" s="6"/>
      <c r="G114" s="6"/>
      <c r="H114" s="6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</row>
    <row r="115" spans="1:25" ht="24" customHeight="1" x14ac:dyDescent="0.7">
      <c r="A115" s="6"/>
      <c r="B115" s="7"/>
      <c r="C115" s="17"/>
      <c r="D115" s="6"/>
      <c r="E115" s="6"/>
      <c r="F115" s="6"/>
      <c r="G115" s="6"/>
      <c r="H115" s="6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</row>
    <row r="116" spans="1:25" ht="24" customHeight="1" x14ac:dyDescent="0.7">
      <c r="A116" s="6"/>
      <c r="B116" s="7"/>
      <c r="C116" s="17"/>
      <c r="D116" s="6"/>
      <c r="E116" s="6"/>
      <c r="F116" s="6"/>
      <c r="G116" s="6"/>
      <c r="H116" s="6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</row>
    <row r="117" spans="1:25" ht="24" customHeight="1" x14ac:dyDescent="0.7">
      <c r="A117" s="6"/>
      <c r="B117" s="7"/>
      <c r="C117" s="17"/>
      <c r="D117" s="6"/>
      <c r="E117" s="6"/>
      <c r="F117" s="6"/>
      <c r="G117" s="6"/>
      <c r="H117" s="6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</row>
    <row r="118" spans="1:25" ht="24" customHeight="1" x14ac:dyDescent="0.7">
      <c r="A118" s="6"/>
      <c r="B118" s="7"/>
      <c r="C118" s="17"/>
      <c r="D118" s="6"/>
      <c r="E118" s="6"/>
      <c r="F118" s="6"/>
      <c r="G118" s="6"/>
      <c r="H118" s="6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</row>
    <row r="119" spans="1:25" ht="24" customHeight="1" x14ac:dyDescent="0.7">
      <c r="A119" s="6"/>
      <c r="B119" s="7"/>
      <c r="C119" s="17"/>
      <c r="D119" s="6"/>
      <c r="E119" s="6"/>
      <c r="F119" s="6"/>
      <c r="G119" s="6"/>
      <c r="H119" s="6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</row>
    <row r="120" spans="1:25" ht="24" customHeight="1" x14ac:dyDescent="0.7">
      <c r="A120" s="6"/>
      <c r="B120" s="7"/>
      <c r="C120" s="17"/>
      <c r="D120" s="6"/>
      <c r="E120" s="6"/>
      <c r="F120" s="6"/>
      <c r="G120" s="6"/>
      <c r="H120" s="6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</row>
    <row r="121" spans="1:25" ht="24" customHeight="1" x14ac:dyDescent="0.7">
      <c r="A121" s="6"/>
      <c r="B121" s="7"/>
      <c r="C121" s="17"/>
      <c r="D121" s="6"/>
      <c r="E121" s="6"/>
      <c r="F121" s="6"/>
      <c r="G121" s="6"/>
      <c r="H121" s="6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</row>
    <row r="122" spans="1:25" ht="24" customHeight="1" x14ac:dyDescent="0.7">
      <c r="A122" s="6"/>
      <c r="B122" s="7"/>
      <c r="C122" s="17"/>
      <c r="D122" s="6"/>
      <c r="E122" s="6"/>
      <c r="F122" s="6"/>
      <c r="G122" s="6"/>
      <c r="H122" s="6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</row>
    <row r="123" spans="1:25" ht="24" customHeight="1" x14ac:dyDescent="0.7">
      <c r="A123" s="6"/>
      <c r="B123" s="7"/>
      <c r="C123" s="17"/>
      <c r="D123" s="6"/>
      <c r="E123" s="6"/>
      <c r="F123" s="6"/>
      <c r="G123" s="6"/>
      <c r="H123" s="6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</row>
    <row r="124" spans="1:25" ht="24" customHeight="1" x14ac:dyDescent="0.7">
      <c r="A124" s="6"/>
      <c r="B124" s="7"/>
      <c r="C124" s="17"/>
      <c r="D124" s="6"/>
      <c r="E124" s="6"/>
      <c r="F124" s="6"/>
      <c r="G124" s="6"/>
      <c r="H124" s="6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</row>
    <row r="125" spans="1:25" ht="24" customHeight="1" x14ac:dyDescent="0.7">
      <c r="A125" s="6"/>
      <c r="B125" s="7"/>
      <c r="C125" s="17"/>
      <c r="D125" s="6"/>
      <c r="E125" s="6"/>
      <c r="F125" s="6"/>
      <c r="G125" s="6"/>
      <c r="H125" s="6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</row>
    <row r="126" spans="1:25" ht="24" customHeight="1" x14ac:dyDescent="0.7">
      <c r="A126" s="6"/>
      <c r="B126" s="7"/>
      <c r="C126" s="17"/>
      <c r="D126" s="6"/>
      <c r="E126" s="6"/>
      <c r="F126" s="6"/>
      <c r="G126" s="6"/>
      <c r="H126" s="6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</row>
    <row r="127" spans="1:25" ht="24" customHeight="1" x14ac:dyDescent="0.7">
      <c r="A127" s="6"/>
      <c r="B127" s="7"/>
      <c r="C127" s="17"/>
      <c r="D127" s="6"/>
      <c r="E127" s="6"/>
      <c r="F127" s="6"/>
      <c r="G127" s="6"/>
      <c r="H127" s="6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</row>
    <row r="128" spans="1:25" ht="24" customHeight="1" x14ac:dyDescent="0.7">
      <c r="A128" s="6"/>
      <c r="B128" s="7"/>
      <c r="C128" s="17"/>
      <c r="D128" s="6"/>
      <c r="E128" s="6"/>
      <c r="F128" s="6"/>
      <c r="G128" s="6"/>
      <c r="H128" s="6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</row>
    <row r="129" spans="1:25" ht="24" customHeight="1" x14ac:dyDescent="0.7">
      <c r="A129" s="6"/>
      <c r="B129" s="7"/>
      <c r="C129" s="17"/>
      <c r="D129" s="6"/>
      <c r="E129" s="6"/>
      <c r="F129" s="6"/>
      <c r="G129" s="6"/>
      <c r="H129" s="6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</row>
    <row r="130" spans="1:25" ht="24" customHeight="1" x14ac:dyDescent="0.7">
      <c r="A130" s="6"/>
      <c r="B130" s="7"/>
      <c r="C130" s="17"/>
      <c r="D130" s="6"/>
      <c r="E130" s="6"/>
      <c r="F130" s="6"/>
      <c r="G130" s="6"/>
      <c r="H130" s="6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</row>
    <row r="131" spans="1:25" ht="24" customHeight="1" x14ac:dyDescent="0.7">
      <c r="A131" s="6"/>
      <c r="B131" s="7"/>
      <c r="C131" s="17"/>
      <c r="D131" s="6"/>
      <c r="E131" s="6"/>
      <c r="F131" s="6"/>
      <c r="G131" s="6"/>
      <c r="H131" s="6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</row>
    <row r="132" spans="1:25" ht="24" customHeight="1" x14ac:dyDescent="0.7">
      <c r="A132" s="6"/>
      <c r="B132" s="7"/>
      <c r="C132" s="17"/>
      <c r="D132" s="6"/>
      <c r="E132" s="6"/>
      <c r="F132" s="6"/>
      <c r="G132" s="6"/>
      <c r="H132" s="6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spans="1:25" ht="24" customHeight="1" x14ac:dyDescent="0.7">
      <c r="A133" s="6"/>
      <c r="B133" s="7"/>
      <c r="C133" s="17"/>
      <c r="D133" s="6"/>
      <c r="E133" s="6"/>
      <c r="F133" s="6"/>
      <c r="G133" s="6"/>
      <c r="H133" s="6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spans="1:25" ht="24" customHeight="1" x14ac:dyDescent="0.7">
      <c r="A134" s="6"/>
      <c r="B134" s="7"/>
      <c r="C134" s="17"/>
      <c r="D134" s="6"/>
      <c r="E134" s="6"/>
      <c r="F134" s="6"/>
      <c r="G134" s="6"/>
      <c r="H134" s="6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</row>
    <row r="135" spans="1:25" ht="24" customHeight="1" x14ac:dyDescent="0.7">
      <c r="A135" s="6"/>
      <c r="B135" s="7"/>
      <c r="C135" s="17"/>
      <c r="D135" s="6"/>
      <c r="E135" s="6"/>
      <c r="F135" s="6"/>
      <c r="G135" s="6"/>
      <c r="H135" s="6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spans="1:25" ht="24" customHeight="1" x14ac:dyDescent="0.7">
      <c r="A136" s="6"/>
      <c r="B136" s="7"/>
      <c r="C136" s="17"/>
      <c r="D136" s="6"/>
      <c r="E136" s="6"/>
      <c r="F136" s="6"/>
      <c r="G136" s="6"/>
      <c r="H136" s="6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spans="1:25" ht="24" customHeight="1" x14ac:dyDescent="0.7">
      <c r="A137" s="6"/>
      <c r="B137" s="7"/>
      <c r="C137" s="17"/>
      <c r="D137" s="6"/>
      <c r="E137" s="6"/>
      <c r="F137" s="6"/>
      <c r="G137" s="6"/>
      <c r="H137" s="6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</row>
    <row r="138" spans="1:25" ht="24" customHeight="1" x14ac:dyDescent="0.7">
      <c r="A138" s="6"/>
      <c r="B138" s="7"/>
      <c r="C138" s="17"/>
      <c r="D138" s="6"/>
      <c r="E138" s="6"/>
      <c r="F138" s="6"/>
      <c r="G138" s="6"/>
      <c r="H138" s="6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</row>
    <row r="139" spans="1:25" ht="24" customHeight="1" x14ac:dyDescent="0.7">
      <c r="A139" s="6"/>
      <c r="B139" s="7"/>
      <c r="C139" s="17"/>
      <c r="D139" s="6"/>
      <c r="E139" s="6"/>
      <c r="F139" s="6"/>
      <c r="G139" s="6"/>
      <c r="H139" s="6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</row>
    <row r="140" spans="1:25" ht="24" customHeight="1" x14ac:dyDescent="0.7">
      <c r="A140" s="6"/>
      <c r="B140" s="7"/>
      <c r="C140" s="17"/>
      <c r="D140" s="6"/>
      <c r="E140" s="6"/>
      <c r="F140" s="6"/>
      <c r="G140" s="6"/>
      <c r="H140" s="6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</row>
    <row r="141" spans="1:25" ht="24" customHeight="1" x14ac:dyDescent="0.7">
      <c r="A141" s="6"/>
      <c r="B141" s="7"/>
      <c r="C141" s="17"/>
      <c r="D141" s="6"/>
      <c r="E141" s="6"/>
      <c r="F141" s="6"/>
      <c r="G141" s="6"/>
      <c r="H141" s="6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</row>
    <row r="142" spans="1:25" ht="24" customHeight="1" x14ac:dyDescent="0.7">
      <c r="A142" s="6"/>
      <c r="B142" s="7"/>
      <c r="C142" s="17"/>
      <c r="D142" s="6"/>
      <c r="E142" s="6"/>
      <c r="F142" s="6"/>
      <c r="G142" s="6"/>
      <c r="H142" s="6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</row>
    <row r="143" spans="1:25" ht="24" customHeight="1" x14ac:dyDescent="0.7">
      <c r="A143" s="6"/>
      <c r="B143" s="7"/>
      <c r="C143" s="17"/>
      <c r="D143" s="6"/>
      <c r="E143" s="6"/>
      <c r="F143" s="6"/>
      <c r="G143" s="6"/>
      <c r="H143" s="6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</row>
    <row r="144" spans="1:25" ht="24" customHeight="1" x14ac:dyDescent="0.7">
      <c r="A144" s="6"/>
      <c r="B144" s="7"/>
      <c r="C144" s="17"/>
      <c r="D144" s="6"/>
      <c r="E144" s="6"/>
      <c r="F144" s="6"/>
      <c r="G144" s="6"/>
      <c r="H144" s="6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</row>
    <row r="145" spans="1:25" ht="24" customHeight="1" x14ac:dyDescent="0.7">
      <c r="A145" s="6"/>
      <c r="B145" s="7"/>
      <c r="C145" s="17"/>
      <c r="D145" s="6"/>
      <c r="E145" s="6"/>
      <c r="F145" s="6"/>
      <c r="G145" s="6"/>
      <c r="H145" s="6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</row>
    <row r="146" spans="1:25" ht="24" customHeight="1" x14ac:dyDescent="0.7">
      <c r="A146" s="6"/>
      <c r="B146" s="7"/>
      <c r="C146" s="17"/>
      <c r="D146" s="6"/>
      <c r="E146" s="6"/>
      <c r="F146" s="6"/>
      <c r="G146" s="6"/>
      <c r="H146" s="6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</row>
    <row r="147" spans="1:25" ht="24" customHeight="1" x14ac:dyDescent="0.7">
      <c r="A147" s="6"/>
      <c r="B147" s="7"/>
      <c r="C147" s="17"/>
      <c r="D147" s="6"/>
      <c r="E147" s="6"/>
      <c r="F147" s="6"/>
      <c r="G147" s="6"/>
      <c r="H147" s="6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</row>
    <row r="148" spans="1:25" ht="24" customHeight="1" x14ac:dyDescent="0.7">
      <c r="A148" s="6"/>
      <c r="B148" s="7"/>
      <c r="C148" s="17"/>
      <c r="D148" s="6"/>
      <c r="E148" s="6"/>
      <c r="F148" s="6"/>
      <c r="G148" s="6"/>
      <c r="H148" s="6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</row>
    <row r="149" spans="1:25" ht="24" customHeight="1" x14ac:dyDescent="0.7">
      <c r="A149" s="6"/>
      <c r="B149" s="7"/>
      <c r="C149" s="17"/>
      <c r="D149" s="6"/>
      <c r="E149" s="6"/>
      <c r="F149" s="6"/>
      <c r="G149" s="6"/>
      <c r="H149" s="6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</row>
    <row r="150" spans="1:25" ht="24" customHeight="1" x14ac:dyDescent="0.7">
      <c r="A150" s="6"/>
      <c r="B150" s="7"/>
      <c r="C150" s="17"/>
      <c r="D150" s="6"/>
      <c r="E150" s="6"/>
      <c r="F150" s="6"/>
      <c r="G150" s="6"/>
      <c r="H150" s="6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</row>
    <row r="151" spans="1:25" ht="24" customHeight="1" x14ac:dyDescent="0.7">
      <c r="A151" s="6"/>
      <c r="B151" s="7"/>
      <c r="C151" s="17"/>
      <c r="D151" s="6"/>
      <c r="E151" s="6"/>
      <c r="F151" s="6"/>
      <c r="G151" s="6"/>
      <c r="H151" s="6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</row>
    <row r="152" spans="1:25" ht="24" customHeight="1" x14ac:dyDescent="0.7">
      <c r="A152" s="6"/>
      <c r="B152" s="7"/>
      <c r="C152" s="17"/>
      <c r="D152" s="6"/>
      <c r="E152" s="6"/>
      <c r="F152" s="6"/>
      <c r="G152" s="6"/>
      <c r="H152" s="6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</row>
    <row r="153" spans="1:25" ht="24" customHeight="1" x14ac:dyDescent="0.7">
      <c r="A153" s="6"/>
      <c r="B153" s="7"/>
      <c r="C153" s="17"/>
      <c r="D153" s="6"/>
      <c r="E153" s="6"/>
      <c r="F153" s="6"/>
      <c r="G153" s="6"/>
      <c r="H153" s="6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</row>
    <row r="154" spans="1:25" ht="24" customHeight="1" x14ac:dyDescent="0.7">
      <c r="A154" s="6"/>
      <c r="B154" s="7"/>
      <c r="C154" s="17"/>
      <c r="D154" s="6"/>
      <c r="E154" s="6"/>
      <c r="F154" s="6"/>
      <c r="G154" s="6"/>
      <c r="H154" s="6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</row>
    <row r="155" spans="1:25" ht="24" customHeight="1" x14ac:dyDescent="0.7">
      <c r="A155" s="6"/>
      <c r="B155" s="7"/>
      <c r="C155" s="17"/>
      <c r="D155" s="6"/>
      <c r="E155" s="6"/>
      <c r="F155" s="6"/>
      <c r="G155" s="6"/>
      <c r="H155" s="6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</row>
    <row r="156" spans="1:25" ht="24" customHeight="1" x14ac:dyDescent="0.7">
      <c r="A156" s="6"/>
      <c r="B156" s="7"/>
      <c r="C156" s="17"/>
      <c r="D156" s="6"/>
      <c r="E156" s="6"/>
      <c r="F156" s="6"/>
      <c r="G156" s="6"/>
      <c r="H156" s="6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</row>
    <row r="157" spans="1:25" ht="24" customHeight="1" x14ac:dyDescent="0.7">
      <c r="A157" s="6"/>
      <c r="B157" s="7"/>
      <c r="C157" s="17"/>
      <c r="D157" s="6"/>
      <c r="E157" s="6"/>
      <c r="F157" s="6"/>
      <c r="G157" s="6"/>
      <c r="H157" s="6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</row>
    <row r="158" spans="1:25" ht="24" customHeight="1" x14ac:dyDescent="0.7">
      <c r="A158" s="6"/>
      <c r="B158" s="7"/>
      <c r="C158" s="17"/>
      <c r="D158" s="6"/>
      <c r="E158" s="6"/>
      <c r="F158" s="6"/>
      <c r="G158" s="6"/>
      <c r="H158" s="6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</row>
    <row r="159" spans="1:25" ht="24" customHeight="1" x14ac:dyDescent="0.7">
      <c r="A159" s="6"/>
      <c r="B159" s="7"/>
      <c r="C159" s="17"/>
      <c r="D159" s="6"/>
      <c r="E159" s="6"/>
      <c r="F159" s="6"/>
      <c r="G159" s="6"/>
      <c r="H159" s="6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</row>
    <row r="160" spans="1:25" ht="24" customHeight="1" x14ac:dyDescent="0.7">
      <c r="A160" s="6"/>
      <c r="B160" s="7"/>
      <c r="C160" s="17"/>
      <c r="D160" s="6"/>
      <c r="E160" s="6"/>
      <c r="F160" s="6"/>
      <c r="G160" s="6"/>
      <c r="H160" s="6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</row>
    <row r="161" spans="1:25" ht="24" customHeight="1" x14ac:dyDescent="0.7">
      <c r="A161" s="6"/>
      <c r="B161" s="7"/>
      <c r="C161" s="17"/>
      <c r="D161" s="6"/>
      <c r="E161" s="6"/>
      <c r="F161" s="6"/>
      <c r="G161" s="6"/>
      <c r="H161" s="6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</row>
    <row r="162" spans="1:25" ht="24" customHeight="1" x14ac:dyDescent="0.7">
      <c r="A162" s="6"/>
      <c r="B162" s="7"/>
      <c r="C162" s="17"/>
      <c r="D162" s="6"/>
      <c r="E162" s="6"/>
      <c r="F162" s="6"/>
      <c r="G162" s="6"/>
      <c r="H162" s="6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</row>
    <row r="163" spans="1:25" ht="24" customHeight="1" x14ac:dyDescent="0.7">
      <c r="A163" s="6"/>
      <c r="B163" s="7"/>
      <c r="C163" s="17"/>
      <c r="D163" s="6"/>
      <c r="E163" s="6"/>
      <c r="F163" s="6"/>
      <c r="G163" s="6"/>
      <c r="H163" s="6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</row>
    <row r="164" spans="1:25" ht="24" customHeight="1" x14ac:dyDescent="0.7">
      <c r="A164" s="6"/>
      <c r="B164" s="7"/>
      <c r="C164" s="17"/>
      <c r="D164" s="6"/>
      <c r="E164" s="6"/>
      <c r="F164" s="6"/>
      <c r="G164" s="6"/>
      <c r="H164" s="6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</row>
    <row r="165" spans="1:25" ht="24" customHeight="1" x14ac:dyDescent="0.7">
      <c r="A165" s="6"/>
      <c r="B165" s="7"/>
      <c r="C165" s="17"/>
      <c r="D165" s="6"/>
      <c r="E165" s="6"/>
      <c r="F165" s="6"/>
      <c r="G165" s="6"/>
      <c r="H165" s="6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</row>
    <row r="166" spans="1:25" ht="24" customHeight="1" x14ac:dyDescent="0.7">
      <c r="A166" s="6"/>
      <c r="B166" s="7"/>
      <c r="C166" s="17"/>
      <c r="D166" s="6"/>
      <c r="E166" s="6"/>
      <c r="F166" s="6"/>
      <c r="G166" s="6"/>
      <c r="H166" s="6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</row>
    <row r="167" spans="1:25" ht="24" customHeight="1" x14ac:dyDescent="0.7">
      <c r="A167" s="6"/>
      <c r="B167" s="7"/>
      <c r="C167" s="17"/>
      <c r="D167" s="6"/>
      <c r="E167" s="6"/>
      <c r="F167" s="6"/>
      <c r="G167" s="6"/>
      <c r="H167" s="6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</row>
    <row r="168" spans="1:25" ht="24" customHeight="1" x14ac:dyDescent="0.7">
      <c r="A168" s="6"/>
      <c r="B168" s="7"/>
      <c r="C168" s="17"/>
      <c r="D168" s="6"/>
      <c r="E168" s="6"/>
      <c r="F168" s="6"/>
      <c r="G168" s="6"/>
      <c r="H168" s="6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</row>
    <row r="169" spans="1:25" ht="24" customHeight="1" x14ac:dyDescent="0.7">
      <c r="A169" s="6"/>
      <c r="B169" s="7"/>
      <c r="C169" s="17"/>
      <c r="D169" s="6"/>
      <c r="E169" s="6"/>
      <c r="F169" s="6"/>
      <c r="G169" s="6"/>
      <c r="H169" s="6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</row>
    <row r="170" spans="1:25" ht="24" customHeight="1" x14ac:dyDescent="0.7">
      <c r="A170" s="6"/>
      <c r="B170" s="7"/>
      <c r="C170" s="17"/>
      <c r="D170" s="6"/>
      <c r="E170" s="6"/>
      <c r="F170" s="6"/>
      <c r="G170" s="6"/>
      <c r="H170" s="6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</row>
    <row r="171" spans="1:25" ht="24" customHeight="1" x14ac:dyDescent="0.7">
      <c r="A171" s="6"/>
      <c r="B171" s="7"/>
      <c r="C171" s="17"/>
      <c r="D171" s="6"/>
      <c r="E171" s="6"/>
      <c r="F171" s="6"/>
      <c r="G171" s="6"/>
      <c r="H171" s="6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</row>
    <row r="172" spans="1:25" ht="24" customHeight="1" x14ac:dyDescent="0.7">
      <c r="A172" s="6"/>
      <c r="B172" s="7"/>
      <c r="C172" s="17"/>
      <c r="D172" s="6"/>
      <c r="E172" s="6"/>
      <c r="F172" s="6"/>
      <c r="G172" s="6"/>
      <c r="H172" s="6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</row>
    <row r="173" spans="1:25" ht="24" customHeight="1" x14ac:dyDescent="0.7">
      <c r="A173" s="6"/>
      <c r="B173" s="7"/>
      <c r="C173" s="17"/>
      <c r="D173" s="6"/>
      <c r="E173" s="6"/>
      <c r="F173" s="6"/>
      <c r="G173" s="6"/>
      <c r="H173" s="6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</row>
    <row r="174" spans="1:25" ht="24" customHeight="1" x14ac:dyDescent="0.7">
      <c r="A174" s="6"/>
      <c r="B174" s="7"/>
      <c r="C174" s="17"/>
      <c r="D174" s="6"/>
      <c r="E174" s="6"/>
      <c r="F174" s="6"/>
      <c r="G174" s="6"/>
      <c r="H174" s="6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</row>
    <row r="175" spans="1:25" ht="24" customHeight="1" x14ac:dyDescent="0.7">
      <c r="A175" s="6"/>
      <c r="B175" s="7"/>
      <c r="C175" s="17"/>
      <c r="D175" s="6"/>
      <c r="E175" s="6"/>
      <c r="F175" s="6"/>
      <c r="G175" s="6"/>
      <c r="H175" s="6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</row>
    <row r="176" spans="1:25" ht="24" customHeight="1" x14ac:dyDescent="0.7">
      <c r="A176" s="6"/>
      <c r="B176" s="7"/>
      <c r="C176" s="17"/>
      <c r="D176" s="6"/>
      <c r="E176" s="6"/>
      <c r="F176" s="6"/>
      <c r="G176" s="6"/>
      <c r="H176" s="6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</row>
    <row r="177" spans="1:25" ht="24" customHeight="1" x14ac:dyDescent="0.7">
      <c r="A177" s="6"/>
      <c r="B177" s="7"/>
      <c r="C177" s="17"/>
      <c r="D177" s="6"/>
      <c r="E177" s="6"/>
      <c r="F177" s="6"/>
      <c r="G177" s="6"/>
      <c r="H177" s="6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</row>
    <row r="178" spans="1:25" ht="24" customHeight="1" x14ac:dyDescent="0.7">
      <c r="A178" s="6"/>
      <c r="B178" s="7"/>
      <c r="C178" s="17"/>
      <c r="D178" s="6"/>
      <c r="E178" s="6"/>
      <c r="F178" s="6"/>
      <c r="G178" s="6"/>
      <c r="H178" s="6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</row>
    <row r="179" spans="1:25" ht="24" customHeight="1" x14ac:dyDescent="0.7">
      <c r="A179" s="6"/>
      <c r="B179" s="7"/>
      <c r="C179" s="17"/>
      <c r="D179" s="6"/>
      <c r="E179" s="6"/>
      <c r="F179" s="6"/>
      <c r="G179" s="6"/>
      <c r="H179" s="6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</row>
    <row r="180" spans="1:25" ht="24" customHeight="1" x14ac:dyDescent="0.7">
      <c r="A180" s="6"/>
      <c r="B180" s="7"/>
      <c r="C180" s="17"/>
      <c r="D180" s="6"/>
      <c r="E180" s="6"/>
      <c r="F180" s="6"/>
      <c r="G180" s="6"/>
      <c r="H180" s="6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</row>
    <row r="181" spans="1:25" ht="24" customHeight="1" x14ac:dyDescent="0.7">
      <c r="A181" s="6"/>
      <c r="B181" s="7"/>
      <c r="C181" s="17"/>
      <c r="D181" s="6"/>
      <c r="E181" s="6"/>
      <c r="F181" s="6"/>
      <c r="G181" s="6"/>
      <c r="H181" s="6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</row>
    <row r="182" spans="1:25" ht="24" customHeight="1" x14ac:dyDescent="0.7">
      <c r="A182" s="6"/>
      <c r="B182" s="7"/>
      <c r="C182" s="17"/>
      <c r="D182" s="6"/>
      <c r="E182" s="6"/>
      <c r="F182" s="6"/>
      <c r="G182" s="6"/>
      <c r="H182" s="6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</row>
    <row r="183" spans="1:25" ht="24" customHeight="1" x14ac:dyDescent="0.7">
      <c r="A183" s="6"/>
      <c r="B183" s="7"/>
      <c r="C183" s="17"/>
      <c r="D183" s="6"/>
      <c r="E183" s="6"/>
      <c r="F183" s="6"/>
      <c r="G183" s="6"/>
      <c r="H183" s="6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</row>
    <row r="184" spans="1:25" ht="24" customHeight="1" x14ac:dyDescent="0.7">
      <c r="A184" s="6"/>
      <c r="B184" s="7"/>
      <c r="C184" s="17"/>
      <c r="D184" s="6"/>
      <c r="E184" s="6"/>
      <c r="F184" s="6"/>
      <c r="G184" s="6"/>
      <c r="H184" s="6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</row>
    <row r="185" spans="1:25" ht="24" customHeight="1" x14ac:dyDescent="0.7">
      <c r="A185" s="6"/>
      <c r="B185" s="7"/>
      <c r="C185" s="17"/>
      <c r="D185" s="6"/>
      <c r="E185" s="6"/>
      <c r="F185" s="6"/>
      <c r="G185" s="6"/>
      <c r="H185" s="6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</row>
    <row r="186" spans="1:25" ht="24" customHeight="1" x14ac:dyDescent="0.7">
      <c r="A186" s="6"/>
      <c r="B186" s="7"/>
      <c r="C186" s="17"/>
      <c r="D186" s="6"/>
      <c r="E186" s="6"/>
      <c r="F186" s="6"/>
      <c r="G186" s="6"/>
      <c r="H186" s="6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</row>
    <row r="187" spans="1:25" ht="24" customHeight="1" x14ac:dyDescent="0.7">
      <c r="A187" s="6"/>
      <c r="B187" s="7"/>
      <c r="C187" s="17"/>
      <c r="D187" s="6"/>
      <c r="E187" s="6"/>
      <c r="F187" s="6"/>
      <c r="G187" s="6"/>
      <c r="H187" s="6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</row>
    <row r="188" spans="1:25" ht="24" customHeight="1" x14ac:dyDescent="0.7">
      <c r="A188" s="6"/>
      <c r="B188" s="7"/>
      <c r="C188" s="17"/>
      <c r="D188" s="6"/>
      <c r="E188" s="6"/>
      <c r="F188" s="6"/>
      <c r="G188" s="6"/>
      <c r="H188" s="6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</row>
    <row r="189" spans="1:25" ht="24" customHeight="1" x14ac:dyDescent="0.7">
      <c r="A189" s="6"/>
      <c r="B189" s="7"/>
      <c r="C189" s="17"/>
      <c r="D189" s="6"/>
      <c r="E189" s="6"/>
      <c r="F189" s="6"/>
      <c r="G189" s="6"/>
      <c r="H189" s="6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</row>
    <row r="190" spans="1:25" ht="24" customHeight="1" x14ac:dyDescent="0.7">
      <c r="A190" s="6"/>
      <c r="B190" s="7"/>
      <c r="C190" s="17"/>
      <c r="D190" s="6"/>
      <c r="E190" s="6"/>
      <c r="F190" s="6"/>
      <c r="G190" s="6"/>
      <c r="H190" s="6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</row>
    <row r="191" spans="1:25" ht="24" customHeight="1" x14ac:dyDescent="0.7">
      <c r="A191" s="6"/>
      <c r="B191" s="7"/>
      <c r="C191" s="17"/>
      <c r="D191" s="6"/>
      <c r="E191" s="6"/>
      <c r="F191" s="6"/>
      <c r="G191" s="6"/>
      <c r="H191" s="6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</row>
    <row r="192" spans="1:25" ht="24" customHeight="1" x14ac:dyDescent="0.7">
      <c r="A192" s="6"/>
      <c r="B192" s="7"/>
      <c r="C192" s="17"/>
      <c r="D192" s="6"/>
      <c r="E192" s="6"/>
      <c r="F192" s="6"/>
      <c r="G192" s="6"/>
      <c r="H192" s="6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</row>
    <row r="193" spans="1:25" ht="24" customHeight="1" x14ac:dyDescent="0.7">
      <c r="A193" s="6"/>
      <c r="B193" s="7"/>
      <c r="C193" s="17"/>
      <c r="D193" s="6"/>
      <c r="E193" s="6"/>
      <c r="F193" s="6"/>
      <c r="G193" s="6"/>
      <c r="H193" s="6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</row>
    <row r="194" spans="1:25" ht="24" customHeight="1" x14ac:dyDescent="0.7">
      <c r="A194" s="6"/>
      <c r="B194" s="7"/>
      <c r="C194" s="17"/>
      <c r="D194" s="6"/>
      <c r="E194" s="6"/>
      <c r="F194" s="6"/>
      <c r="G194" s="6"/>
      <c r="H194" s="6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</row>
    <row r="195" spans="1:25" ht="24" customHeight="1" x14ac:dyDescent="0.7">
      <c r="A195" s="6"/>
      <c r="B195" s="7"/>
      <c r="C195" s="17"/>
      <c r="D195" s="6"/>
      <c r="E195" s="6"/>
      <c r="F195" s="6"/>
      <c r="G195" s="6"/>
      <c r="H195" s="6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</row>
    <row r="196" spans="1:25" ht="24" customHeight="1" x14ac:dyDescent="0.7">
      <c r="A196" s="6"/>
      <c r="B196" s="7"/>
      <c r="C196" s="17"/>
      <c r="D196" s="6"/>
      <c r="E196" s="6"/>
      <c r="F196" s="6"/>
      <c r="G196" s="6"/>
      <c r="H196" s="6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</row>
    <row r="197" spans="1:25" ht="24" customHeight="1" x14ac:dyDescent="0.7">
      <c r="A197" s="6"/>
      <c r="B197" s="7"/>
      <c r="C197" s="17"/>
      <c r="D197" s="6"/>
      <c r="E197" s="6"/>
      <c r="F197" s="6"/>
      <c r="G197" s="6"/>
      <c r="H197" s="6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</row>
    <row r="198" spans="1:25" ht="24" customHeight="1" x14ac:dyDescent="0.7">
      <c r="A198" s="6"/>
      <c r="B198" s="7"/>
      <c r="C198" s="17"/>
      <c r="D198" s="6"/>
      <c r="E198" s="6"/>
      <c r="F198" s="6"/>
      <c r="G198" s="6"/>
      <c r="H198" s="6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</row>
    <row r="199" spans="1:25" ht="24" customHeight="1" x14ac:dyDescent="0.7">
      <c r="A199" s="6"/>
      <c r="B199" s="7"/>
      <c r="C199" s="17"/>
      <c r="D199" s="6"/>
      <c r="E199" s="6"/>
      <c r="F199" s="6"/>
      <c r="G199" s="6"/>
      <c r="H199" s="6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</row>
    <row r="200" spans="1:25" ht="24" customHeight="1" x14ac:dyDescent="0.7">
      <c r="A200" s="6"/>
      <c r="B200" s="7"/>
      <c r="C200" s="17"/>
      <c r="D200" s="6"/>
      <c r="E200" s="6"/>
      <c r="F200" s="6"/>
      <c r="G200" s="6"/>
      <c r="H200" s="6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</row>
    <row r="201" spans="1:25" ht="24" customHeight="1" x14ac:dyDescent="0.7">
      <c r="A201" s="6"/>
      <c r="B201" s="7"/>
      <c r="C201" s="17"/>
      <c r="D201" s="6"/>
      <c r="E201" s="6"/>
      <c r="F201" s="6"/>
      <c r="G201" s="6"/>
      <c r="H201" s="6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</row>
    <row r="202" spans="1:25" ht="24" customHeight="1" x14ac:dyDescent="0.7">
      <c r="A202" s="6"/>
      <c r="B202" s="7"/>
      <c r="C202" s="17"/>
      <c r="D202" s="6"/>
      <c r="E202" s="6"/>
      <c r="F202" s="6"/>
      <c r="G202" s="6"/>
      <c r="H202" s="6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</row>
    <row r="203" spans="1:25" ht="24" customHeight="1" x14ac:dyDescent="0.7">
      <c r="A203" s="6"/>
      <c r="B203" s="7"/>
      <c r="C203" s="17"/>
      <c r="D203" s="6"/>
      <c r="E203" s="6"/>
      <c r="F203" s="6"/>
      <c r="G203" s="6"/>
      <c r="H203" s="6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</row>
    <row r="204" spans="1:25" ht="24" customHeight="1" x14ac:dyDescent="0.7">
      <c r="A204" s="6"/>
      <c r="B204" s="7"/>
      <c r="C204" s="17"/>
      <c r="D204" s="6"/>
      <c r="E204" s="6"/>
      <c r="F204" s="6"/>
      <c r="G204" s="6"/>
      <c r="H204" s="6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</row>
    <row r="205" spans="1:25" ht="24" customHeight="1" x14ac:dyDescent="0.7">
      <c r="A205" s="6"/>
      <c r="B205" s="7"/>
      <c r="C205" s="17"/>
      <c r="D205" s="6"/>
      <c r="E205" s="6"/>
      <c r="F205" s="6"/>
      <c r="G205" s="6"/>
      <c r="H205" s="6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</row>
    <row r="206" spans="1:25" ht="24" customHeight="1" x14ac:dyDescent="0.7">
      <c r="A206" s="6"/>
      <c r="B206" s="7"/>
      <c r="C206" s="17"/>
      <c r="D206" s="6"/>
      <c r="E206" s="6"/>
      <c r="F206" s="6"/>
      <c r="G206" s="6"/>
      <c r="H206" s="6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</row>
    <row r="207" spans="1:25" ht="24" customHeight="1" x14ac:dyDescent="0.7">
      <c r="A207" s="6"/>
      <c r="B207" s="7"/>
      <c r="C207" s="17"/>
      <c r="D207" s="6"/>
      <c r="E207" s="6"/>
      <c r="F207" s="6"/>
      <c r="G207" s="6"/>
      <c r="H207" s="6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</row>
    <row r="208" spans="1:25" ht="24" customHeight="1" x14ac:dyDescent="0.7">
      <c r="A208" s="6"/>
      <c r="B208" s="7"/>
      <c r="C208" s="17"/>
      <c r="D208" s="6"/>
      <c r="E208" s="6"/>
      <c r="F208" s="6"/>
      <c r="G208" s="6"/>
      <c r="H208" s="6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</row>
    <row r="209" spans="1:25" ht="24" customHeight="1" x14ac:dyDescent="0.7">
      <c r="A209" s="6"/>
      <c r="B209" s="7"/>
      <c r="C209" s="17"/>
      <c r="D209" s="6"/>
      <c r="E209" s="6"/>
      <c r="F209" s="6"/>
      <c r="G209" s="6"/>
      <c r="H209" s="6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</row>
    <row r="210" spans="1:25" ht="24" customHeight="1" x14ac:dyDescent="0.7">
      <c r="A210" s="6"/>
      <c r="B210" s="7"/>
      <c r="C210" s="17"/>
      <c r="D210" s="6"/>
      <c r="E210" s="6"/>
      <c r="F210" s="6"/>
      <c r="G210" s="6"/>
      <c r="H210" s="6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</row>
    <row r="211" spans="1:25" ht="24" customHeight="1" x14ac:dyDescent="0.7">
      <c r="A211" s="6"/>
      <c r="B211" s="7"/>
      <c r="C211" s="17"/>
      <c r="D211" s="6"/>
      <c r="E211" s="6"/>
      <c r="F211" s="6"/>
      <c r="G211" s="6"/>
      <c r="H211" s="6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</row>
    <row r="212" spans="1:25" ht="24" customHeight="1" x14ac:dyDescent="0.7">
      <c r="A212" s="6"/>
      <c r="B212" s="7"/>
      <c r="C212" s="17"/>
      <c r="D212" s="6"/>
      <c r="E212" s="6"/>
      <c r="F212" s="6"/>
      <c r="G212" s="6"/>
      <c r="H212" s="6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</row>
    <row r="213" spans="1:25" ht="24" customHeight="1" x14ac:dyDescent="0.7">
      <c r="A213" s="6"/>
      <c r="B213" s="7"/>
      <c r="C213" s="17"/>
      <c r="D213" s="6"/>
      <c r="E213" s="6"/>
      <c r="F213" s="6"/>
      <c r="G213" s="6"/>
      <c r="H213" s="6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</row>
    <row r="214" spans="1:25" ht="24" customHeight="1" x14ac:dyDescent="0.7">
      <c r="A214" s="6"/>
      <c r="B214" s="7"/>
      <c r="C214" s="17"/>
      <c r="D214" s="6"/>
      <c r="E214" s="6"/>
      <c r="F214" s="6"/>
      <c r="G214" s="6"/>
      <c r="H214" s="6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</row>
    <row r="215" spans="1:25" ht="24" customHeight="1" x14ac:dyDescent="0.7">
      <c r="A215" s="6"/>
      <c r="B215" s="7"/>
      <c r="C215" s="17"/>
      <c r="D215" s="6"/>
      <c r="E215" s="6"/>
      <c r="F215" s="6"/>
      <c r="G215" s="6"/>
      <c r="H215" s="6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</row>
    <row r="216" spans="1:25" ht="24" customHeight="1" x14ac:dyDescent="0.7">
      <c r="A216" s="6"/>
      <c r="B216" s="7"/>
      <c r="C216" s="17"/>
      <c r="D216" s="6"/>
      <c r="E216" s="6"/>
      <c r="F216" s="6"/>
      <c r="G216" s="6"/>
      <c r="H216" s="6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</row>
    <row r="217" spans="1:25" ht="24" customHeight="1" x14ac:dyDescent="0.7">
      <c r="A217" s="6"/>
      <c r="B217" s="7"/>
      <c r="C217" s="17"/>
      <c r="D217" s="6"/>
      <c r="E217" s="6"/>
      <c r="F217" s="6"/>
      <c r="G217" s="6"/>
      <c r="H217" s="6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</row>
    <row r="218" spans="1:25" ht="24" customHeight="1" x14ac:dyDescent="0.7">
      <c r="A218" s="6"/>
      <c r="B218" s="7"/>
      <c r="C218" s="17"/>
      <c r="D218" s="6"/>
      <c r="E218" s="6"/>
      <c r="F218" s="6"/>
      <c r="G218" s="6"/>
      <c r="H218" s="6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</row>
    <row r="219" spans="1:25" ht="24" customHeight="1" x14ac:dyDescent="0.7">
      <c r="A219" s="6"/>
      <c r="B219" s="7"/>
      <c r="C219" s="17"/>
      <c r="D219" s="6"/>
      <c r="E219" s="6"/>
      <c r="F219" s="6"/>
      <c r="G219" s="6"/>
      <c r="H219" s="6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</row>
    <row r="220" spans="1:25" ht="24" customHeight="1" x14ac:dyDescent="0.7">
      <c r="A220" s="6"/>
      <c r="B220" s="7"/>
      <c r="C220" s="17"/>
      <c r="D220" s="6"/>
      <c r="E220" s="6"/>
      <c r="F220" s="6"/>
      <c r="G220" s="6"/>
      <c r="H220" s="6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</row>
    <row r="221" spans="1:25" ht="24" customHeight="1" x14ac:dyDescent="0.7">
      <c r="A221" s="6"/>
      <c r="B221" s="7"/>
      <c r="C221" s="17"/>
      <c r="D221" s="6"/>
      <c r="E221" s="6"/>
      <c r="F221" s="6"/>
      <c r="G221" s="6"/>
      <c r="H221" s="6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</row>
    <row r="222" spans="1:25" ht="24" customHeight="1" x14ac:dyDescent="0.7">
      <c r="A222" s="6"/>
      <c r="B222" s="7"/>
      <c r="C222" s="17"/>
      <c r="D222" s="6"/>
      <c r="E222" s="6"/>
      <c r="F222" s="6"/>
      <c r="G222" s="6"/>
      <c r="H222" s="6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</row>
    <row r="223" spans="1:25" ht="24" customHeight="1" x14ac:dyDescent="0.7">
      <c r="A223" s="6"/>
      <c r="B223" s="7"/>
      <c r="C223" s="17"/>
      <c r="D223" s="6"/>
      <c r="E223" s="6"/>
      <c r="F223" s="6"/>
      <c r="G223" s="6"/>
      <c r="H223" s="6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</row>
    <row r="224" spans="1:25" ht="24" customHeight="1" x14ac:dyDescent="0.7">
      <c r="A224" s="6"/>
      <c r="B224" s="7"/>
      <c r="C224" s="17"/>
      <c r="D224" s="6"/>
      <c r="E224" s="6"/>
      <c r="F224" s="6"/>
      <c r="G224" s="6"/>
      <c r="H224" s="6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</row>
    <row r="225" spans="1:25" ht="24" customHeight="1" x14ac:dyDescent="0.7">
      <c r="A225" s="6"/>
      <c r="B225" s="7"/>
      <c r="C225" s="17"/>
      <c r="D225" s="6"/>
      <c r="E225" s="6"/>
      <c r="F225" s="6"/>
      <c r="G225" s="6"/>
      <c r="H225" s="6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</row>
    <row r="226" spans="1:25" ht="24" customHeight="1" x14ac:dyDescent="0.7">
      <c r="A226" s="6"/>
      <c r="B226" s="7"/>
      <c r="C226" s="17"/>
      <c r="D226" s="6"/>
      <c r="E226" s="6"/>
      <c r="F226" s="6"/>
      <c r="G226" s="6"/>
      <c r="H226" s="6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</row>
    <row r="227" spans="1:25" ht="24" customHeight="1" x14ac:dyDescent="0.7">
      <c r="A227" s="6"/>
      <c r="B227" s="7"/>
      <c r="C227" s="17"/>
      <c r="D227" s="6"/>
      <c r="E227" s="6"/>
      <c r="F227" s="6"/>
      <c r="G227" s="6"/>
      <c r="H227" s="6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</row>
    <row r="228" spans="1:25" ht="24" customHeight="1" x14ac:dyDescent="0.7">
      <c r="A228" s="6"/>
      <c r="B228" s="7"/>
      <c r="C228" s="17"/>
      <c r="D228" s="6"/>
      <c r="E228" s="6"/>
      <c r="F228" s="6"/>
      <c r="G228" s="6"/>
      <c r="H228" s="6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</row>
    <row r="229" spans="1:25" ht="24" customHeight="1" x14ac:dyDescent="0.7">
      <c r="A229" s="6"/>
      <c r="B229" s="7"/>
      <c r="C229" s="17"/>
      <c r="D229" s="6"/>
      <c r="E229" s="6"/>
      <c r="F229" s="6"/>
      <c r="G229" s="6"/>
      <c r="H229" s="6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</row>
    <row r="230" spans="1:25" ht="24" customHeight="1" x14ac:dyDescent="0.7">
      <c r="A230" s="6"/>
      <c r="B230" s="7"/>
      <c r="C230" s="17"/>
      <c r="D230" s="6"/>
      <c r="E230" s="6"/>
      <c r="F230" s="6"/>
      <c r="G230" s="6"/>
      <c r="H230" s="6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</row>
    <row r="231" spans="1:25" ht="24" customHeight="1" x14ac:dyDescent="0.7">
      <c r="A231" s="6"/>
      <c r="B231" s="7"/>
      <c r="C231" s="17"/>
      <c r="D231" s="6"/>
      <c r="E231" s="6"/>
      <c r="F231" s="6"/>
      <c r="G231" s="6"/>
      <c r="H231" s="6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</row>
    <row r="232" spans="1:25" ht="24" customHeight="1" x14ac:dyDescent="0.7">
      <c r="A232" s="6"/>
      <c r="B232" s="7"/>
      <c r="C232" s="17"/>
      <c r="D232" s="6"/>
      <c r="E232" s="6"/>
      <c r="F232" s="6"/>
      <c r="G232" s="6"/>
      <c r="H232" s="6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</row>
    <row r="233" spans="1:25" ht="24" customHeight="1" x14ac:dyDescent="0.7">
      <c r="A233" s="6"/>
      <c r="B233" s="7"/>
      <c r="C233" s="17"/>
      <c r="D233" s="6"/>
      <c r="E233" s="6"/>
      <c r="F233" s="6"/>
      <c r="G233" s="6"/>
      <c r="H233" s="6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</row>
    <row r="234" spans="1:25" ht="24" customHeight="1" x14ac:dyDescent="0.7">
      <c r="A234" s="6"/>
      <c r="B234" s="7"/>
      <c r="C234" s="17"/>
      <c r="D234" s="6"/>
      <c r="E234" s="6"/>
      <c r="F234" s="6"/>
      <c r="G234" s="6"/>
      <c r="H234" s="6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</row>
    <row r="235" spans="1:25" ht="24" customHeight="1" x14ac:dyDescent="0.7">
      <c r="A235" s="6"/>
      <c r="B235" s="7"/>
      <c r="C235" s="17"/>
      <c r="D235" s="6"/>
      <c r="E235" s="6"/>
      <c r="F235" s="6"/>
      <c r="G235" s="6"/>
      <c r="H235" s="6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</row>
    <row r="236" spans="1:25" ht="24" customHeight="1" x14ac:dyDescent="0.7">
      <c r="A236" s="6"/>
      <c r="B236" s="7"/>
      <c r="C236" s="17"/>
      <c r="D236" s="6"/>
      <c r="E236" s="6"/>
      <c r="F236" s="6"/>
      <c r="G236" s="6"/>
      <c r="H236" s="6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</row>
    <row r="237" spans="1:25" ht="24" customHeight="1" x14ac:dyDescent="0.7">
      <c r="A237" s="6"/>
      <c r="B237" s="7"/>
      <c r="C237" s="17"/>
      <c r="D237" s="6"/>
      <c r="E237" s="6"/>
      <c r="F237" s="6"/>
      <c r="G237" s="6"/>
      <c r="H237" s="6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</row>
    <row r="238" spans="1:25" ht="24" customHeight="1" x14ac:dyDescent="0.7">
      <c r="A238" s="6"/>
      <c r="B238" s="7"/>
      <c r="C238" s="17"/>
      <c r="D238" s="6"/>
      <c r="E238" s="6"/>
      <c r="F238" s="6"/>
      <c r="G238" s="6"/>
      <c r="H238" s="6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</row>
    <row r="239" spans="1:25" ht="24" customHeight="1" x14ac:dyDescent="0.7">
      <c r="A239" s="6"/>
      <c r="B239" s="7"/>
      <c r="C239" s="17"/>
      <c r="D239" s="6"/>
      <c r="E239" s="6"/>
      <c r="F239" s="6"/>
      <c r="G239" s="6"/>
      <c r="H239" s="6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</row>
    <row r="240" spans="1:25" ht="24" customHeight="1" x14ac:dyDescent="0.7">
      <c r="A240" s="6"/>
      <c r="B240" s="7"/>
      <c r="C240" s="17"/>
      <c r="D240" s="6"/>
      <c r="E240" s="6"/>
      <c r="F240" s="6"/>
      <c r="G240" s="6"/>
      <c r="H240" s="6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</row>
    <row r="241" spans="1:25" ht="24" customHeight="1" x14ac:dyDescent="0.7">
      <c r="A241" s="6"/>
      <c r="B241" s="7"/>
      <c r="C241" s="17"/>
      <c r="D241" s="6"/>
      <c r="E241" s="6"/>
      <c r="F241" s="6"/>
      <c r="G241" s="6"/>
      <c r="H241" s="6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</row>
    <row r="242" spans="1:25" ht="24" customHeight="1" x14ac:dyDescent="0.7">
      <c r="A242" s="6"/>
      <c r="B242" s="7"/>
      <c r="C242" s="17"/>
      <c r="D242" s="6"/>
      <c r="E242" s="6"/>
      <c r="F242" s="6"/>
      <c r="G242" s="6"/>
      <c r="H242" s="6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</row>
    <row r="243" spans="1:25" ht="24" customHeight="1" x14ac:dyDescent="0.7">
      <c r="A243" s="6"/>
      <c r="B243" s="7"/>
      <c r="C243" s="17"/>
      <c r="D243" s="6"/>
      <c r="E243" s="6"/>
      <c r="F243" s="6"/>
      <c r="G243" s="6"/>
      <c r="H243" s="6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</row>
    <row r="244" spans="1:25" ht="24" customHeight="1" x14ac:dyDescent="0.7">
      <c r="A244" s="6"/>
      <c r="B244" s="7"/>
      <c r="C244" s="17"/>
      <c r="D244" s="6"/>
      <c r="E244" s="6"/>
      <c r="F244" s="6"/>
      <c r="G244" s="6"/>
      <c r="H244" s="6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</row>
    <row r="245" spans="1:25" ht="24" customHeight="1" x14ac:dyDescent="0.7">
      <c r="A245" s="6"/>
      <c r="B245" s="7"/>
      <c r="C245" s="17"/>
      <c r="D245" s="6"/>
      <c r="E245" s="6"/>
      <c r="F245" s="6"/>
      <c r="G245" s="6"/>
      <c r="H245" s="6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</row>
    <row r="246" spans="1:25" ht="24" customHeight="1" x14ac:dyDescent="0.7">
      <c r="A246" s="6"/>
      <c r="B246" s="7"/>
      <c r="C246" s="17"/>
      <c r="D246" s="6"/>
      <c r="E246" s="6"/>
      <c r="F246" s="6"/>
      <c r="G246" s="6"/>
      <c r="H246" s="6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</row>
    <row r="247" spans="1:25" ht="24" customHeight="1" x14ac:dyDescent="0.7">
      <c r="A247" s="6"/>
      <c r="B247" s="7"/>
      <c r="C247" s="17"/>
      <c r="D247" s="6"/>
      <c r="E247" s="6"/>
      <c r="F247" s="6"/>
      <c r="G247" s="6"/>
      <c r="H247" s="6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</row>
    <row r="248" spans="1:25" ht="24" customHeight="1" x14ac:dyDescent="0.7">
      <c r="A248" s="6"/>
      <c r="B248" s="7"/>
      <c r="C248" s="17"/>
      <c r="D248" s="6"/>
      <c r="E248" s="6"/>
      <c r="F248" s="6"/>
      <c r="G248" s="6"/>
      <c r="H248" s="6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</row>
    <row r="249" spans="1:25" ht="24" customHeight="1" x14ac:dyDescent="0.7">
      <c r="A249" s="6"/>
      <c r="B249" s="7"/>
      <c r="C249" s="17"/>
      <c r="D249" s="6"/>
      <c r="E249" s="6"/>
      <c r="F249" s="6"/>
      <c r="G249" s="6"/>
      <c r="H249" s="6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</row>
    <row r="250" spans="1:25" ht="24" customHeight="1" x14ac:dyDescent="0.7">
      <c r="A250" s="6"/>
      <c r="B250" s="7"/>
      <c r="C250" s="17"/>
      <c r="D250" s="6"/>
      <c r="E250" s="6"/>
      <c r="F250" s="6"/>
      <c r="G250" s="6"/>
      <c r="H250" s="6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</row>
    <row r="251" spans="1:25" ht="24" customHeight="1" x14ac:dyDescent="0.7">
      <c r="A251" s="6"/>
      <c r="B251" s="7"/>
      <c r="C251" s="17"/>
      <c r="D251" s="6"/>
      <c r="E251" s="6"/>
      <c r="F251" s="6"/>
      <c r="G251" s="6"/>
      <c r="H251" s="6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</row>
    <row r="252" spans="1:25" ht="24" customHeight="1" x14ac:dyDescent="0.7">
      <c r="A252" s="6"/>
      <c r="B252" s="7"/>
      <c r="C252" s="17"/>
      <c r="D252" s="6"/>
      <c r="E252" s="6"/>
      <c r="F252" s="6"/>
      <c r="G252" s="6"/>
      <c r="H252" s="6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</row>
    <row r="253" spans="1:25" ht="24" customHeight="1" x14ac:dyDescent="0.7">
      <c r="A253" s="6"/>
      <c r="B253" s="7"/>
      <c r="C253" s="17"/>
      <c r="D253" s="6"/>
      <c r="E253" s="6"/>
      <c r="F253" s="6"/>
      <c r="G253" s="6"/>
      <c r="H253" s="6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</row>
    <row r="254" spans="1:25" ht="24" customHeight="1" x14ac:dyDescent="0.7">
      <c r="A254" s="6"/>
      <c r="B254" s="7"/>
      <c r="C254" s="17"/>
      <c r="D254" s="6"/>
      <c r="E254" s="6"/>
      <c r="F254" s="6"/>
      <c r="G254" s="6"/>
      <c r="H254" s="6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</row>
    <row r="255" spans="1:25" ht="24" customHeight="1" x14ac:dyDescent="0.7">
      <c r="A255" s="6"/>
      <c r="B255" s="7"/>
      <c r="C255" s="17"/>
      <c r="D255" s="6"/>
      <c r="E255" s="6"/>
      <c r="F255" s="6"/>
      <c r="G255" s="6"/>
      <c r="H255" s="6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</row>
    <row r="256" spans="1:25" ht="24" customHeight="1" x14ac:dyDescent="0.7">
      <c r="A256" s="6"/>
      <c r="B256" s="7"/>
      <c r="C256" s="17"/>
      <c r="D256" s="6"/>
      <c r="E256" s="6"/>
      <c r="F256" s="6"/>
      <c r="G256" s="6"/>
      <c r="H256" s="6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</row>
    <row r="257" spans="1:25" ht="24" customHeight="1" x14ac:dyDescent="0.7">
      <c r="A257" s="6"/>
      <c r="B257" s="7"/>
      <c r="C257" s="17"/>
      <c r="D257" s="6"/>
      <c r="E257" s="6"/>
      <c r="F257" s="6"/>
      <c r="G257" s="6"/>
      <c r="H257" s="6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</row>
    <row r="258" spans="1:25" ht="24" customHeight="1" x14ac:dyDescent="0.7">
      <c r="A258" s="6"/>
      <c r="B258" s="7"/>
      <c r="C258" s="17"/>
      <c r="D258" s="6"/>
      <c r="E258" s="6"/>
      <c r="F258" s="6"/>
      <c r="G258" s="6"/>
      <c r="H258" s="6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</row>
    <row r="259" spans="1:25" ht="24" customHeight="1" x14ac:dyDescent="0.7">
      <c r="A259" s="6"/>
      <c r="B259" s="7"/>
      <c r="C259" s="17"/>
      <c r="D259" s="6"/>
      <c r="E259" s="6"/>
      <c r="F259" s="6"/>
      <c r="G259" s="6"/>
      <c r="H259" s="6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</row>
    <row r="260" spans="1:25" ht="24" customHeight="1" x14ac:dyDescent="0.7">
      <c r="A260" s="6"/>
      <c r="B260" s="7"/>
      <c r="C260" s="17"/>
      <c r="D260" s="6"/>
      <c r="E260" s="6"/>
      <c r="F260" s="6"/>
      <c r="G260" s="6"/>
      <c r="H260" s="6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</row>
    <row r="261" spans="1:25" ht="24" customHeight="1" x14ac:dyDescent="0.7">
      <c r="A261" s="6"/>
      <c r="B261" s="7"/>
      <c r="C261" s="17"/>
      <c r="D261" s="6"/>
      <c r="E261" s="6"/>
      <c r="F261" s="6"/>
      <c r="G261" s="6"/>
      <c r="H261" s="6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</row>
    <row r="262" spans="1:25" ht="24" customHeight="1" x14ac:dyDescent="0.7">
      <c r="A262" s="6"/>
      <c r="B262" s="7"/>
      <c r="C262" s="17"/>
      <c r="D262" s="6"/>
      <c r="E262" s="6"/>
      <c r="F262" s="6"/>
      <c r="G262" s="6"/>
      <c r="H262" s="6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</row>
    <row r="263" spans="1:25" ht="24" customHeight="1" x14ac:dyDescent="0.7">
      <c r="A263" s="6"/>
      <c r="B263" s="7"/>
      <c r="C263" s="17"/>
      <c r="D263" s="6"/>
      <c r="E263" s="6"/>
      <c r="F263" s="6"/>
      <c r="G263" s="6"/>
      <c r="H263" s="6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</row>
    <row r="264" spans="1:25" ht="24" customHeight="1" x14ac:dyDescent="0.7">
      <c r="A264" s="6"/>
      <c r="B264" s="7"/>
      <c r="C264" s="17"/>
      <c r="D264" s="6"/>
      <c r="E264" s="6"/>
      <c r="F264" s="6"/>
      <c r="G264" s="6"/>
      <c r="H264" s="6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</row>
    <row r="265" spans="1:25" ht="24" customHeight="1" x14ac:dyDescent="0.7">
      <c r="A265" s="6"/>
      <c r="B265" s="7"/>
      <c r="C265" s="17"/>
      <c r="D265" s="6"/>
      <c r="E265" s="6"/>
      <c r="F265" s="6"/>
      <c r="G265" s="6"/>
      <c r="H265" s="6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</row>
    <row r="266" spans="1:25" ht="24" customHeight="1" x14ac:dyDescent="0.7">
      <c r="A266" s="6"/>
      <c r="B266" s="7"/>
      <c r="C266" s="17"/>
      <c r="D266" s="6"/>
      <c r="E266" s="6"/>
      <c r="F266" s="6"/>
      <c r="G266" s="6"/>
      <c r="H266" s="6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</row>
    <row r="267" spans="1:25" ht="24" customHeight="1" x14ac:dyDescent="0.7">
      <c r="A267" s="6"/>
      <c r="B267" s="7"/>
      <c r="C267" s="17"/>
      <c r="D267" s="6"/>
      <c r="E267" s="6"/>
      <c r="F267" s="6"/>
      <c r="G267" s="6"/>
      <c r="H267" s="6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</row>
    <row r="268" spans="1:25" ht="24" customHeight="1" x14ac:dyDescent="0.7">
      <c r="A268" s="6"/>
      <c r="B268" s="7"/>
      <c r="C268" s="17"/>
      <c r="D268" s="6"/>
      <c r="E268" s="6"/>
      <c r="F268" s="6"/>
      <c r="G268" s="6"/>
      <c r="H268" s="6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</row>
    <row r="269" spans="1:25" ht="24" customHeight="1" x14ac:dyDescent="0.7">
      <c r="A269" s="6"/>
      <c r="B269" s="7"/>
      <c r="C269" s="17"/>
      <c r="D269" s="6"/>
      <c r="E269" s="6"/>
      <c r="F269" s="6"/>
      <c r="G269" s="6"/>
      <c r="H269" s="6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</row>
    <row r="270" spans="1:25" ht="24" customHeight="1" x14ac:dyDescent="0.7">
      <c r="A270" s="6"/>
      <c r="B270" s="7"/>
      <c r="C270" s="17"/>
      <c r="D270" s="6"/>
      <c r="E270" s="6"/>
      <c r="F270" s="6"/>
      <c r="G270" s="6"/>
      <c r="H270" s="6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</row>
    <row r="271" spans="1:25" ht="24" customHeight="1" x14ac:dyDescent="0.7">
      <c r="A271" s="6"/>
      <c r="B271" s="7"/>
      <c r="C271" s="17"/>
      <c r="D271" s="6"/>
      <c r="E271" s="6"/>
      <c r="F271" s="6"/>
      <c r="G271" s="6"/>
      <c r="H271" s="6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</row>
    <row r="272" spans="1:25" ht="24" customHeight="1" x14ac:dyDescent="0.7">
      <c r="A272" s="6"/>
      <c r="B272" s="7"/>
      <c r="C272" s="17"/>
      <c r="D272" s="6"/>
      <c r="E272" s="6"/>
      <c r="F272" s="6"/>
      <c r="G272" s="6"/>
      <c r="H272" s="6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</row>
    <row r="273" spans="1:25" ht="24" customHeight="1" x14ac:dyDescent="0.7">
      <c r="A273" s="6"/>
      <c r="B273" s="7"/>
      <c r="C273" s="17"/>
      <c r="D273" s="6"/>
      <c r="E273" s="6"/>
      <c r="F273" s="6"/>
      <c r="G273" s="6"/>
      <c r="H273" s="6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</row>
    <row r="274" spans="1:25" ht="24" customHeight="1" x14ac:dyDescent="0.7">
      <c r="A274" s="6"/>
      <c r="B274" s="7"/>
      <c r="C274" s="17"/>
      <c r="D274" s="6"/>
      <c r="E274" s="6"/>
      <c r="F274" s="6"/>
      <c r="G274" s="6"/>
      <c r="H274" s="6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</row>
    <row r="275" spans="1:25" ht="24" customHeight="1" x14ac:dyDescent="0.7">
      <c r="A275" s="6"/>
      <c r="B275" s="7"/>
      <c r="C275" s="17"/>
      <c r="D275" s="6"/>
      <c r="E275" s="6"/>
      <c r="F275" s="6"/>
      <c r="G275" s="6"/>
      <c r="H275" s="6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</row>
    <row r="276" spans="1:25" ht="24" customHeight="1" x14ac:dyDescent="0.7">
      <c r="A276" s="6"/>
      <c r="B276" s="7"/>
      <c r="C276" s="17"/>
      <c r="D276" s="6"/>
      <c r="E276" s="6"/>
      <c r="F276" s="6"/>
      <c r="G276" s="6"/>
      <c r="H276" s="6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</row>
    <row r="277" spans="1:25" ht="24" customHeight="1" x14ac:dyDescent="0.7">
      <c r="A277" s="6"/>
      <c r="B277" s="7"/>
      <c r="C277" s="17"/>
      <c r="D277" s="6"/>
      <c r="E277" s="6"/>
      <c r="F277" s="6"/>
      <c r="G277" s="6"/>
      <c r="H277" s="6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</row>
    <row r="278" spans="1:25" ht="24" customHeight="1" x14ac:dyDescent="0.7">
      <c r="A278" s="6"/>
      <c r="B278" s="7"/>
      <c r="C278" s="17"/>
      <c r="D278" s="6"/>
      <c r="E278" s="6"/>
      <c r="F278" s="6"/>
      <c r="G278" s="6"/>
      <c r="H278" s="6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</row>
    <row r="279" spans="1:25" ht="24" customHeight="1" x14ac:dyDescent="0.7">
      <c r="A279" s="6"/>
      <c r="B279" s="7"/>
      <c r="C279" s="17"/>
      <c r="D279" s="6"/>
      <c r="E279" s="6"/>
      <c r="F279" s="6"/>
      <c r="G279" s="6"/>
      <c r="H279" s="6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</row>
    <row r="280" spans="1:25" ht="24" customHeight="1" x14ac:dyDescent="0.7">
      <c r="A280" s="6"/>
      <c r="B280" s="7"/>
      <c r="C280" s="17"/>
      <c r="D280" s="6"/>
      <c r="E280" s="6"/>
      <c r="F280" s="6"/>
      <c r="G280" s="6"/>
      <c r="H280" s="6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</row>
    <row r="281" spans="1:25" ht="24" customHeight="1" x14ac:dyDescent="0.7">
      <c r="A281" s="6"/>
      <c r="B281" s="7"/>
      <c r="C281" s="17"/>
      <c r="D281" s="6"/>
      <c r="E281" s="6"/>
      <c r="F281" s="6"/>
      <c r="G281" s="6"/>
      <c r="H281" s="6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</row>
    <row r="282" spans="1:25" ht="24" customHeight="1" x14ac:dyDescent="0.7">
      <c r="A282" s="6"/>
      <c r="B282" s="7"/>
      <c r="C282" s="17"/>
      <c r="D282" s="6"/>
      <c r="E282" s="6"/>
      <c r="F282" s="6"/>
      <c r="G282" s="6"/>
      <c r="H282" s="6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</row>
    <row r="283" spans="1:25" ht="24" customHeight="1" x14ac:dyDescent="0.7">
      <c r="A283" s="6"/>
      <c r="B283" s="7"/>
      <c r="C283" s="17"/>
      <c r="D283" s="6"/>
      <c r="E283" s="6"/>
      <c r="F283" s="6"/>
      <c r="G283" s="6"/>
      <c r="H283" s="6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</row>
    <row r="284" spans="1:25" ht="24" customHeight="1" x14ac:dyDescent="0.7">
      <c r="A284" s="6"/>
      <c r="B284" s="7"/>
      <c r="C284" s="17"/>
      <c r="D284" s="6"/>
      <c r="E284" s="6"/>
      <c r="F284" s="6"/>
      <c r="G284" s="6"/>
      <c r="H284" s="6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</row>
    <row r="285" spans="1:25" ht="24" customHeight="1" x14ac:dyDescent="0.7">
      <c r="A285" s="6"/>
      <c r="B285" s="7"/>
      <c r="C285" s="17"/>
      <c r="D285" s="6"/>
      <c r="E285" s="6"/>
      <c r="F285" s="6"/>
      <c r="G285" s="6"/>
      <c r="H285" s="6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</row>
    <row r="286" spans="1:25" ht="24" customHeight="1" x14ac:dyDescent="0.7">
      <c r="A286" s="6"/>
      <c r="B286" s="7"/>
      <c r="C286" s="17"/>
      <c r="D286" s="6"/>
      <c r="E286" s="6"/>
      <c r="F286" s="6"/>
      <c r="G286" s="6"/>
      <c r="H286" s="6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</row>
    <row r="287" spans="1:25" ht="24" customHeight="1" x14ac:dyDescent="0.7">
      <c r="A287" s="6"/>
      <c r="B287" s="7"/>
      <c r="C287" s="17"/>
      <c r="D287" s="6"/>
      <c r="E287" s="6"/>
      <c r="F287" s="6"/>
      <c r="G287" s="6"/>
      <c r="H287" s="6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</row>
    <row r="288" spans="1:25" ht="24" customHeight="1" x14ac:dyDescent="0.7">
      <c r="A288" s="6"/>
      <c r="B288" s="7"/>
      <c r="C288" s="17"/>
      <c r="D288" s="6"/>
      <c r="E288" s="6"/>
      <c r="F288" s="6"/>
      <c r="G288" s="6"/>
      <c r="H288" s="6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</row>
    <row r="289" spans="1:25" ht="24" customHeight="1" x14ac:dyDescent="0.7">
      <c r="A289" s="6"/>
      <c r="B289" s="7"/>
      <c r="C289" s="17"/>
      <c r="D289" s="6"/>
      <c r="E289" s="6"/>
      <c r="F289" s="6"/>
      <c r="G289" s="6"/>
      <c r="H289" s="6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</row>
    <row r="290" spans="1:25" ht="24" customHeight="1" x14ac:dyDescent="0.7">
      <c r="A290" s="6"/>
      <c r="B290" s="7"/>
      <c r="C290" s="17"/>
      <c r="D290" s="6"/>
      <c r="E290" s="6"/>
      <c r="F290" s="6"/>
      <c r="G290" s="6"/>
      <c r="H290" s="6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</row>
    <row r="291" spans="1:25" ht="24" customHeight="1" x14ac:dyDescent="0.7">
      <c r="A291" s="6"/>
      <c r="B291" s="7"/>
      <c r="C291" s="17"/>
      <c r="D291" s="6"/>
      <c r="E291" s="6"/>
      <c r="F291" s="6"/>
      <c r="G291" s="6"/>
      <c r="H291" s="6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</row>
    <row r="292" spans="1:25" ht="24" customHeight="1" x14ac:dyDescent="0.7">
      <c r="A292" s="6"/>
      <c r="B292" s="7"/>
      <c r="C292" s="17"/>
      <c r="D292" s="6"/>
      <c r="E292" s="6"/>
      <c r="F292" s="6"/>
      <c r="G292" s="6"/>
      <c r="H292" s="6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</row>
    <row r="293" spans="1:25" ht="24" customHeight="1" x14ac:dyDescent="0.7">
      <c r="A293" s="6"/>
      <c r="B293" s="7"/>
      <c r="C293" s="17"/>
      <c r="D293" s="6"/>
      <c r="E293" s="6"/>
      <c r="F293" s="6"/>
      <c r="G293" s="6"/>
      <c r="H293" s="6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</row>
    <row r="294" spans="1:25" ht="24" customHeight="1" x14ac:dyDescent="0.7">
      <c r="A294" s="6"/>
      <c r="B294" s="7"/>
      <c r="C294" s="17"/>
      <c r="D294" s="6"/>
      <c r="E294" s="6"/>
      <c r="F294" s="6"/>
      <c r="G294" s="6"/>
      <c r="H294" s="6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</row>
    <row r="295" spans="1:25" ht="24" customHeight="1" x14ac:dyDescent="0.7">
      <c r="A295" s="6"/>
      <c r="B295" s="7"/>
      <c r="C295" s="17"/>
      <c r="D295" s="6"/>
      <c r="E295" s="6"/>
      <c r="F295" s="6"/>
      <c r="G295" s="6"/>
      <c r="H295" s="6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</row>
    <row r="296" spans="1:25" ht="24" customHeight="1" x14ac:dyDescent="0.7">
      <c r="A296" s="6"/>
      <c r="B296" s="7"/>
      <c r="C296" s="17"/>
      <c r="D296" s="6"/>
      <c r="E296" s="6"/>
      <c r="F296" s="6"/>
      <c r="G296" s="6"/>
      <c r="H296" s="6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</row>
    <row r="297" spans="1:25" ht="24" customHeight="1" x14ac:dyDescent="0.7">
      <c r="A297" s="6"/>
      <c r="B297" s="7"/>
      <c r="C297" s="17"/>
      <c r="D297" s="6"/>
      <c r="E297" s="6"/>
      <c r="F297" s="6"/>
      <c r="G297" s="6"/>
      <c r="H297" s="6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</row>
    <row r="298" spans="1:25" ht="24" customHeight="1" x14ac:dyDescent="0.7">
      <c r="A298" s="6"/>
      <c r="B298" s="7"/>
      <c r="C298" s="17"/>
      <c r="D298" s="6"/>
      <c r="E298" s="6"/>
      <c r="F298" s="6"/>
      <c r="G298" s="6"/>
      <c r="H298" s="6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</row>
    <row r="299" spans="1:25" ht="24" customHeight="1" x14ac:dyDescent="0.7">
      <c r="A299" s="6"/>
      <c r="B299" s="7"/>
      <c r="C299" s="17"/>
      <c r="D299" s="6"/>
      <c r="E299" s="6"/>
      <c r="F299" s="6"/>
      <c r="G299" s="6"/>
      <c r="H299" s="6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</row>
    <row r="300" spans="1:25" ht="24" customHeight="1" x14ac:dyDescent="0.7">
      <c r="A300" s="6"/>
      <c r="B300" s="7"/>
      <c r="C300" s="17"/>
      <c r="D300" s="6"/>
      <c r="E300" s="6"/>
      <c r="F300" s="6"/>
      <c r="G300" s="6"/>
      <c r="H300" s="6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</row>
    <row r="301" spans="1:25" ht="24" customHeight="1" x14ac:dyDescent="0.7">
      <c r="A301" s="6"/>
      <c r="B301" s="7"/>
      <c r="C301" s="17"/>
      <c r="D301" s="6"/>
      <c r="E301" s="6"/>
      <c r="F301" s="6"/>
      <c r="G301" s="6"/>
      <c r="H301" s="6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</row>
    <row r="302" spans="1:25" ht="24" customHeight="1" x14ac:dyDescent="0.7">
      <c r="A302" s="6"/>
      <c r="B302" s="7"/>
      <c r="C302" s="17"/>
      <c r="D302" s="6"/>
      <c r="E302" s="6"/>
      <c r="F302" s="6"/>
      <c r="G302" s="6"/>
      <c r="H302" s="6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</row>
    <row r="303" spans="1:25" ht="24" customHeight="1" x14ac:dyDescent="0.7">
      <c r="A303" s="6"/>
      <c r="B303" s="7"/>
      <c r="C303" s="17"/>
      <c r="D303" s="6"/>
      <c r="E303" s="6"/>
      <c r="F303" s="6"/>
      <c r="G303" s="6"/>
      <c r="H303" s="6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</row>
    <row r="304" spans="1:25" ht="24" customHeight="1" x14ac:dyDescent="0.7">
      <c r="A304" s="6"/>
      <c r="B304" s="7"/>
      <c r="C304" s="17"/>
      <c r="D304" s="6"/>
      <c r="E304" s="6"/>
      <c r="F304" s="6"/>
      <c r="G304" s="6"/>
      <c r="H304" s="6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</row>
    <row r="305" spans="1:25" ht="24" customHeight="1" x14ac:dyDescent="0.7">
      <c r="A305" s="6"/>
      <c r="B305" s="7"/>
      <c r="C305" s="17"/>
      <c r="D305" s="6"/>
      <c r="E305" s="6"/>
      <c r="F305" s="6"/>
      <c r="G305" s="6"/>
      <c r="H305" s="6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</row>
    <row r="306" spans="1:25" ht="24" customHeight="1" x14ac:dyDescent="0.7">
      <c r="A306" s="6"/>
      <c r="B306" s="7"/>
      <c r="C306" s="17"/>
      <c r="D306" s="6"/>
      <c r="E306" s="6"/>
      <c r="F306" s="6"/>
      <c r="G306" s="6"/>
      <c r="H306" s="6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</row>
    <row r="307" spans="1:25" ht="24" customHeight="1" x14ac:dyDescent="0.7">
      <c r="A307" s="6"/>
      <c r="B307" s="7"/>
      <c r="C307" s="17"/>
      <c r="D307" s="6"/>
      <c r="E307" s="6"/>
      <c r="F307" s="6"/>
      <c r="G307" s="6"/>
      <c r="H307" s="6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</row>
    <row r="308" spans="1:25" ht="24" customHeight="1" x14ac:dyDescent="0.7">
      <c r="A308" s="6"/>
      <c r="B308" s="7"/>
      <c r="C308" s="17"/>
      <c r="D308" s="6"/>
      <c r="E308" s="6"/>
      <c r="F308" s="6"/>
      <c r="G308" s="6"/>
      <c r="H308" s="6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</row>
    <row r="309" spans="1:25" ht="24" customHeight="1" x14ac:dyDescent="0.7">
      <c r="A309" s="6"/>
      <c r="B309" s="7"/>
      <c r="C309" s="17"/>
      <c r="D309" s="6"/>
      <c r="E309" s="6"/>
      <c r="F309" s="6"/>
      <c r="G309" s="6"/>
      <c r="H309" s="6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</row>
    <row r="310" spans="1:25" ht="24" customHeight="1" x14ac:dyDescent="0.7">
      <c r="A310" s="6"/>
      <c r="B310" s="7"/>
      <c r="C310" s="17"/>
      <c r="D310" s="6"/>
      <c r="E310" s="6"/>
      <c r="F310" s="6"/>
      <c r="G310" s="6"/>
      <c r="H310" s="6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</row>
    <row r="311" spans="1:25" ht="24" customHeight="1" x14ac:dyDescent="0.7">
      <c r="A311" s="6"/>
      <c r="B311" s="7"/>
      <c r="C311" s="17"/>
      <c r="D311" s="6"/>
      <c r="E311" s="6"/>
      <c r="F311" s="6"/>
      <c r="G311" s="6"/>
      <c r="H311" s="6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</row>
    <row r="312" spans="1:25" ht="24" customHeight="1" x14ac:dyDescent="0.7">
      <c r="A312" s="6"/>
      <c r="B312" s="7"/>
      <c r="C312" s="17"/>
      <c r="D312" s="6"/>
      <c r="E312" s="6"/>
      <c r="F312" s="6"/>
      <c r="G312" s="6"/>
      <c r="H312" s="6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</row>
    <row r="313" spans="1:25" ht="24" customHeight="1" x14ac:dyDescent="0.7">
      <c r="A313" s="6"/>
      <c r="B313" s="7"/>
      <c r="C313" s="17"/>
      <c r="D313" s="6"/>
      <c r="E313" s="6"/>
      <c r="F313" s="6"/>
      <c r="G313" s="6"/>
      <c r="H313" s="6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</row>
    <row r="314" spans="1:25" ht="24" customHeight="1" x14ac:dyDescent="0.7">
      <c r="A314" s="6"/>
      <c r="B314" s="7"/>
      <c r="C314" s="17"/>
      <c r="D314" s="6"/>
      <c r="E314" s="6"/>
      <c r="F314" s="6"/>
      <c r="G314" s="6"/>
      <c r="H314" s="6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</row>
    <row r="315" spans="1:25" ht="24" customHeight="1" x14ac:dyDescent="0.7">
      <c r="A315" s="6"/>
      <c r="B315" s="7"/>
      <c r="C315" s="17"/>
      <c r="D315" s="6"/>
      <c r="E315" s="6"/>
      <c r="F315" s="6"/>
      <c r="G315" s="6"/>
      <c r="H315" s="6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</row>
    <row r="316" spans="1:25" ht="24" customHeight="1" x14ac:dyDescent="0.7">
      <c r="A316" s="6"/>
      <c r="B316" s="7"/>
      <c r="C316" s="17"/>
      <c r="D316" s="6"/>
      <c r="E316" s="6"/>
      <c r="F316" s="6"/>
      <c r="G316" s="6"/>
      <c r="H316" s="6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</row>
    <row r="317" spans="1:25" ht="24" customHeight="1" x14ac:dyDescent="0.7">
      <c r="A317" s="6"/>
      <c r="B317" s="7"/>
      <c r="C317" s="17"/>
      <c r="D317" s="6"/>
      <c r="E317" s="6"/>
      <c r="F317" s="6"/>
      <c r="G317" s="6"/>
      <c r="H317" s="6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</row>
    <row r="318" spans="1:25" ht="24" customHeight="1" x14ac:dyDescent="0.7">
      <c r="A318" s="6"/>
      <c r="B318" s="7"/>
      <c r="C318" s="17"/>
      <c r="D318" s="6"/>
      <c r="E318" s="6"/>
      <c r="F318" s="6"/>
      <c r="G318" s="6"/>
      <c r="H318" s="6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</row>
    <row r="319" spans="1:25" ht="24" customHeight="1" x14ac:dyDescent="0.7">
      <c r="A319" s="6"/>
      <c r="B319" s="7"/>
      <c r="C319" s="17"/>
      <c r="D319" s="6"/>
      <c r="E319" s="6"/>
      <c r="F319" s="6"/>
      <c r="G319" s="6"/>
      <c r="H319" s="6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</row>
    <row r="320" spans="1:25" ht="24" customHeight="1" x14ac:dyDescent="0.7">
      <c r="A320" s="6"/>
      <c r="B320" s="7"/>
      <c r="C320" s="17"/>
      <c r="D320" s="6"/>
      <c r="E320" s="6"/>
      <c r="F320" s="6"/>
      <c r="G320" s="6"/>
      <c r="H320" s="6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</row>
    <row r="321" spans="1:25" ht="24" customHeight="1" x14ac:dyDescent="0.7">
      <c r="A321" s="6"/>
      <c r="B321" s="7"/>
      <c r="C321" s="17"/>
      <c r="D321" s="6"/>
      <c r="E321" s="6"/>
      <c r="F321" s="6"/>
      <c r="G321" s="6"/>
      <c r="H321" s="6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</row>
    <row r="322" spans="1:25" ht="24" customHeight="1" x14ac:dyDescent="0.7">
      <c r="A322" s="6"/>
      <c r="B322" s="7"/>
      <c r="C322" s="17"/>
      <c r="D322" s="6"/>
      <c r="E322" s="6"/>
      <c r="F322" s="6"/>
      <c r="G322" s="6"/>
      <c r="H322" s="6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</row>
    <row r="323" spans="1:25" ht="24" customHeight="1" x14ac:dyDescent="0.7">
      <c r="A323" s="6"/>
      <c r="B323" s="7"/>
      <c r="C323" s="17"/>
      <c r="D323" s="6"/>
      <c r="E323" s="6"/>
      <c r="F323" s="6"/>
      <c r="G323" s="6"/>
      <c r="H323" s="6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</row>
    <row r="324" spans="1:25" ht="24" customHeight="1" x14ac:dyDescent="0.7">
      <c r="A324" s="6"/>
      <c r="B324" s="7"/>
      <c r="C324" s="17"/>
      <c r="D324" s="6"/>
      <c r="E324" s="6"/>
      <c r="F324" s="6"/>
      <c r="G324" s="6"/>
      <c r="H324" s="6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</row>
    <row r="325" spans="1:25" ht="24" customHeight="1" x14ac:dyDescent="0.7">
      <c r="A325" s="6"/>
      <c r="B325" s="7"/>
      <c r="C325" s="17"/>
      <c r="D325" s="6"/>
      <c r="E325" s="6"/>
      <c r="F325" s="6"/>
      <c r="G325" s="6"/>
      <c r="H325" s="6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</row>
    <row r="326" spans="1:25" ht="24" customHeight="1" x14ac:dyDescent="0.7">
      <c r="A326" s="6"/>
      <c r="B326" s="7"/>
      <c r="C326" s="17"/>
      <c r="D326" s="6"/>
      <c r="E326" s="6"/>
      <c r="F326" s="6"/>
      <c r="G326" s="6"/>
      <c r="H326" s="6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</row>
    <row r="327" spans="1:25" ht="24" customHeight="1" x14ac:dyDescent="0.7">
      <c r="A327" s="6"/>
      <c r="B327" s="7"/>
      <c r="C327" s="17"/>
      <c r="D327" s="6"/>
      <c r="E327" s="6"/>
      <c r="F327" s="6"/>
      <c r="G327" s="6"/>
      <c r="H327" s="6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</row>
    <row r="328" spans="1:25" ht="24" customHeight="1" x14ac:dyDescent="0.7">
      <c r="A328" s="6"/>
      <c r="B328" s="7"/>
      <c r="C328" s="17"/>
      <c r="D328" s="6"/>
      <c r="E328" s="6"/>
      <c r="F328" s="6"/>
      <c r="G328" s="6"/>
      <c r="H328" s="6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</row>
    <row r="329" spans="1:25" ht="24" customHeight="1" x14ac:dyDescent="0.7">
      <c r="A329" s="6"/>
      <c r="B329" s="7"/>
      <c r="C329" s="17"/>
      <c r="D329" s="6"/>
      <c r="E329" s="6"/>
      <c r="F329" s="6"/>
      <c r="G329" s="6"/>
      <c r="H329" s="6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</row>
    <row r="330" spans="1:25" ht="24" customHeight="1" x14ac:dyDescent="0.7">
      <c r="A330" s="6"/>
      <c r="B330" s="7"/>
      <c r="C330" s="17"/>
      <c r="D330" s="6"/>
      <c r="E330" s="6"/>
      <c r="F330" s="6"/>
      <c r="G330" s="6"/>
      <c r="H330" s="6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</row>
    <row r="331" spans="1:25" ht="24" customHeight="1" x14ac:dyDescent="0.7">
      <c r="A331" s="6"/>
      <c r="B331" s="7"/>
      <c r="C331" s="17"/>
      <c r="D331" s="6"/>
      <c r="E331" s="6"/>
      <c r="F331" s="6"/>
      <c r="G331" s="6"/>
      <c r="H331" s="6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</row>
    <row r="332" spans="1:25" ht="24" customHeight="1" x14ac:dyDescent="0.7">
      <c r="A332" s="6"/>
      <c r="B332" s="7"/>
      <c r="C332" s="17"/>
      <c r="D332" s="6"/>
      <c r="E332" s="6"/>
      <c r="F332" s="6"/>
      <c r="G332" s="6"/>
      <c r="H332" s="6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</row>
    <row r="333" spans="1:25" ht="24" customHeight="1" x14ac:dyDescent="0.7">
      <c r="A333" s="6"/>
      <c r="B333" s="7"/>
      <c r="C333" s="17"/>
      <c r="D333" s="6"/>
      <c r="E333" s="6"/>
      <c r="F333" s="6"/>
      <c r="G333" s="6"/>
      <c r="H333" s="6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</row>
    <row r="334" spans="1:25" ht="24" customHeight="1" x14ac:dyDescent="0.7">
      <c r="A334" s="6"/>
      <c r="B334" s="7"/>
      <c r="C334" s="17"/>
      <c r="D334" s="6"/>
      <c r="E334" s="6"/>
      <c r="F334" s="6"/>
      <c r="G334" s="6"/>
      <c r="H334" s="6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</row>
    <row r="335" spans="1:25" ht="24" customHeight="1" x14ac:dyDescent="0.7">
      <c r="A335" s="6"/>
      <c r="B335" s="7"/>
      <c r="C335" s="17"/>
      <c r="D335" s="6"/>
      <c r="E335" s="6"/>
      <c r="F335" s="6"/>
      <c r="G335" s="6"/>
      <c r="H335" s="6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</row>
    <row r="336" spans="1:25" ht="24" customHeight="1" x14ac:dyDescent="0.7">
      <c r="A336" s="6"/>
      <c r="B336" s="7"/>
      <c r="C336" s="17"/>
      <c r="D336" s="6"/>
      <c r="E336" s="6"/>
      <c r="F336" s="6"/>
      <c r="G336" s="6"/>
      <c r="H336" s="6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</row>
    <row r="337" spans="1:25" ht="24" customHeight="1" x14ac:dyDescent="0.7">
      <c r="A337" s="6"/>
      <c r="B337" s="7"/>
      <c r="C337" s="17"/>
      <c r="D337" s="6"/>
      <c r="E337" s="6"/>
      <c r="F337" s="6"/>
      <c r="G337" s="6"/>
      <c r="H337" s="6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</row>
    <row r="338" spans="1:25" ht="24" customHeight="1" x14ac:dyDescent="0.7">
      <c r="A338" s="6"/>
      <c r="B338" s="7"/>
      <c r="C338" s="17"/>
      <c r="D338" s="6"/>
      <c r="E338" s="6"/>
      <c r="F338" s="6"/>
      <c r="G338" s="6"/>
      <c r="H338" s="6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</row>
    <row r="339" spans="1:25" ht="24" customHeight="1" x14ac:dyDescent="0.7">
      <c r="A339" s="6"/>
      <c r="B339" s="7"/>
      <c r="C339" s="17"/>
      <c r="D339" s="6"/>
      <c r="E339" s="6"/>
      <c r="F339" s="6"/>
      <c r="G339" s="6"/>
      <c r="H339" s="6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</row>
    <row r="340" spans="1:25" ht="24" customHeight="1" x14ac:dyDescent="0.7">
      <c r="A340" s="6"/>
      <c r="B340" s="7"/>
      <c r="C340" s="17"/>
      <c r="D340" s="6"/>
      <c r="E340" s="6"/>
      <c r="F340" s="6"/>
      <c r="G340" s="6"/>
      <c r="H340" s="6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</row>
    <row r="341" spans="1:25" ht="24" customHeight="1" x14ac:dyDescent="0.7">
      <c r="A341" s="6"/>
      <c r="B341" s="7"/>
      <c r="C341" s="17"/>
      <c r="D341" s="6"/>
      <c r="E341" s="6"/>
      <c r="F341" s="6"/>
      <c r="G341" s="6"/>
      <c r="H341" s="6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</row>
    <row r="342" spans="1:25" ht="24" customHeight="1" x14ac:dyDescent="0.7">
      <c r="A342" s="6"/>
      <c r="B342" s="7"/>
      <c r="C342" s="17"/>
      <c r="D342" s="6"/>
      <c r="E342" s="6"/>
      <c r="F342" s="6"/>
      <c r="G342" s="6"/>
      <c r="H342" s="6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</row>
    <row r="343" spans="1:25" ht="24" customHeight="1" x14ac:dyDescent="0.7">
      <c r="A343" s="6"/>
      <c r="B343" s="7"/>
      <c r="C343" s="17"/>
      <c r="D343" s="6"/>
      <c r="E343" s="6"/>
      <c r="F343" s="6"/>
      <c r="G343" s="6"/>
      <c r="H343" s="6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</row>
    <row r="344" spans="1:25" ht="24" customHeight="1" x14ac:dyDescent="0.7">
      <c r="A344" s="6"/>
      <c r="B344" s="7"/>
      <c r="C344" s="17"/>
      <c r="D344" s="6"/>
      <c r="E344" s="6"/>
      <c r="F344" s="6"/>
      <c r="G344" s="6"/>
      <c r="H344" s="6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</row>
    <row r="345" spans="1:25" ht="24" customHeight="1" x14ac:dyDescent="0.7">
      <c r="A345" s="6"/>
      <c r="B345" s="7"/>
      <c r="C345" s="17"/>
      <c r="D345" s="6"/>
      <c r="E345" s="6"/>
      <c r="F345" s="6"/>
      <c r="G345" s="6"/>
      <c r="H345" s="6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</row>
    <row r="346" spans="1:25" ht="24" customHeight="1" x14ac:dyDescent="0.7">
      <c r="A346" s="6"/>
      <c r="B346" s="7"/>
      <c r="C346" s="17"/>
      <c r="D346" s="6"/>
      <c r="E346" s="6"/>
      <c r="F346" s="6"/>
      <c r="G346" s="6"/>
      <c r="H346" s="6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</row>
    <row r="347" spans="1:25" ht="24" customHeight="1" x14ac:dyDescent="0.7">
      <c r="A347" s="6"/>
      <c r="B347" s="7"/>
      <c r="C347" s="17"/>
      <c r="D347" s="6"/>
      <c r="E347" s="6"/>
      <c r="F347" s="6"/>
      <c r="G347" s="6"/>
      <c r="H347" s="6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</row>
    <row r="348" spans="1:25" ht="24" customHeight="1" x14ac:dyDescent="0.7">
      <c r="A348" s="6"/>
      <c r="B348" s="7"/>
      <c r="C348" s="17"/>
      <c r="D348" s="6"/>
      <c r="E348" s="6"/>
      <c r="F348" s="6"/>
      <c r="G348" s="6"/>
      <c r="H348" s="6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</row>
    <row r="349" spans="1:25" ht="24" customHeight="1" x14ac:dyDescent="0.7">
      <c r="A349" s="6"/>
      <c r="B349" s="7"/>
      <c r="C349" s="17"/>
      <c r="D349" s="6"/>
      <c r="E349" s="6"/>
      <c r="F349" s="6"/>
      <c r="G349" s="6"/>
      <c r="H349" s="6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</row>
    <row r="350" spans="1:25" ht="24" customHeight="1" x14ac:dyDescent="0.7">
      <c r="A350" s="6"/>
      <c r="B350" s="7"/>
      <c r="C350" s="17"/>
      <c r="D350" s="6"/>
      <c r="E350" s="6"/>
      <c r="F350" s="6"/>
      <c r="G350" s="6"/>
      <c r="H350" s="6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</row>
    <row r="351" spans="1:25" ht="24" customHeight="1" x14ac:dyDescent="0.7">
      <c r="A351" s="6"/>
      <c r="B351" s="7"/>
      <c r="C351" s="17"/>
      <c r="D351" s="6"/>
      <c r="E351" s="6"/>
      <c r="F351" s="6"/>
      <c r="G351" s="6"/>
      <c r="H351" s="6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</row>
    <row r="352" spans="1:25" ht="24" customHeight="1" x14ac:dyDescent="0.7">
      <c r="A352" s="6"/>
      <c r="B352" s="7"/>
      <c r="C352" s="17"/>
      <c r="D352" s="6"/>
      <c r="E352" s="6"/>
      <c r="F352" s="6"/>
      <c r="G352" s="6"/>
      <c r="H352" s="6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</row>
    <row r="353" spans="1:25" ht="24" customHeight="1" x14ac:dyDescent="0.7">
      <c r="A353" s="6"/>
      <c r="B353" s="7"/>
      <c r="C353" s="17"/>
      <c r="D353" s="6"/>
      <c r="E353" s="6"/>
      <c r="F353" s="6"/>
      <c r="G353" s="6"/>
      <c r="H353" s="6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</row>
    <row r="354" spans="1:25" ht="24" customHeight="1" x14ac:dyDescent="0.7">
      <c r="A354" s="6"/>
      <c r="B354" s="7"/>
      <c r="C354" s="17"/>
      <c r="D354" s="6"/>
      <c r="E354" s="6"/>
      <c r="F354" s="6"/>
      <c r="G354" s="6"/>
      <c r="H354" s="6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</row>
    <row r="355" spans="1:25" ht="24" customHeight="1" x14ac:dyDescent="0.7">
      <c r="A355" s="6"/>
      <c r="B355" s="7"/>
      <c r="C355" s="17"/>
      <c r="D355" s="6"/>
      <c r="E355" s="6"/>
      <c r="F355" s="6"/>
      <c r="G355" s="6"/>
      <c r="H355" s="6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</row>
    <row r="356" spans="1:25" ht="24" customHeight="1" x14ac:dyDescent="0.7">
      <c r="A356" s="6"/>
      <c r="B356" s="7"/>
      <c r="C356" s="17"/>
      <c r="D356" s="6"/>
      <c r="E356" s="6"/>
      <c r="F356" s="6"/>
      <c r="G356" s="6"/>
      <c r="H356" s="6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</row>
    <row r="357" spans="1:25" ht="24" customHeight="1" x14ac:dyDescent="0.7">
      <c r="A357" s="6"/>
      <c r="B357" s="7"/>
      <c r="C357" s="17"/>
      <c r="D357" s="6"/>
      <c r="E357" s="6"/>
      <c r="F357" s="6"/>
      <c r="G357" s="6"/>
      <c r="H357" s="6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</row>
    <row r="358" spans="1:25" ht="24" customHeight="1" x14ac:dyDescent="0.7">
      <c r="A358" s="6"/>
      <c r="B358" s="7"/>
      <c r="C358" s="17"/>
      <c r="D358" s="6"/>
      <c r="E358" s="6"/>
      <c r="F358" s="6"/>
      <c r="G358" s="6"/>
      <c r="H358" s="6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</row>
    <row r="359" spans="1:25" ht="24" customHeight="1" x14ac:dyDescent="0.7">
      <c r="A359" s="6"/>
      <c r="B359" s="7"/>
      <c r="C359" s="17"/>
      <c r="D359" s="6"/>
      <c r="E359" s="6"/>
      <c r="F359" s="6"/>
      <c r="G359" s="6"/>
      <c r="H359" s="6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</row>
    <row r="360" spans="1:25" ht="24" customHeight="1" x14ac:dyDescent="0.7">
      <c r="A360" s="6"/>
      <c r="B360" s="7"/>
      <c r="C360" s="17"/>
      <c r="D360" s="6"/>
      <c r="E360" s="6"/>
      <c r="F360" s="6"/>
      <c r="G360" s="6"/>
      <c r="H360" s="6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</row>
    <row r="361" spans="1:25" ht="24" customHeight="1" x14ac:dyDescent="0.7">
      <c r="A361" s="6"/>
      <c r="B361" s="7"/>
      <c r="C361" s="17"/>
      <c r="D361" s="6"/>
      <c r="E361" s="6"/>
      <c r="F361" s="6"/>
      <c r="G361" s="6"/>
      <c r="H361" s="6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</row>
    <row r="362" spans="1:25" ht="24" customHeight="1" x14ac:dyDescent="0.7">
      <c r="A362" s="6"/>
      <c r="B362" s="7"/>
      <c r="C362" s="17"/>
      <c r="D362" s="6"/>
      <c r="E362" s="6"/>
      <c r="F362" s="6"/>
      <c r="G362" s="6"/>
      <c r="H362" s="6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</row>
    <row r="363" spans="1:25" ht="24" customHeight="1" x14ac:dyDescent="0.7">
      <c r="A363" s="6"/>
      <c r="B363" s="7"/>
      <c r="C363" s="17"/>
      <c r="D363" s="6"/>
      <c r="E363" s="6"/>
      <c r="F363" s="6"/>
      <c r="G363" s="6"/>
      <c r="H363" s="6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</row>
    <row r="364" spans="1:25" ht="24" customHeight="1" x14ac:dyDescent="0.7">
      <c r="A364" s="6"/>
      <c r="B364" s="7"/>
      <c r="C364" s="17"/>
      <c r="D364" s="6"/>
      <c r="E364" s="6"/>
      <c r="F364" s="6"/>
      <c r="G364" s="6"/>
      <c r="H364" s="6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</row>
    <row r="365" spans="1:25" ht="24" customHeight="1" x14ac:dyDescent="0.7">
      <c r="A365" s="6"/>
      <c r="B365" s="7"/>
      <c r="C365" s="17"/>
      <c r="D365" s="6"/>
      <c r="E365" s="6"/>
      <c r="F365" s="6"/>
      <c r="G365" s="6"/>
      <c r="H365" s="6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</row>
    <row r="366" spans="1:25" ht="24" customHeight="1" x14ac:dyDescent="0.7">
      <c r="A366" s="6"/>
      <c r="B366" s="7"/>
      <c r="C366" s="17"/>
      <c r="D366" s="6"/>
      <c r="E366" s="6"/>
      <c r="F366" s="6"/>
      <c r="G366" s="6"/>
      <c r="H366" s="6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</row>
    <row r="367" spans="1:25" ht="24" customHeight="1" x14ac:dyDescent="0.7">
      <c r="A367" s="6"/>
      <c r="B367" s="7"/>
      <c r="C367" s="17"/>
      <c r="D367" s="6"/>
      <c r="E367" s="6"/>
      <c r="F367" s="6"/>
      <c r="G367" s="6"/>
      <c r="H367" s="6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</row>
    <row r="368" spans="1:25" ht="24" customHeight="1" x14ac:dyDescent="0.7">
      <c r="A368" s="6"/>
      <c r="B368" s="7"/>
      <c r="C368" s="17"/>
      <c r="D368" s="6"/>
      <c r="E368" s="6"/>
      <c r="F368" s="6"/>
      <c r="G368" s="6"/>
      <c r="H368" s="6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</row>
    <row r="369" spans="1:25" ht="24" customHeight="1" x14ac:dyDescent="0.7">
      <c r="A369" s="6"/>
      <c r="B369" s="7"/>
      <c r="C369" s="17"/>
      <c r="D369" s="6"/>
      <c r="E369" s="6"/>
      <c r="F369" s="6"/>
      <c r="G369" s="6"/>
      <c r="H369" s="6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</row>
    <row r="370" spans="1:25" ht="24" customHeight="1" x14ac:dyDescent="0.7">
      <c r="A370" s="6"/>
      <c r="B370" s="7"/>
      <c r="C370" s="17"/>
      <c r="D370" s="6"/>
      <c r="E370" s="6"/>
      <c r="F370" s="6"/>
      <c r="G370" s="6"/>
      <c r="H370" s="6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</row>
    <row r="371" spans="1:25" ht="24" customHeight="1" x14ac:dyDescent="0.7">
      <c r="A371" s="6"/>
      <c r="B371" s="7"/>
      <c r="C371" s="17"/>
      <c r="D371" s="6"/>
      <c r="E371" s="6"/>
      <c r="F371" s="6"/>
      <c r="G371" s="6"/>
      <c r="H371" s="6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</row>
    <row r="372" spans="1:25" ht="24" customHeight="1" x14ac:dyDescent="0.7">
      <c r="A372" s="6"/>
      <c r="B372" s="7"/>
      <c r="C372" s="17"/>
      <c r="D372" s="6"/>
      <c r="E372" s="6"/>
      <c r="F372" s="6"/>
      <c r="G372" s="6"/>
      <c r="H372" s="6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</row>
    <row r="373" spans="1:25" ht="24" customHeight="1" x14ac:dyDescent="0.7">
      <c r="A373" s="6"/>
      <c r="B373" s="7"/>
      <c r="C373" s="17"/>
      <c r="D373" s="6"/>
      <c r="E373" s="6"/>
      <c r="F373" s="6"/>
      <c r="G373" s="6"/>
      <c r="H373" s="6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</row>
    <row r="374" spans="1:25" ht="24" customHeight="1" x14ac:dyDescent="0.7">
      <c r="A374" s="6"/>
      <c r="B374" s="7"/>
      <c r="C374" s="17"/>
      <c r="D374" s="6"/>
      <c r="E374" s="6"/>
      <c r="F374" s="6"/>
      <c r="G374" s="6"/>
      <c r="H374" s="6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</row>
    <row r="375" spans="1:25" ht="24" customHeight="1" x14ac:dyDescent="0.7">
      <c r="A375" s="6"/>
      <c r="B375" s="7"/>
      <c r="C375" s="17"/>
      <c r="D375" s="6"/>
      <c r="E375" s="6"/>
      <c r="F375" s="6"/>
      <c r="G375" s="6"/>
      <c r="H375" s="6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</row>
    <row r="376" spans="1:25" ht="24" customHeight="1" x14ac:dyDescent="0.7">
      <c r="A376" s="6"/>
      <c r="B376" s="7"/>
      <c r="C376" s="17"/>
      <c r="D376" s="6"/>
      <c r="E376" s="6"/>
      <c r="F376" s="6"/>
      <c r="G376" s="6"/>
      <c r="H376" s="6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</row>
    <row r="377" spans="1:25" ht="24" customHeight="1" x14ac:dyDescent="0.7">
      <c r="A377" s="6"/>
      <c r="B377" s="7"/>
      <c r="C377" s="17"/>
      <c r="D377" s="6"/>
      <c r="E377" s="6"/>
      <c r="F377" s="6"/>
      <c r="G377" s="6"/>
      <c r="H377" s="6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</row>
    <row r="378" spans="1:25" ht="24" customHeight="1" x14ac:dyDescent="0.7">
      <c r="A378" s="6"/>
      <c r="B378" s="7"/>
      <c r="C378" s="17"/>
      <c r="D378" s="6"/>
      <c r="E378" s="6"/>
      <c r="F378" s="6"/>
      <c r="G378" s="6"/>
      <c r="H378" s="6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</row>
    <row r="379" spans="1:25" ht="24" customHeight="1" x14ac:dyDescent="0.7">
      <c r="A379" s="6"/>
      <c r="B379" s="7"/>
      <c r="C379" s="17"/>
      <c r="D379" s="6"/>
      <c r="E379" s="6"/>
      <c r="F379" s="6"/>
      <c r="G379" s="6"/>
      <c r="H379" s="6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</row>
    <row r="380" spans="1:25" ht="24" customHeight="1" x14ac:dyDescent="0.7">
      <c r="A380" s="6"/>
      <c r="B380" s="7"/>
      <c r="C380" s="17"/>
      <c r="D380" s="6"/>
      <c r="E380" s="6"/>
      <c r="F380" s="6"/>
      <c r="G380" s="6"/>
      <c r="H380" s="6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</row>
    <row r="381" spans="1:25" ht="24" customHeight="1" x14ac:dyDescent="0.7">
      <c r="A381" s="6"/>
      <c r="B381" s="7"/>
      <c r="C381" s="17"/>
      <c r="D381" s="6"/>
      <c r="E381" s="6"/>
      <c r="F381" s="6"/>
      <c r="G381" s="6"/>
      <c r="H381" s="6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</row>
    <row r="382" spans="1:25" ht="24" customHeight="1" x14ac:dyDescent="0.7">
      <c r="A382" s="6"/>
      <c r="B382" s="7"/>
      <c r="C382" s="17"/>
      <c r="D382" s="6"/>
      <c r="E382" s="6"/>
      <c r="F382" s="6"/>
      <c r="G382" s="6"/>
      <c r="H382" s="6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</row>
    <row r="383" spans="1:25" ht="24" customHeight="1" x14ac:dyDescent="0.7">
      <c r="A383" s="6"/>
      <c r="B383" s="7"/>
      <c r="C383" s="17"/>
      <c r="D383" s="6"/>
      <c r="E383" s="6"/>
      <c r="F383" s="6"/>
      <c r="G383" s="6"/>
      <c r="H383" s="6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</row>
    <row r="384" spans="1:25" ht="24" customHeight="1" x14ac:dyDescent="0.7">
      <c r="A384" s="6"/>
      <c r="B384" s="7"/>
      <c r="C384" s="17"/>
      <c r="D384" s="6"/>
      <c r="E384" s="6"/>
      <c r="F384" s="6"/>
      <c r="G384" s="6"/>
      <c r="H384" s="6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</row>
    <row r="385" spans="1:25" ht="24" customHeight="1" x14ac:dyDescent="0.7">
      <c r="A385" s="6"/>
      <c r="B385" s="7"/>
      <c r="C385" s="17"/>
      <c r="D385" s="6"/>
      <c r="E385" s="6"/>
      <c r="F385" s="6"/>
      <c r="G385" s="6"/>
      <c r="H385" s="6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</row>
    <row r="386" spans="1:25" ht="24" customHeight="1" x14ac:dyDescent="0.7">
      <c r="A386" s="6"/>
      <c r="B386" s="7"/>
      <c r="C386" s="17"/>
      <c r="D386" s="6"/>
      <c r="E386" s="6"/>
      <c r="F386" s="6"/>
      <c r="G386" s="6"/>
      <c r="H386" s="6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</row>
    <row r="387" spans="1:25" ht="24" customHeight="1" x14ac:dyDescent="0.7">
      <c r="A387" s="6"/>
      <c r="B387" s="7"/>
      <c r="C387" s="17"/>
      <c r="D387" s="6"/>
      <c r="E387" s="6"/>
      <c r="F387" s="6"/>
      <c r="G387" s="6"/>
      <c r="H387" s="6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</row>
    <row r="388" spans="1:25" ht="24" customHeight="1" x14ac:dyDescent="0.7">
      <c r="A388" s="6"/>
      <c r="B388" s="7"/>
      <c r="C388" s="17"/>
      <c r="D388" s="6"/>
      <c r="E388" s="6"/>
      <c r="F388" s="6"/>
      <c r="G388" s="6"/>
      <c r="H388" s="6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</row>
    <row r="389" spans="1:25" ht="24" customHeight="1" x14ac:dyDescent="0.7">
      <c r="A389" s="6"/>
      <c r="B389" s="7"/>
      <c r="C389" s="17"/>
      <c r="D389" s="6"/>
      <c r="E389" s="6"/>
      <c r="F389" s="6"/>
      <c r="G389" s="6"/>
      <c r="H389" s="6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</row>
    <row r="390" spans="1:25" ht="24" customHeight="1" x14ac:dyDescent="0.7">
      <c r="A390" s="6"/>
      <c r="B390" s="7"/>
      <c r="C390" s="17"/>
      <c r="D390" s="6"/>
      <c r="E390" s="6"/>
      <c r="F390" s="6"/>
      <c r="G390" s="6"/>
      <c r="H390" s="6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</row>
    <row r="391" spans="1:25" ht="24" customHeight="1" x14ac:dyDescent="0.7">
      <c r="A391" s="6"/>
      <c r="B391" s="7"/>
      <c r="C391" s="17"/>
      <c r="D391" s="6"/>
      <c r="E391" s="6"/>
      <c r="F391" s="6"/>
      <c r="G391" s="6"/>
      <c r="H391" s="6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</row>
    <row r="392" spans="1:25" ht="24" customHeight="1" x14ac:dyDescent="0.7">
      <c r="A392" s="6"/>
      <c r="B392" s="7"/>
      <c r="C392" s="17"/>
      <c r="D392" s="6"/>
      <c r="E392" s="6"/>
      <c r="F392" s="6"/>
      <c r="G392" s="6"/>
      <c r="H392" s="6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</row>
    <row r="393" spans="1:25" ht="24" customHeight="1" x14ac:dyDescent="0.7">
      <c r="A393" s="6"/>
      <c r="B393" s="7"/>
      <c r="C393" s="17"/>
      <c r="D393" s="6"/>
      <c r="E393" s="6"/>
      <c r="F393" s="6"/>
      <c r="G393" s="6"/>
      <c r="H393" s="6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</row>
    <row r="394" spans="1:25" ht="24" customHeight="1" x14ac:dyDescent="0.7">
      <c r="A394" s="6"/>
      <c r="B394" s="7"/>
      <c r="C394" s="17"/>
      <c r="D394" s="6"/>
      <c r="E394" s="6"/>
      <c r="F394" s="6"/>
      <c r="G394" s="6"/>
      <c r="H394" s="6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</row>
    <row r="395" spans="1:25" ht="24" customHeight="1" x14ac:dyDescent="0.7">
      <c r="A395" s="6"/>
      <c r="B395" s="7"/>
      <c r="C395" s="17"/>
      <c r="D395" s="6"/>
      <c r="E395" s="6"/>
      <c r="F395" s="6"/>
      <c r="G395" s="6"/>
      <c r="H395" s="6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</row>
    <row r="396" spans="1:25" ht="24" customHeight="1" x14ac:dyDescent="0.7">
      <c r="A396" s="6"/>
      <c r="B396" s="7"/>
      <c r="C396" s="17"/>
      <c r="D396" s="6"/>
      <c r="E396" s="6"/>
      <c r="F396" s="6"/>
      <c r="G396" s="6"/>
      <c r="H396" s="6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</row>
    <row r="397" spans="1:25" ht="24" customHeight="1" x14ac:dyDescent="0.7">
      <c r="A397" s="6"/>
      <c r="B397" s="7"/>
      <c r="C397" s="17"/>
      <c r="D397" s="6"/>
      <c r="E397" s="6"/>
      <c r="F397" s="6"/>
      <c r="G397" s="6"/>
      <c r="H397" s="6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</row>
    <row r="398" spans="1:25" ht="24" customHeight="1" x14ac:dyDescent="0.7">
      <c r="A398" s="6"/>
      <c r="B398" s="7"/>
      <c r="C398" s="17"/>
      <c r="D398" s="6"/>
      <c r="E398" s="6"/>
      <c r="F398" s="6"/>
      <c r="G398" s="6"/>
      <c r="H398" s="6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</row>
    <row r="399" spans="1:25" ht="24" customHeight="1" x14ac:dyDescent="0.7">
      <c r="A399" s="6"/>
      <c r="B399" s="7"/>
      <c r="C399" s="17"/>
      <c r="D399" s="6"/>
      <c r="E399" s="6"/>
      <c r="F399" s="6"/>
      <c r="G399" s="6"/>
      <c r="H399" s="6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</row>
    <row r="400" spans="1:25" ht="24" customHeight="1" x14ac:dyDescent="0.7">
      <c r="A400" s="6"/>
      <c r="B400" s="7"/>
      <c r="C400" s="17"/>
      <c r="D400" s="6"/>
      <c r="E400" s="6"/>
      <c r="F400" s="6"/>
      <c r="G400" s="6"/>
      <c r="H400" s="6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</row>
    <row r="401" spans="1:25" ht="24" customHeight="1" x14ac:dyDescent="0.7">
      <c r="A401" s="6"/>
      <c r="B401" s="7"/>
      <c r="C401" s="17"/>
      <c r="D401" s="6"/>
      <c r="E401" s="6"/>
      <c r="F401" s="6"/>
      <c r="G401" s="6"/>
      <c r="H401" s="6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</row>
    <row r="402" spans="1:25" ht="24" customHeight="1" x14ac:dyDescent="0.7">
      <c r="A402" s="6"/>
      <c r="B402" s="7"/>
      <c r="C402" s="17"/>
      <c r="D402" s="6"/>
      <c r="E402" s="6"/>
      <c r="F402" s="6"/>
      <c r="G402" s="6"/>
      <c r="H402" s="6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</row>
    <row r="403" spans="1:25" ht="24" customHeight="1" x14ac:dyDescent="0.7">
      <c r="A403" s="6"/>
      <c r="B403" s="7"/>
      <c r="C403" s="17"/>
      <c r="D403" s="6"/>
      <c r="E403" s="6"/>
      <c r="F403" s="6"/>
      <c r="G403" s="6"/>
      <c r="H403" s="6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</row>
    <row r="404" spans="1:25" ht="24" customHeight="1" x14ac:dyDescent="0.7">
      <c r="A404" s="6"/>
      <c r="B404" s="7"/>
      <c r="C404" s="17"/>
      <c r="D404" s="6"/>
      <c r="E404" s="6"/>
      <c r="F404" s="6"/>
      <c r="G404" s="6"/>
      <c r="H404" s="6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</row>
    <row r="405" spans="1:25" ht="24" customHeight="1" x14ac:dyDescent="0.7">
      <c r="A405" s="6"/>
      <c r="B405" s="7"/>
      <c r="C405" s="17"/>
      <c r="D405" s="6"/>
      <c r="E405" s="6"/>
      <c r="F405" s="6"/>
      <c r="G405" s="6"/>
      <c r="H405" s="6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</row>
    <row r="406" spans="1:25" ht="24" customHeight="1" x14ac:dyDescent="0.7">
      <c r="A406" s="6"/>
      <c r="B406" s="7"/>
      <c r="C406" s="17"/>
      <c r="D406" s="6"/>
      <c r="E406" s="6"/>
      <c r="F406" s="6"/>
      <c r="G406" s="6"/>
      <c r="H406" s="6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</row>
    <row r="407" spans="1:25" ht="24" customHeight="1" x14ac:dyDescent="0.7">
      <c r="A407" s="6"/>
      <c r="B407" s="7"/>
      <c r="C407" s="17"/>
      <c r="D407" s="6"/>
      <c r="E407" s="6"/>
      <c r="F407" s="6"/>
      <c r="G407" s="6"/>
      <c r="H407" s="6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</row>
    <row r="408" spans="1:25" ht="24" customHeight="1" x14ac:dyDescent="0.7">
      <c r="A408" s="6"/>
      <c r="B408" s="7"/>
      <c r="C408" s="17"/>
      <c r="D408" s="6"/>
      <c r="E408" s="6"/>
      <c r="F408" s="6"/>
      <c r="G408" s="6"/>
      <c r="H408" s="6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</row>
    <row r="409" spans="1:25" ht="24" customHeight="1" x14ac:dyDescent="0.7">
      <c r="A409" s="6"/>
      <c r="B409" s="7"/>
      <c r="C409" s="17"/>
      <c r="D409" s="6"/>
      <c r="E409" s="6"/>
      <c r="F409" s="6"/>
      <c r="G409" s="6"/>
      <c r="H409" s="6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</row>
    <row r="410" spans="1:25" ht="24" customHeight="1" x14ac:dyDescent="0.7">
      <c r="A410" s="6"/>
      <c r="B410" s="7"/>
      <c r="C410" s="17"/>
      <c r="D410" s="6"/>
      <c r="E410" s="6"/>
      <c r="F410" s="6"/>
      <c r="G410" s="6"/>
      <c r="H410" s="6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</row>
    <row r="411" spans="1:25" ht="24" customHeight="1" x14ac:dyDescent="0.7">
      <c r="A411" s="6"/>
      <c r="B411" s="7"/>
      <c r="C411" s="17"/>
      <c r="D411" s="6"/>
      <c r="E411" s="6"/>
      <c r="F411" s="6"/>
      <c r="G411" s="6"/>
      <c r="H411" s="6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</row>
    <row r="412" spans="1:25" ht="24" customHeight="1" x14ac:dyDescent="0.7">
      <c r="A412" s="6"/>
      <c r="B412" s="7"/>
      <c r="C412" s="17"/>
      <c r="D412" s="6"/>
      <c r="E412" s="6"/>
      <c r="F412" s="6"/>
      <c r="G412" s="6"/>
      <c r="H412" s="6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</row>
    <row r="413" spans="1:25" ht="24" customHeight="1" x14ac:dyDescent="0.7">
      <c r="A413" s="6"/>
      <c r="B413" s="7"/>
      <c r="C413" s="17"/>
      <c r="D413" s="6"/>
      <c r="E413" s="6"/>
      <c r="F413" s="6"/>
      <c r="G413" s="6"/>
      <c r="H413" s="6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</row>
    <row r="414" spans="1:25" ht="24" customHeight="1" x14ac:dyDescent="0.7">
      <c r="A414" s="6"/>
      <c r="B414" s="7"/>
      <c r="C414" s="17"/>
      <c r="D414" s="6"/>
      <c r="E414" s="6"/>
      <c r="F414" s="6"/>
      <c r="G414" s="6"/>
      <c r="H414" s="6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</row>
    <row r="415" spans="1:25" ht="24" customHeight="1" x14ac:dyDescent="0.7">
      <c r="A415" s="6"/>
      <c r="B415" s="7"/>
      <c r="C415" s="17"/>
      <c r="D415" s="6"/>
      <c r="E415" s="6"/>
      <c r="F415" s="6"/>
      <c r="G415" s="6"/>
      <c r="H415" s="6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</row>
    <row r="416" spans="1:25" ht="24" customHeight="1" x14ac:dyDescent="0.7">
      <c r="A416" s="6"/>
      <c r="B416" s="7"/>
      <c r="C416" s="17"/>
      <c r="D416" s="6"/>
      <c r="E416" s="6"/>
      <c r="F416" s="6"/>
      <c r="G416" s="6"/>
      <c r="H416" s="6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</row>
    <row r="417" spans="1:25" ht="24" customHeight="1" x14ac:dyDescent="0.7">
      <c r="A417" s="6"/>
      <c r="B417" s="7"/>
      <c r="C417" s="17"/>
      <c r="D417" s="6"/>
      <c r="E417" s="6"/>
      <c r="F417" s="6"/>
      <c r="G417" s="6"/>
      <c r="H417" s="6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</row>
    <row r="418" spans="1:25" ht="24" customHeight="1" x14ac:dyDescent="0.7">
      <c r="A418" s="6"/>
      <c r="B418" s="7"/>
      <c r="C418" s="17"/>
      <c r="D418" s="6"/>
      <c r="E418" s="6"/>
      <c r="F418" s="6"/>
      <c r="G418" s="6"/>
      <c r="H418" s="6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</row>
    <row r="419" spans="1:25" ht="24" customHeight="1" x14ac:dyDescent="0.7">
      <c r="A419" s="6"/>
      <c r="B419" s="7"/>
      <c r="C419" s="17"/>
      <c r="D419" s="6"/>
      <c r="E419" s="6"/>
      <c r="F419" s="6"/>
      <c r="G419" s="6"/>
      <c r="H419" s="6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</row>
    <row r="420" spans="1:25" ht="24" customHeight="1" x14ac:dyDescent="0.7">
      <c r="A420" s="6"/>
      <c r="B420" s="7"/>
      <c r="C420" s="17"/>
      <c r="D420" s="6"/>
      <c r="E420" s="6"/>
      <c r="F420" s="6"/>
      <c r="G420" s="6"/>
      <c r="H420" s="6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</row>
    <row r="421" spans="1:25" ht="24" customHeight="1" x14ac:dyDescent="0.7">
      <c r="A421" s="6"/>
      <c r="B421" s="7"/>
      <c r="C421" s="17"/>
      <c r="D421" s="6"/>
      <c r="E421" s="6"/>
      <c r="F421" s="6"/>
      <c r="G421" s="6"/>
      <c r="H421" s="6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</row>
    <row r="422" spans="1:25" ht="24" customHeight="1" x14ac:dyDescent="0.7">
      <c r="A422" s="6"/>
      <c r="B422" s="7"/>
      <c r="C422" s="17"/>
      <c r="D422" s="6"/>
      <c r="E422" s="6"/>
      <c r="F422" s="6"/>
      <c r="G422" s="6"/>
      <c r="H422" s="6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</row>
    <row r="423" spans="1:25" ht="24" customHeight="1" x14ac:dyDescent="0.7">
      <c r="A423" s="6"/>
      <c r="B423" s="7"/>
      <c r="C423" s="17"/>
      <c r="D423" s="6"/>
      <c r="E423" s="6"/>
      <c r="F423" s="6"/>
      <c r="G423" s="6"/>
      <c r="H423" s="6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</row>
    <row r="424" spans="1:25" ht="24" customHeight="1" x14ac:dyDescent="0.7">
      <c r="A424" s="6"/>
      <c r="B424" s="7"/>
      <c r="C424" s="17"/>
      <c r="D424" s="6"/>
      <c r="E424" s="6"/>
      <c r="F424" s="6"/>
      <c r="G424" s="6"/>
      <c r="H424" s="6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</row>
    <row r="425" spans="1:25" ht="24" customHeight="1" x14ac:dyDescent="0.7">
      <c r="A425" s="6"/>
      <c r="B425" s="7"/>
      <c r="C425" s="17"/>
      <c r="D425" s="6"/>
      <c r="E425" s="6"/>
      <c r="F425" s="6"/>
      <c r="G425" s="6"/>
      <c r="H425" s="6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</row>
    <row r="426" spans="1:25" ht="24" customHeight="1" x14ac:dyDescent="0.7">
      <c r="A426" s="6"/>
      <c r="B426" s="7"/>
      <c r="C426" s="17"/>
      <c r="D426" s="6"/>
      <c r="E426" s="6"/>
      <c r="F426" s="6"/>
      <c r="G426" s="6"/>
      <c r="H426" s="6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</row>
    <row r="427" spans="1:25" ht="24" customHeight="1" x14ac:dyDescent="0.7">
      <c r="A427" s="6"/>
      <c r="B427" s="7"/>
      <c r="C427" s="17"/>
      <c r="D427" s="6"/>
      <c r="E427" s="6"/>
      <c r="F427" s="6"/>
      <c r="G427" s="6"/>
      <c r="H427" s="6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</row>
    <row r="428" spans="1:25" ht="24" customHeight="1" x14ac:dyDescent="0.7">
      <c r="A428" s="6"/>
      <c r="B428" s="7"/>
      <c r="C428" s="17"/>
      <c r="D428" s="6"/>
      <c r="E428" s="6"/>
      <c r="F428" s="6"/>
      <c r="G428" s="6"/>
      <c r="H428" s="6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</row>
    <row r="429" spans="1:25" ht="24" customHeight="1" x14ac:dyDescent="0.7">
      <c r="A429" s="6"/>
      <c r="B429" s="7"/>
      <c r="C429" s="17"/>
      <c r="D429" s="6"/>
      <c r="E429" s="6"/>
      <c r="F429" s="6"/>
      <c r="G429" s="6"/>
      <c r="H429" s="6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</row>
    <row r="430" spans="1:25" ht="24" customHeight="1" x14ac:dyDescent="0.7">
      <c r="A430" s="6"/>
      <c r="B430" s="7"/>
      <c r="C430" s="17"/>
      <c r="D430" s="6"/>
      <c r="E430" s="6"/>
      <c r="F430" s="6"/>
      <c r="G430" s="6"/>
      <c r="H430" s="6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</row>
    <row r="431" spans="1:25" ht="24" customHeight="1" x14ac:dyDescent="0.7">
      <c r="A431" s="6"/>
      <c r="B431" s="7"/>
      <c r="C431" s="17"/>
      <c r="D431" s="6"/>
      <c r="E431" s="6"/>
      <c r="F431" s="6"/>
      <c r="G431" s="6"/>
      <c r="H431" s="6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</row>
    <row r="432" spans="1:25" ht="24" customHeight="1" x14ac:dyDescent="0.7">
      <c r="A432" s="6"/>
      <c r="B432" s="7"/>
      <c r="C432" s="17"/>
      <c r="D432" s="6"/>
      <c r="E432" s="6"/>
      <c r="F432" s="6"/>
      <c r="G432" s="6"/>
      <c r="H432" s="6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</row>
    <row r="433" spans="1:25" ht="24" customHeight="1" x14ac:dyDescent="0.7">
      <c r="A433" s="6"/>
      <c r="B433" s="7"/>
      <c r="C433" s="17"/>
      <c r="D433" s="6"/>
      <c r="E433" s="6"/>
      <c r="F433" s="6"/>
      <c r="G433" s="6"/>
      <c r="H433" s="6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</row>
    <row r="434" spans="1:25" ht="24" customHeight="1" x14ac:dyDescent="0.7">
      <c r="A434" s="6"/>
      <c r="B434" s="7"/>
      <c r="C434" s="17"/>
      <c r="D434" s="6"/>
      <c r="E434" s="6"/>
      <c r="F434" s="6"/>
      <c r="G434" s="6"/>
      <c r="H434" s="6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</row>
    <row r="435" spans="1:25" ht="24" customHeight="1" x14ac:dyDescent="0.7">
      <c r="A435" s="6"/>
      <c r="B435" s="7"/>
      <c r="C435" s="17"/>
      <c r="D435" s="6"/>
      <c r="E435" s="6"/>
      <c r="F435" s="6"/>
      <c r="G435" s="6"/>
      <c r="H435" s="6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</row>
    <row r="436" spans="1:25" ht="24" customHeight="1" x14ac:dyDescent="0.7">
      <c r="A436" s="6"/>
      <c r="B436" s="7"/>
      <c r="C436" s="17"/>
      <c r="D436" s="6"/>
      <c r="E436" s="6"/>
      <c r="F436" s="6"/>
      <c r="G436" s="6"/>
      <c r="H436" s="6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</row>
    <row r="437" spans="1:25" ht="24" customHeight="1" x14ac:dyDescent="0.7">
      <c r="A437" s="6"/>
      <c r="B437" s="7"/>
      <c r="C437" s="17"/>
      <c r="D437" s="6"/>
      <c r="E437" s="6"/>
      <c r="F437" s="6"/>
      <c r="G437" s="6"/>
      <c r="H437" s="6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</row>
    <row r="438" spans="1:25" ht="24" customHeight="1" x14ac:dyDescent="0.7">
      <c r="A438" s="6"/>
      <c r="B438" s="7"/>
      <c r="C438" s="17"/>
      <c r="D438" s="6"/>
      <c r="E438" s="6"/>
      <c r="F438" s="6"/>
      <c r="G438" s="6"/>
      <c r="H438" s="6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</row>
    <row r="439" spans="1:25" ht="24" customHeight="1" x14ac:dyDescent="0.7">
      <c r="A439" s="6"/>
      <c r="B439" s="7"/>
      <c r="C439" s="17"/>
      <c r="D439" s="6"/>
      <c r="E439" s="6"/>
      <c r="F439" s="6"/>
      <c r="G439" s="6"/>
      <c r="H439" s="6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</row>
    <row r="440" spans="1:25" ht="24" customHeight="1" x14ac:dyDescent="0.7">
      <c r="A440" s="6"/>
      <c r="B440" s="7"/>
      <c r="C440" s="17"/>
      <c r="D440" s="6"/>
      <c r="E440" s="6"/>
      <c r="F440" s="6"/>
      <c r="G440" s="6"/>
      <c r="H440" s="6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</row>
    <row r="441" spans="1:25" ht="24" customHeight="1" x14ac:dyDescent="0.7">
      <c r="A441" s="6"/>
      <c r="B441" s="7"/>
      <c r="C441" s="17"/>
      <c r="D441" s="6"/>
      <c r="E441" s="6"/>
      <c r="F441" s="6"/>
      <c r="G441" s="6"/>
      <c r="H441" s="6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</row>
    <row r="442" spans="1:25" ht="24" customHeight="1" x14ac:dyDescent="0.7">
      <c r="A442" s="6"/>
      <c r="B442" s="7"/>
      <c r="C442" s="17"/>
      <c r="D442" s="6"/>
      <c r="E442" s="6"/>
      <c r="F442" s="6"/>
      <c r="G442" s="6"/>
      <c r="H442" s="6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</row>
    <row r="443" spans="1:25" ht="24" customHeight="1" x14ac:dyDescent="0.7">
      <c r="A443" s="6"/>
      <c r="B443" s="7"/>
      <c r="C443" s="17"/>
      <c r="D443" s="6"/>
      <c r="E443" s="6"/>
      <c r="F443" s="6"/>
      <c r="G443" s="6"/>
      <c r="H443" s="6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</row>
    <row r="444" spans="1:25" ht="24" customHeight="1" x14ac:dyDescent="0.7">
      <c r="A444" s="6"/>
      <c r="B444" s="7"/>
      <c r="C444" s="17"/>
      <c r="D444" s="6"/>
      <c r="E444" s="6"/>
      <c r="F444" s="6"/>
      <c r="G444" s="6"/>
      <c r="H444" s="6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</row>
    <row r="445" spans="1:25" ht="24" customHeight="1" x14ac:dyDescent="0.7">
      <c r="A445" s="6"/>
      <c r="B445" s="7"/>
      <c r="C445" s="17"/>
      <c r="D445" s="6"/>
      <c r="E445" s="6"/>
      <c r="F445" s="6"/>
      <c r="G445" s="6"/>
      <c r="H445" s="6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</row>
    <row r="446" spans="1:25" ht="24" customHeight="1" x14ac:dyDescent="0.7">
      <c r="A446" s="6"/>
      <c r="B446" s="7"/>
      <c r="C446" s="17"/>
      <c r="D446" s="6"/>
      <c r="E446" s="6"/>
      <c r="F446" s="6"/>
      <c r="G446" s="6"/>
      <c r="H446" s="6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</row>
    <row r="447" spans="1:25" ht="24" customHeight="1" x14ac:dyDescent="0.7">
      <c r="A447" s="6"/>
      <c r="B447" s="7"/>
      <c r="C447" s="17"/>
      <c r="D447" s="6"/>
      <c r="E447" s="6"/>
      <c r="F447" s="6"/>
      <c r="G447" s="6"/>
      <c r="H447" s="6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</row>
    <row r="448" spans="1:25" ht="24" customHeight="1" x14ac:dyDescent="0.7">
      <c r="A448" s="6"/>
      <c r="B448" s="7"/>
      <c r="C448" s="17"/>
      <c r="D448" s="6"/>
      <c r="E448" s="6"/>
      <c r="F448" s="6"/>
      <c r="G448" s="6"/>
      <c r="H448" s="6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</row>
    <row r="449" spans="1:25" ht="24" customHeight="1" x14ac:dyDescent="0.7">
      <c r="A449" s="6"/>
      <c r="B449" s="7"/>
      <c r="C449" s="17"/>
      <c r="D449" s="6"/>
      <c r="E449" s="6"/>
      <c r="F449" s="6"/>
      <c r="G449" s="6"/>
      <c r="H449" s="6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</row>
    <row r="450" spans="1:25" ht="24" customHeight="1" x14ac:dyDescent="0.7">
      <c r="A450" s="6"/>
      <c r="B450" s="7"/>
      <c r="C450" s="17"/>
      <c r="D450" s="6"/>
      <c r="E450" s="6"/>
      <c r="F450" s="6"/>
      <c r="G450" s="6"/>
      <c r="H450" s="6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</row>
    <row r="451" spans="1:25" ht="24" customHeight="1" x14ac:dyDescent="0.7">
      <c r="A451" s="6"/>
      <c r="B451" s="7"/>
      <c r="C451" s="17"/>
      <c r="D451" s="6"/>
      <c r="E451" s="6"/>
      <c r="F451" s="6"/>
      <c r="G451" s="6"/>
      <c r="H451" s="6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</row>
    <row r="452" spans="1:25" ht="24" customHeight="1" x14ac:dyDescent="0.7">
      <c r="A452" s="6"/>
      <c r="B452" s="7"/>
      <c r="C452" s="17"/>
      <c r="D452" s="6"/>
      <c r="E452" s="6"/>
      <c r="F452" s="6"/>
      <c r="G452" s="6"/>
      <c r="H452" s="6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</row>
    <row r="453" spans="1:25" ht="24" customHeight="1" x14ac:dyDescent="0.7">
      <c r="A453" s="6"/>
      <c r="B453" s="7"/>
      <c r="C453" s="17"/>
      <c r="D453" s="6"/>
      <c r="E453" s="6"/>
      <c r="F453" s="6"/>
      <c r="G453" s="6"/>
      <c r="H453" s="6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</row>
    <row r="454" spans="1:25" ht="24" customHeight="1" x14ac:dyDescent="0.7">
      <c r="A454" s="6"/>
      <c r="B454" s="7"/>
      <c r="C454" s="17"/>
      <c r="D454" s="6"/>
      <c r="E454" s="6"/>
      <c r="F454" s="6"/>
      <c r="G454" s="6"/>
      <c r="H454" s="6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</row>
    <row r="455" spans="1:25" ht="24" customHeight="1" x14ac:dyDescent="0.7">
      <c r="A455" s="6"/>
      <c r="B455" s="7"/>
      <c r="C455" s="17"/>
      <c r="D455" s="6"/>
      <c r="E455" s="6"/>
      <c r="F455" s="6"/>
      <c r="G455" s="6"/>
      <c r="H455" s="6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</row>
    <row r="456" spans="1:25" ht="24" customHeight="1" x14ac:dyDescent="0.7">
      <c r="A456" s="6"/>
      <c r="B456" s="7"/>
      <c r="C456" s="17"/>
      <c r="D456" s="6"/>
      <c r="E456" s="6"/>
      <c r="F456" s="6"/>
      <c r="G456" s="6"/>
      <c r="H456" s="6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</row>
    <row r="457" spans="1:25" ht="24" customHeight="1" x14ac:dyDescent="0.7">
      <c r="A457" s="6"/>
      <c r="B457" s="7"/>
      <c r="C457" s="17"/>
      <c r="D457" s="6"/>
      <c r="E457" s="6"/>
      <c r="F457" s="6"/>
      <c r="G457" s="6"/>
      <c r="H457" s="6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</row>
    <row r="458" spans="1:25" ht="24" customHeight="1" x14ac:dyDescent="0.7">
      <c r="A458" s="6"/>
      <c r="B458" s="7"/>
      <c r="C458" s="17"/>
      <c r="D458" s="6"/>
      <c r="E458" s="6"/>
      <c r="F458" s="6"/>
      <c r="G458" s="6"/>
      <c r="H458" s="6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</row>
    <row r="459" spans="1:25" ht="24" customHeight="1" x14ac:dyDescent="0.7">
      <c r="A459" s="6"/>
      <c r="B459" s="7"/>
      <c r="C459" s="17"/>
      <c r="D459" s="6"/>
      <c r="E459" s="6"/>
      <c r="F459" s="6"/>
      <c r="G459" s="6"/>
      <c r="H459" s="6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</row>
    <row r="460" spans="1:25" ht="24" customHeight="1" x14ac:dyDescent="0.7">
      <c r="A460" s="6"/>
      <c r="B460" s="7"/>
      <c r="C460" s="17"/>
      <c r="D460" s="6"/>
      <c r="E460" s="6"/>
      <c r="F460" s="6"/>
      <c r="G460" s="6"/>
      <c r="H460" s="6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</row>
    <row r="461" spans="1:25" ht="24" customHeight="1" x14ac:dyDescent="0.7">
      <c r="A461" s="6"/>
      <c r="B461" s="7"/>
      <c r="C461" s="17"/>
      <c r="D461" s="6"/>
      <c r="E461" s="6"/>
      <c r="F461" s="6"/>
      <c r="G461" s="6"/>
      <c r="H461" s="6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</row>
    <row r="462" spans="1:25" ht="24" customHeight="1" x14ac:dyDescent="0.7">
      <c r="A462" s="6"/>
      <c r="B462" s="7"/>
      <c r="C462" s="17"/>
      <c r="D462" s="6"/>
      <c r="E462" s="6"/>
      <c r="F462" s="6"/>
      <c r="G462" s="6"/>
      <c r="H462" s="6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</row>
    <row r="463" spans="1:25" ht="24" customHeight="1" x14ac:dyDescent="0.7">
      <c r="A463" s="6"/>
      <c r="B463" s="7"/>
      <c r="C463" s="17"/>
      <c r="D463" s="6"/>
      <c r="E463" s="6"/>
      <c r="F463" s="6"/>
      <c r="G463" s="6"/>
      <c r="H463" s="6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</row>
    <row r="464" spans="1:25" ht="24" customHeight="1" x14ac:dyDescent="0.7">
      <c r="A464" s="6"/>
      <c r="B464" s="7"/>
      <c r="C464" s="17"/>
      <c r="D464" s="6"/>
      <c r="E464" s="6"/>
      <c r="F464" s="6"/>
      <c r="G464" s="6"/>
      <c r="H464" s="6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</row>
    <row r="465" spans="1:25" ht="24" customHeight="1" x14ac:dyDescent="0.7">
      <c r="A465" s="6"/>
      <c r="B465" s="7"/>
      <c r="C465" s="17"/>
      <c r="D465" s="6"/>
      <c r="E465" s="6"/>
      <c r="F465" s="6"/>
      <c r="G465" s="6"/>
      <c r="H465" s="6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</row>
    <row r="466" spans="1:25" ht="24" customHeight="1" x14ac:dyDescent="0.7">
      <c r="A466" s="6"/>
      <c r="B466" s="7"/>
      <c r="C466" s="17"/>
      <c r="D466" s="6"/>
      <c r="E466" s="6"/>
      <c r="F466" s="6"/>
      <c r="G466" s="6"/>
      <c r="H466" s="6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</row>
    <row r="467" spans="1:25" ht="24" customHeight="1" x14ac:dyDescent="0.7">
      <c r="A467" s="6"/>
      <c r="B467" s="7"/>
      <c r="C467" s="17"/>
      <c r="D467" s="6"/>
      <c r="E467" s="6"/>
      <c r="F467" s="6"/>
      <c r="G467" s="6"/>
      <c r="H467" s="6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</row>
    <row r="468" spans="1:25" ht="24" customHeight="1" x14ac:dyDescent="0.7">
      <c r="A468" s="6"/>
      <c r="B468" s="7"/>
      <c r="C468" s="17"/>
      <c r="D468" s="6"/>
      <c r="E468" s="6"/>
      <c r="F468" s="6"/>
      <c r="G468" s="6"/>
      <c r="H468" s="6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</row>
    <row r="469" spans="1:25" ht="24" customHeight="1" x14ac:dyDescent="0.7">
      <c r="A469" s="6"/>
      <c r="B469" s="7"/>
      <c r="C469" s="17"/>
      <c r="D469" s="6"/>
      <c r="E469" s="6"/>
      <c r="F469" s="6"/>
      <c r="G469" s="6"/>
      <c r="H469" s="6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</row>
    <row r="470" spans="1:25" ht="24" customHeight="1" x14ac:dyDescent="0.7">
      <c r="A470" s="6"/>
      <c r="B470" s="7"/>
      <c r="C470" s="17"/>
      <c r="D470" s="6"/>
      <c r="E470" s="6"/>
      <c r="F470" s="6"/>
      <c r="G470" s="6"/>
      <c r="H470" s="6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</row>
    <row r="471" spans="1:25" ht="24" customHeight="1" x14ac:dyDescent="0.7">
      <c r="A471" s="6"/>
      <c r="B471" s="7"/>
      <c r="C471" s="17"/>
      <c r="D471" s="6"/>
      <c r="E471" s="6"/>
      <c r="F471" s="6"/>
      <c r="G471" s="6"/>
      <c r="H471" s="6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</row>
    <row r="472" spans="1:25" ht="24" customHeight="1" x14ac:dyDescent="0.7">
      <c r="A472" s="6"/>
      <c r="B472" s="7"/>
      <c r="C472" s="17"/>
      <c r="D472" s="6"/>
      <c r="E472" s="6"/>
      <c r="F472" s="6"/>
      <c r="G472" s="6"/>
      <c r="H472" s="6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</row>
    <row r="473" spans="1:25" ht="24" customHeight="1" x14ac:dyDescent="0.7">
      <c r="A473" s="6"/>
      <c r="B473" s="7"/>
      <c r="C473" s="17"/>
      <c r="D473" s="6"/>
      <c r="E473" s="6"/>
      <c r="F473" s="6"/>
      <c r="G473" s="6"/>
      <c r="H473" s="6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</row>
    <row r="474" spans="1:25" ht="24" customHeight="1" x14ac:dyDescent="0.7">
      <c r="A474" s="6"/>
      <c r="B474" s="7"/>
      <c r="C474" s="17"/>
      <c r="D474" s="6"/>
      <c r="E474" s="6"/>
      <c r="F474" s="6"/>
      <c r="G474" s="6"/>
      <c r="H474" s="6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</row>
    <row r="475" spans="1:25" ht="24" customHeight="1" x14ac:dyDescent="0.7">
      <c r="A475" s="6"/>
      <c r="B475" s="7"/>
      <c r="C475" s="17"/>
      <c r="D475" s="6"/>
      <c r="E475" s="6"/>
      <c r="F475" s="6"/>
      <c r="G475" s="6"/>
      <c r="H475" s="6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</row>
    <row r="476" spans="1:25" ht="24" customHeight="1" x14ac:dyDescent="0.7">
      <c r="A476" s="6"/>
      <c r="B476" s="7"/>
      <c r="C476" s="17"/>
      <c r="D476" s="6"/>
      <c r="E476" s="6"/>
      <c r="F476" s="6"/>
      <c r="G476" s="6"/>
      <c r="H476" s="6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</row>
    <row r="477" spans="1:25" ht="24" customHeight="1" x14ac:dyDescent="0.7">
      <c r="A477" s="6"/>
      <c r="B477" s="7"/>
      <c r="C477" s="17"/>
      <c r="D477" s="6"/>
      <c r="E477" s="6"/>
      <c r="F477" s="6"/>
      <c r="G477" s="6"/>
      <c r="H477" s="6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</row>
    <row r="478" spans="1:25" ht="24" customHeight="1" x14ac:dyDescent="0.7">
      <c r="A478" s="6"/>
      <c r="B478" s="7"/>
      <c r="C478" s="17"/>
      <c r="D478" s="6"/>
      <c r="E478" s="6"/>
      <c r="F478" s="6"/>
      <c r="G478" s="6"/>
      <c r="H478" s="6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</row>
    <row r="479" spans="1:25" ht="24" customHeight="1" x14ac:dyDescent="0.7">
      <c r="A479" s="6"/>
      <c r="B479" s="7"/>
      <c r="C479" s="17"/>
      <c r="D479" s="6"/>
      <c r="E479" s="6"/>
      <c r="F479" s="6"/>
      <c r="G479" s="6"/>
      <c r="H479" s="6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</row>
    <row r="480" spans="1:25" ht="24" customHeight="1" x14ac:dyDescent="0.7">
      <c r="A480" s="6"/>
      <c r="B480" s="7"/>
      <c r="C480" s="17"/>
      <c r="D480" s="6"/>
      <c r="E480" s="6"/>
      <c r="F480" s="6"/>
      <c r="G480" s="6"/>
      <c r="H480" s="6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</row>
    <row r="481" spans="1:25" ht="24" customHeight="1" x14ac:dyDescent="0.7">
      <c r="A481" s="6"/>
      <c r="B481" s="7"/>
      <c r="C481" s="17"/>
      <c r="D481" s="6"/>
      <c r="E481" s="6"/>
      <c r="F481" s="6"/>
      <c r="G481" s="6"/>
      <c r="H481" s="6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</row>
    <row r="482" spans="1:25" ht="24" customHeight="1" x14ac:dyDescent="0.7">
      <c r="A482" s="6"/>
      <c r="B482" s="7"/>
      <c r="C482" s="17"/>
      <c r="D482" s="6"/>
      <c r="E482" s="6"/>
      <c r="F482" s="6"/>
      <c r="G482" s="6"/>
      <c r="H482" s="6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</row>
    <row r="483" spans="1:25" ht="24" customHeight="1" x14ac:dyDescent="0.7">
      <c r="A483" s="6"/>
      <c r="B483" s="7"/>
      <c r="C483" s="17"/>
      <c r="D483" s="6"/>
      <c r="E483" s="6"/>
      <c r="F483" s="6"/>
      <c r="G483" s="6"/>
      <c r="H483" s="6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</row>
    <row r="484" spans="1:25" ht="24" customHeight="1" x14ac:dyDescent="0.7">
      <c r="A484" s="6"/>
      <c r="B484" s="7"/>
      <c r="C484" s="17"/>
      <c r="D484" s="6"/>
      <c r="E484" s="6"/>
      <c r="F484" s="6"/>
      <c r="G484" s="6"/>
      <c r="H484" s="6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</row>
    <row r="485" spans="1:25" ht="24" customHeight="1" x14ac:dyDescent="0.7">
      <c r="A485" s="6"/>
      <c r="B485" s="7"/>
      <c r="C485" s="17"/>
      <c r="D485" s="6"/>
      <c r="E485" s="6"/>
      <c r="F485" s="6"/>
      <c r="G485" s="6"/>
      <c r="H485" s="6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</row>
    <row r="486" spans="1:25" ht="24" customHeight="1" x14ac:dyDescent="0.7">
      <c r="A486" s="6"/>
      <c r="B486" s="7"/>
      <c r="C486" s="17"/>
      <c r="D486" s="6"/>
      <c r="E486" s="6"/>
      <c r="F486" s="6"/>
      <c r="G486" s="6"/>
      <c r="H486" s="6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</row>
    <row r="487" spans="1:25" ht="24" customHeight="1" x14ac:dyDescent="0.7">
      <c r="A487" s="6"/>
      <c r="B487" s="7"/>
      <c r="C487" s="17"/>
      <c r="D487" s="6"/>
      <c r="E487" s="6"/>
      <c r="F487" s="6"/>
      <c r="G487" s="6"/>
      <c r="H487" s="6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</row>
    <row r="488" spans="1:25" ht="24" customHeight="1" x14ac:dyDescent="0.7">
      <c r="A488" s="6"/>
      <c r="B488" s="7"/>
      <c r="C488" s="17"/>
      <c r="D488" s="6"/>
      <c r="E488" s="6"/>
      <c r="F488" s="6"/>
      <c r="G488" s="6"/>
      <c r="H488" s="6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</row>
    <row r="489" spans="1:25" ht="24" customHeight="1" x14ac:dyDescent="0.7">
      <c r="A489" s="6"/>
      <c r="B489" s="7"/>
      <c r="C489" s="17"/>
      <c r="D489" s="6"/>
      <c r="E489" s="6"/>
      <c r="F489" s="6"/>
      <c r="G489" s="6"/>
      <c r="H489" s="6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</row>
    <row r="490" spans="1:25" ht="24" customHeight="1" x14ac:dyDescent="0.7">
      <c r="A490" s="6"/>
      <c r="B490" s="7"/>
      <c r="C490" s="17"/>
      <c r="D490" s="6"/>
      <c r="E490" s="6"/>
      <c r="F490" s="6"/>
      <c r="G490" s="6"/>
      <c r="H490" s="6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</row>
    <row r="491" spans="1:25" ht="24" customHeight="1" x14ac:dyDescent="0.7">
      <c r="A491" s="6"/>
      <c r="B491" s="7"/>
      <c r="C491" s="17"/>
      <c r="D491" s="6"/>
      <c r="E491" s="6"/>
      <c r="F491" s="6"/>
      <c r="G491" s="6"/>
      <c r="H491" s="6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</row>
    <row r="492" spans="1:25" ht="24" customHeight="1" x14ac:dyDescent="0.7">
      <c r="A492" s="6"/>
      <c r="B492" s="7"/>
      <c r="C492" s="17"/>
      <c r="D492" s="6"/>
      <c r="E492" s="6"/>
      <c r="F492" s="6"/>
      <c r="G492" s="6"/>
      <c r="H492" s="6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</row>
    <row r="493" spans="1:25" ht="24" customHeight="1" x14ac:dyDescent="0.7">
      <c r="A493" s="6"/>
      <c r="B493" s="7"/>
      <c r="C493" s="17"/>
      <c r="D493" s="6"/>
      <c r="E493" s="6"/>
      <c r="F493" s="6"/>
      <c r="G493" s="6"/>
      <c r="H493" s="6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</row>
    <row r="494" spans="1:25" ht="24" customHeight="1" x14ac:dyDescent="0.7">
      <c r="A494" s="6"/>
      <c r="B494" s="7"/>
      <c r="C494" s="17"/>
      <c r="D494" s="6"/>
      <c r="E494" s="6"/>
      <c r="F494" s="6"/>
      <c r="G494" s="6"/>
      <c r="H494" s="6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</row>
    <row r="495" spans="1:25" ht="24" customHeight="1" x14ac:dyDescent="0.7">
      <c r="A495" s="6"/>
      <c r="B495" s="7"/>
      <c r="C495" s="17"/>
      <c r="D495" s="6"/>
      <c r="E495" s="6"/>
      <c r="F495" s="6"/>
      <c r="G495" s="6"/>
      <c r="H495" s="6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</row>
    <row r="496" spans="1:25" ht="24" customHeight="1" x14ac:dyDescent="0.7">
      <c r="A496" s="6"/>
      <c r="B496" s="7"/>
      <c r="C496" s="17"/>
      <c r="D496" s="6"/>
      <c r="E496" s="6"/>
      <c r="F496" s="6"/>
      <c r="G496" s="6"/>
      <c r="H496" s="6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</row>
    <row r="497" spans="1:25" ht="24" customHeight="1" x14ac:dyDescent="0.7">
      <c r="A497" s="6"/>
      <c r="B497" s="7"/>
      <c r="C497" s="17"/>
      <c r="D497" s="6"/>
      <c r="E497" s="6"/>
      <c r="F497" s="6"/>
      <c r="G497" s="6"/>
      <c r="H497" s="6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</row>
    <row r="498" spans="1:25" ht="24" customHeight="1" x14ac:dyDescent="0.7">
      <c r="A498" s="6"/>
      <c r="B498" s="7"/>
      <c r="C498" s="17"/>
      <c r="D498" s="6"/>
      <c r="E498" s="6"/>
      <c r="F498" s="6"/>
      <c r="G498" s="6"/>
      <c r="H498" s="6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</row>
    <row r="499" spans="1:25" ht="24" customHeight="1" x14ac:dyDescent="0.7">
      <c r="A499" s="6"/>
      <c r="B499" s="7"/>
      <c r="C499" s="17"/>
      <c r="D499" s="6"/>
      <c r="E499" s="6"/>
      <c r="F499" s="6"/>
      <c r="G499" s="6"/>
      <c r="H499" s="6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</row>
    <row r="500" spans="1:25" ht="24" customHeight="1" x14ac:dyDescent="0.7">
      <c r="A500" s="6"/>
      <c r="B500" s="7"/>
      <c r="C500" s="17"/>
      <c r="D500" s="6"/>
      <c r="E500" s="6"/>
      <c r="F500" s="6"/>
      <c r="G500" s="6"/>
      <c r="H500" s="6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</row>
    <row r="501" spans="1:25" ht="24" customHeight="1" x14ac:dyDescent="0.7">
      <c r="A501" s="6"/>
      <c r="B501" s="7"/>
      <c r="C501" s="17"/>
      <c r="D501" s="6"/>
      <c r="E501" s="6"/>
      <c r="F501" s="6"/>
      <c r="G501" s="6"/>
      <c r="H501" s="6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</row>
    <row r="502" spans="1:25" ht="24" customHeight="1" x14ac:dyDescent="0.7">
      <c r="A502" s="6"/>
      <c r="B502" s="7"/>
      <c r="C502" s="17"/>
      <c r="D502" s="6"/>
      <c r="E502" s="6"/>
      <c r="F502" s="6"/>
      <c r="G502" s="6"/>
      <c r="H502" s="6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</row>
    <row r="503" spans="1:25" ht="24" customHeight="1" x14ac:dyDescent="0.7">
      <c r="A503" s="6"/>
      <c r="B503" s="7"/>
      <c r="C503" s="17"/>
      <c r="D503" s="6"/>
      <c r="E503" s="6"/>
      <c r="F503" s="6"/>
      <c r="G503" s="6"/>
      <c r="H503" s="6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</row>
    <row r="504" spans="1:25" ht="24" customHeight="1" x14ac:dyDescent="0.7">
      <c r="A504" s="6"/>
      <c r="B504" s="7"/>
      <c r="C504" s="17"/>
      <c r="D504" s="6"/>
      <c r="E504" s="6"/>
      <c r="F504" s="6"/>
      <c r="G504" s="6"/>
      <c r="H504" s="6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</row>
    <row r="505" spans="1:25" ht="24" customHeight="1" x14ac:dyDescent="0.7">
      <c r="A505" s="6"/>
      <c r="B505" s="7"/>
      <c r="C505" s="17"/>
      <c r="D505" s="6"/>
      <c r="E505" s="6"/>
      <c r="F505" s="6"/>
      <c r="G505" s="6"/>
      <c r="H505" s="6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</row>
    <row r="506" spans="1:25" ht="24" customHeight="1" x14ac:dyDescent="0.7">
      <c r="A506" s="6"/>
      <c r="B506" s="7"/>
      <c r="C506" s="17"/>
      <c r="D506" s="6"/>
      <c r="E506" s="6"/>
      <c r="F506" s="6"/>
      <c r="G506" s="6"/>
      <c r="H506" s="6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</row>
    <row r="507" spans="1:25" ht="24" customHeight="1" x14ac:dyDescent="0.7">
      <c r="A507" s="6"/>
      <c r="B507" s="7"/>
      <c r="C507" s="17"/>
      <c r="D507" s="6"/>
      <c r="E507" s="6"/>
      <c r="F507" s="6"/>
      <c r="G507" s="6"/>
      <c r="H507" s="6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</row>
    <row r="508" spans="1:25" ht="24" customHeight="1" x14ac:dyDescent="0.7">
      <c r="A508" s="6"/>
      <c r="B508" s="7"/>
      <c r="C508" s="17"/>
      <c r="D508" s="6"/>
      <c r="E508" s="6"/>
      <c r="F508" s="6"/>
      <c r="G508" s="6"/>
      <c r="H508" s="6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</row>
    <row r="509" spans="1:25" ht="24" customHeight="1" x14ac:dyDescent="0.7">
      <c r="A509" s="6"/>
      <c r="B509" s="7"/>
      <c r="C509" s="17"/>
      <c r="D509" s="6"/>
      <c r="E509" s="6"/>
      <c r="F509" s="6"/>
      <c r="G509" s="6"/>
      <c r="H509" s="6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</row>
    <row r="510" spans="1:25" ht="24" customHeight="1" x14ac:dyDescent="0.7">
      <c r="A510" s="6"/>
      <c r="B510" s="7"/>
      <c r="C510" s="17"/>
      <c r="D510" s="6"/>
      <c r="E510" s="6"/>
      <c r="F510" s="6"/>
      <c r="G510" s="6"/>
      <c r="H510" s="6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</row>
    <row r="511" spans="1:25" ht="24" customHeight="1" x14ac:dyDescent="0.7">
      <c r="A511" s="6"/>
      <c r="B511" s="7"/>
      <c r="C511" s="17"/>
      <c r="D511" s="6"/>
      <c r="E511" s="6"/>
      <c r="F511" s="6"/>
      <c r="G511" s="6"/>
      <c r="H511" s="6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</row>
    <row r="512" spans="1:25" ht="24" customHeight="1" x14ac:dyDescent="0.7">
      <c r="A512" s="6"/>
      <c r="B512" s="7"/>
      <c r="C512" s="17"/>
      <c r="D512" s="6"/>
      <c r="E512" s="6"/>
      <c r="F512" s="6"/>
      <c r="G512" s="6"/>
      <c r="H512" s="6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</row>
    <row r="513" spans="1:25" ht="24" customHeight="1" x14ac:dyDescent="0.7">
      <c r="A513" s="6"/>
      <c r="B513" s="7"/>
      <c r="C513" s="17"/>
      <c r="D513" s="6"/>
      <c r="E513" s="6"/>
      <c r="F513" s="6"/>
      <c r="G513" s="6"/>
      <c r="H513" s="6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</row>
    <row r="514" spans="1:25" ht="24" customHeight="1" x14ac:dyDescent="0.7">
      <c r="A514" s="6"/>
      <c r="B514" s="7"/>
      <c r="C514" s="17"/>
      <c r="D514" s="6"/>
      <c r="E514" s="6"/>
      <c r="F514" s="6"/>
      <c r="G514" s="6"/>
      <c r="H514" s="6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</row>
    <row r="515" spans="1:25" ht="24" customHeight="1" x14ac:dyDescent="0.7">
      <c r="A515" s="6"/>
      <c r="B515" s="7"/>
      <c r="C515" s="17"/>
      <c r="D515" s="6"/>
      <c r="E515" s="6"/>
      <c r="F515" s="6"/>
      <c r="G515" s="6"/>
      <c r="H515" s="6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</row>
    <row r="516" spans="1:25" ht="24" customHeight="1" x14ac:dyDescent="0.7">
      <c r="A516" s="6"/>
      <c r="B516" s="7"/>
      <c r="C516" s="17"/>
      <c r="D516" s="6"/>
      <c r="E516" s="6"/>
      <c r="F516" s="6"/>
      <c r="G516" s="6"/>
      <c r="H516" s="6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</row>
    <row r="517" spans="1:25" ht="24" customHeight="1" x14ac:dyDescent="0.7">
      <c r="A517" s="6"/>
      <c r="B517" s="7"/>
      <c r="C517" s="17"/>
      <c r="D517" s="6"/>
      <c r="E517" s="6"/>
      <c r="F517" s="6"/>
      <c r="G517" s="6"/>
      <c r="H517" s="6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</row>
    <row r="518" spans="1:25" ht="24" customHeight="1" x14ac:dyDescent="0.7">
      <c r="A518" s="6"/>
      <c r="B518" s="7"/>
      <c r="C518" s="17"/>
      <c r="D518" s="6"/>
      <c r="E518" s="6"/>
      <c r="F518" s="6"/>
      <c r="G518" s="6"/>
      <c r="H518" s="6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</row>
    <row r="519" spans="1:25" ht="24" customHeight="1" x14ac:dyDescent="0.7">
      <c r="A519" s="6"/>
      <c r="B519" s="7"/>
      <c r="C519" s="17"/>
      <c r="D519" s="6"/>
      <c r="E519" s="6"/>
      <c r="F519" s="6"/>
      <c r="G519" s="6"/>
      <c r="H519" s="6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</row>
    <row r="520" spans="1:25" ht="24" customHeight="1" x14ac:dyDescent="0.7">
      <c r="A520" s="6"/>
      <c r="B520" s="7"/>
      <c r="C520" s="17"/>
      <c r="D520" s="6"/>
      <c r="E520" s="6"/>
      <c r="F520" s="6"/>
      <c r="G520" s="6"/>
      <c r="H520" s="6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</row>
    <row r="521" spans="1:25" ht="24" customHeight="1" x14ac:dyDescent="0.7">
      <c r="A521" s="6"/>
      <c r="B521" s="7"/>
      <c r="C521" s="17"/>
      <c r="D521" s="6"/>
      <c r="E521" s="6"/>
      <c r="F521" s="6"/>
      <c r="G521" s="6"/>
      <c r="H521" s="6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</row>
    <row r="522" spans="1:25" ht="24" customHeight="1" x14ac:dyDescent="0.7">
      <c r="A522" s="6"/>
      <c r="B522" s="7"/>
      <c r="C522" s="17"/>
      <c r="D522" s="6"/>
      <c r="E522" s="6"/>
      <c r="F522" s="6"/>
      <c r="G522" s="6"/>
      <c r="H522" s="6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</row>
    <row r="523" spans="1:25" ht="24" customHeight="1" x14ac:dyDescent="0.7">
      <c r="A523" s="6"/>
      <c r="B523" s="7"/>
      <c r="C523" s="17"/>
      <c r="D523" s="6"/>
      <c r="E523" s="6"/>
      <c r="F523" s="6"/>
      <c r="G523" s="6"/>
      <c r="H523" s="6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</row>
    <row r="524" spans="1:25" ht="24" customHeight="1" x14ac:dyDescent="0.7">
      <c r="A524" s="6"/>
      <c r="B524" s="7"/>
      <c r="C524" s="17"/>
      <c r="D524" s="6"/>
      <c r="E524" s="6"/>
      <c r="F524" s="6"/>
      <c r="G524" s="6"/>
      <c r="H524" s="6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</row>
    <row r="525" spans="1:25" ht="24" customHeight="1" x14ac:dyDescent="0.7">
      <c r="A525" s="6"/>
      <c r="B525" s="7"/>
      <c r="C525" s="17"/>
      <c r="D525" s="6"/>
      <c r="E525" s="6"/>
      <c r="F525" s="6"/>
      <c r="G525" s="6"/>
      <c r="H525" s="6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</row>
    <row r="526" spans="1:25" ht="24" customHeight="1" x14ac:dyDescent="0.7">
      <c r="A526" s="6"/>
      <c r="B526" s="7"/>
      <c r="C526" s="17"/>
      <c r="D526" s="6"/>
      <c r="E526" s="6"/>
      <c r="F526" s="6"/>
      <c r="G526" s="6"/>
      <c r="H526" s="6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</row>
    <row r="527" spans="1:25" ht="24" customHeight="1" x14ac:dyDescent="0.7">
      <c r="A527" s="6"/>
      <c r="B527" s="7"/>
      <c r="C527" s="17"/>
      <c r="D527" s="6"/>
      <c r="E527" s="6"/>
      <c r="F527" s="6"/>
      <c r="G527" s="6"/>
      <c r="H527" s="6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</row>
    <row r="528" spans="1:25" ht="24" customHeight="1" x14ac:dyDescent="0.7">
      <c r="A528" s="6"/>
      <c r="B528" s="7"/>
      <c r="C528" s="17"/>
      <c r="D528" s="6"/>
      <c r="E528" s="6"/>
      <c r="F528" s="6"/>
      <c r="G528" s="6"/>
      <c r="H528" s="6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</row>
    <row r="529" spans="1:25" ht="24" customHeight="1" x14ac:dyDescent="0.7">
      <c r="A529" s="6"/>
      <c r="B529" s="7"/>
      <c r="C529" s="17"/>
      <c r="D529" s="6"/>
      <c r="E529" s="6"/>
      <c r="F529" s="6"/>
      <c r="G529" s="6"/>
      <c r="H529" s="6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</row>
    <row r="530" spans="1:25" ht="24" customHeight="1" x14ac:dyDescent="0.7">
      <c r="A530" s="6"/>
      <c r="B530" s="7"/>
      <c r="C530" s="17"/>
      <c r="D530" s="6"/>
      <c r="E530" s="6"/>
      <c r="F530" s="6"/>
      <c r="G530" s="6"/>
      <c r="H530" s="6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</row>
    <row r="531" spans="1:25" ht="24" customHeight="1" x14ac:dyDescent="0.7">
      <c r="A531" s="6"/>
      <c r="B531" s="7"/>
      <c r="C531" s="17"/>
      <c r="D531" s="6"/>
      <c r="E531" s="6"/>
      <c r="F531" s="6"/>
      <c r="G531" s="6"/>
      <c r="H531" s="6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</row>
    <row r="532" spans="1:25" ht="24" customHeight="1" x14ac:dyDescent="0.7">
      <c r="A532" s="6"/>
      <c r="B532" s="7"/>
      <c r="C532" s="17"/>
      <c r="D532" s="6"/>
      <c r="E532" s="6"/>
      <c r="F532" s="6"/>
      <c r="G532" s="6"/>
      <c r="H532" s="6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</row>
    <row r="533" spans="1:25" ht="24" customHeight="1" x14ac:dyDescent="0.7">
      <c r="A533" s="6"/>
      <c r="B533" s="7"/>
      <c r="C533" s="17"/>
      <c r="D533" s="6"/>
      <c r="E533" s="6"/>
      <c r="F533" s="6"/>
      <c r="G533" s="6"/>
      <c r="H533" s="6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</row>
    <row r="534" spans="1:25" ht="24" customHeight="1" x14ac:dyDescent="0.7">
      <c r="A534" s="6"/>
      <c r="B534" s="7"/>
      <c r="C534" s="17"/>
      <c r="D534" s="6"/>
      <c r="E534" s="6"/>
      <c r="F534" s="6"/>
      <c r="G534" s="6"/>
      <c r="H534" s="6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</row>
    <row r="535" spans="1:25" ht="24" customHeight="1" x14ac:dyDescent="0.7">
      <c r="A535" s="6"/>
      <c r="B535" s="7"/>
      <c r="C535" s="17"/>
      <c r="D535" s="6"/>
      <c r="E535" s="6"/>
      <c r="F535" s="6"/>
      <c r="G535" s="6"/>
      <c r="H535" s="6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</row>
    <row r="536" spans="1:25" ht="24" customHeight="1" x14ac:dyDescent="0.7">
      <c r="A536" s="6"/>
      <c r="B536" s="7"/>
      <c r="C536" s="17"/>
      <c r="D536" s="6"/>
      <c r="E536" s="6"/>
      <c r="F536" s="6"/>
      <c r="G536" s="6"/>
      <c r="H536" s="6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</row>
    <row r="537" spans="1:25" ht="24" customHeight="1" x14ac:dyDescent="0.7">
      <c r="A537" s="6"/>
      <c r="B537" s="7"/>
      <c r="C537" s="17"/>
      <c r="D537" s="6"/>
      <c r="E537" s="6"/>
      <c r="F537" s="6"/>
      <c r="G537" s="6"/>
      <c r="H537" s="6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</row>
    <row r="538" spans="1:25" ht="24" customHeight="1" x14ac:dyDescent="0.7">
      <c r="A538" s="6"/>
      <c r="B538" s="7"/>
      <c r="C538" s="17"/>
      <c r="D538" s="6"/>
      <c r="E538" s="6"/>
      <c r="F538" s="6"/>
      <c r="G538" s="6"/>
      <c r="H538" s="6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</row>
    <row r="539" spans="1:25" ht="24" customHeight="1" x14ac:dyDescent="0.7">
      <c r="A539" s="6"/>
      <c r="B539" s="7"/>
      <c r="C539" s="17"/>
      <c r="D539" s="6"/>
      <c r="E539" s="6"/>
      <c r="F539" s="6"/>
      <c r="G539" s="6"/>
      <c r="H539" s="6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</row>
    <row r="540" spans="1:25" ht="24" customHeight="1" x14ac:dyDescent="0.7">
      <c r="A540" s="6"/>
      <c r="B540" s="7"/>
      <c r="C540" s="17"/>
      <c r="D540" s="6"/>
      <c r="E540" s="6"/>
      <c r="F540" s="6"/>
      <c r="G540" s="6"/>
      <c r="H540" s="6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</row>
    <row r="541" spans="1:25" ht="24" customHeight="1" x14ac:dyDescent="0.7">
      <c r="A541" s="6"/>
      <c r="B541" s="7"/>
      <c r="C541" s="17"/>
      <c r="D541" s="6"/>
      <c r="E541" s="6"/>
      <c r="F541" s="6"/>
      <c r="G541" s="6"/>
      <c r="H541" s="6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</row>
    <row r="542" spans="1:25" ht="24" customHeight="1" x14ac:dyDescent="0.7">
      <c r="A542" s="6"/>
      <c r="B542" s="7"/>
      <c r="C542" s="17"/>
      <c r="D542" s="6"/>
      <c r="E542" s="6"/>
      <c r="F542" s="6"/>
      <c r="G542" s="6"/>
      <c r="H542" s="6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</row>
    <row r="543" spans="1:25" ht="24" customHeight="1" x14ac:dyDescent="0.7">
      <c r="A543" s="6"/>
      <c r="B543" s="7"/>
      <c r="C543" s="17"/>
      <c r="D543" s="6"/>
      <c r="E543" s="6"/>
      <c r="F543" s="6"/>
      <c r="G543" s="6"/>
      <c r="H543" s="6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</row>
    <row r="544" spans="1:25" ht="24" customHeight="1" x14ac:dyDescent="0.7">
      <c r="A544" s="6"/>
      <c r="B544" s="7"/>
      <c r="C544" s="17"/>
      <c r="D544" s="6"/>
      <c r="E544" s="6"/>
      <c r="F544" s="6"/>
      <c r="G544" s="6"/>
      <c r="H544" s="6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</row>
    <row r="545" spans="1:25" ht="24" customHeight="1" x14ac:dyDescent="0.7">
      <c r="A545" s="6"/>
      <c r="B545" s="7"/>
      <c r="C545" s="17"/>
      <c r="D545" s="6"/>
      <c r="E545" s="6"/>
      <c r="F545" s="6"/>
      <c r="G545" s="6"/>
      <c r="H545" s="6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</row>
    <row r="546" spans="1:25" ht="24" customHeight="1" x14ac:dyDescent="0.7">
      <c r="A546" s="6"/>
      <c r="B546" s="7"/>
      <c r="C546" s="17"/>
      <c r="D546" s="6"/>
      <c r="E546" s="6"/>
      <c r="F546" s="6"/>
      <c r="G546" s="6"/>
      <c r="H546" s="6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</row>
    <row r="547" spans="1:25" ht="24" customHeight="1" x14ac:dyDescent="0.7">
      <c r="A547" s="6"/>
      <c r="B547" s="7"/>
      <c r="C547" s="17"/>
      <c r="D547" s="6"/>
      <c r="E547" s="6"/>
      <c r="F547" s="6"/>
      <c r="G547" s="6"/>
      <c r="H547" s="6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</row>
    <row r="548" spans="1:25" ht="24" customHeight="1" x14ac:dyDescent="0.7">
      <c r="A548" s="6"/>
      <c r="B548" s="7"/>
      <c r="C548" s="17"/>
      <c r="D548" s="6"/>
      <c r="E548" s="6"/>
      <c r="F548" s="6"/>
      <c r="G548" s="6"/>
      <c r="H548" s="6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</row>
    <row r="549" spans="1:25" ht="24" customHeight="1" x14ac:dyDescent="0.7">
      <c r="A549" s="6"/>
      <c r="B549" s="7"/>
      <c r="C549" s="17"/>
      <c r="D549" s="6"/>
      <c r="E549" s="6"/>
      <c r="F549" s="6"/>
      <c r="G549" s="6"/>
      <c r="H549" s="6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</row>
    <row r="550" spans="1:25" ht="24" customHeight="1" x14ac:dyDescent="0.7">
      <c r="A550" s="6"/>
      <c r="B550" s="7"/>
      <c r="C550" s="17"/>
      <c r="D550" s="6"/>
      <c r="E550" s="6"/>
      <c r="F550" s="6"/>
      <c r="G550" s="6"/>
      <c r="H550" s="6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</row>
    <row r="551" spans="1:25" ht="24" customHeight="1" x14ac:dyDescent="0.7">
      <c r="A551" s="6"/>
      <c r="B551" s="7"/>
      <c r="C551" s="17"/>
      <c r="D551" s="6"/>
      <c r="E551" s="6"/>
      <c r="F551" s="6"/>
      <c r="G551" s="6"/>
      <c r="H551" s="6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</row>
    <row r="552" spans="1:25" ht="24" customHeight="1" x14ac:dyDescent="0.7">
      <c r="A552" s="6"/>
      <c r="B552" s="7"/>
      <c r="C552" s="17"/>
      <c r="D552" s="6"/>
      <c r="E552" s="6"/>
      <c r="F552" s="6"/>
      <c r="G552" s="6"/>
      <c r="H552" s="6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</row>
    <row r="553" spans="1:25" ht="24" customHeight="1" x14ac:dyDescent="0.7">
      <c r="A553" s="6"/>
      <c r="B553" s="7"/>
      <c r="C553" s="17"/>
      <c r="D553" s="6"/>
      <c r="E553" s="6"/>
      <c r="F553" s="6"/>
      <c r="G553" s="6"/>
      <c r="H553" s="6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</row>
    <row r="554" spans="1:25" ht="24" customHeight="1" x14ac:dyDescent="0.7">
      <c r="A554" s="6"/>
      <c r="B554" s="7"/>
      <c r="C554" s="17"/>
      <c r="D554" s="6"/>
      <c r="E554" s="6"/>
      <c r="F554" s="6"/>
      <c r="G554" s="6"/>
      <c r="H554" s="6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</row>
    <row r="555" spans="1:25" ht="24" customHeight="1" x14ac:dyDescent="0.7">
      <c r="A555" s="6"/>
      <c r="B555" s="7"/>
      <c r="C555" s="17"/>
      <c r="D555" s="6"/>
      <c r="E555" s="6"/>
      <c r="F555" s="6"/>
      <c r="G555" s="6"/>
      <c r="H555" s="6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</row>
    <row r="556" spans="1:25" ht="24" customHeight="1" x14ac:dyDescent="0.7">
      <c r="A556" s="6"/>
      <c r="B556" s="7"/>
      <c r="C556" s="17"/>
      <c r="D556" s="6"/>
      <c r="E556" s="6"/>
      <c r="F556" s="6"/>
      <c r="G556" s="6"/>
      <c r="H556" s="6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</row>
    <row r="557" spans="1:25" ht="24" customHeight="1" x14ac:dyDescent="0.7">
      <c r="A557" s="6"/>
      <c r="B557" s="7"/>
      <c r="C557" s="17"/>
      <c r="D557" s="6"/>
      <c r="E557" s="6"/>
      <c r="F557" s="6"/>
      <c r="G557" s="6"/>
      <c r="H557" s="6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</row>
    <row r="558" spans="1:25" ht="24" customHeight="1" x14ac:dyDescent="0.7">
      <c r="A558" s="6"/>
      <c r="B558" s="7"/>
      <c r="C558" s="17"/>
      <c r="D558" s="6"/>
      <c r="E558" s="6"/>
      <c r="F558" s="6"/>
      <c r="G558" s="6"/>
      <c r="H558" s="6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</row>
    <row r="559" spans="1:25" ht="24" customHeight="1" x14ac:dyDescent="0.7">
      <c r="A559" s="6"/>
      <c r="B559" s="7"/>
      <c r="C559" s="17"/>
      <c r="D559" s="6"/>
      <c r="E559" s="6"/>
      <c r="F559" s="6"/>
      <c r="G559" s="6"/>
      <c r="H559" s="6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</row>
    <row r="560" spans="1:25" ht="24" customHeight="1" x14ac:dyDescent="0.7">
      <c r="A560" s="6"/>
      <c r="B560" s="7"/>
      <c r="C560" s="17"/>
      <c r="D560" s="6"/>
      <c r="E560" s="6"/>
      <c r="F560" s="6"/>
      <c r="G560" s="6"/>
      <c r="H560" s="6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</row>
    <row r="561" spans="1:25" ht="24" customHeight="1" x14ac:dyDescent="0.7">
      <c r="A561" s="6"/>
      <c r="B561" s="7"/>
      <c r="C561" s="17"/>
      <c r="D561" s="6"/>
      <c r="E561" s="6"/>
      <c r="F561" s="6"/>
      <c r="G561" s="6"/>
      <c r="H561" s="6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</row>
    <row r="562" spans="1:25" ht="24" customHeight="1" x14ac:dyDescent="0.7">
      <c r="A562" s="6"/>
      <c r="B562" s="7"/>
      <c r="C562" s="17"/>
      <c r="D562" s="6"/>
      <c r="E562" s="6"/>
      <c r="F562" s="6"/>
      <c r="G562" s="6"/>
      <c r="H562" s="6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</row>
    <row r="563" spans="1:25" ht="24" customHeight="1" x14ac:dyDescent="0.7">
      <c r="A563" s="6"/>
      <c r="B563" s="7"/>
      <c r="C563" s="17"/>
      <c r="D563" s="6"/>
      <c r="E563" s="6"/>
      <c r="F563" s="6"/>
      <c r="G563" s="6"/>
      <c r="H563" s="6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</row>
    <row r="564" spans="1:25" ht="24" customHeight="1" x14ac:dyDescent="0.7">
      <c r="A564" s="6"/>
      <c r="B564" s="7"/>
      <c r="C564" s="17"/>
      <c r="D564" s="6"/>
      <c r="E564" s="6"/>
      <c r="F564" s="6"/>
      <c r="G564" s="6"/>
      <c r="H564" s="6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</row>
    <row r="565" spans="1:25" ht="24" customHeight="1" x14ac:dyDescent="0.7">
      <c r="A565" s="6"/>
      <c r="B565" s="7"/>
      <c r="C565" s="17"/>
      <c r="D565" s="6"/>
      <c r="E565" s="6"/>
      <c r="F565" s="6"/>
      <c r="G565" s="6"/>
      <c r="H565" s="6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</row>
    <row r="566" spans="1:25" ht="24" customHeight="1" x14ac:dyDescent="0.7">
      <c r="A566" s="6"/>
      <c r="B566" s="7"/>
      <c r="C566" s="17"/>
      <c r="D566" s="6"/>
      <c r="E566" s="6"/>
      <c r="F566" s="6"/>
      <c r="G566" s="6"/>
      <c r="H566" s="6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</row>
    <row r="567" spans="1:25" ht="24" customHeight="1" x14ac:dyDescent="0.7">
      <c r="A567" s="6"/>
      <c r="B567" s="7"/>
      <c r="C567" s="17"/>
      <c r="D567" s="6"/>
      <c r="E567" s="6"/>
      <c r="F567" s="6"/>
      <c r="G567" s="6"/>
      <c r="H567" s="6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</row>
    <row r="568" spans="1:25" ht="24" customHeight="1" x14ac:dyDescent="0.7">
      <c r="A568" s="6"/>
      <c r="B568" s="7"/>
      <c r="C568" s="17"/>
      <c r="D568" s="6"/>
      <c r="E568" s="6"/>
      <c r="F568" s="6"/>
      <c r="G568" s="6"/>
      <c r="H568" s="6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</row>
    <row r="569" spans="1:25" ht="24" customHeight="1" x14ac:dyDescent="0.7">
      <c r="A569" s="6"/>
      <c r="B569" s="7"/>
      <c r="C569" s="17"/>
      <c r="D569" s="6"/>
      <c r="E569" s="6"/>
      <c r="F569" s="6"/>
      <c r="G569" s="6"/>
      <c r="H569" s="6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</row>
    <row r="570" spans="1:25" ht="24" customHeight="1" x14ac:dyDescent="0.7">
      <c r="A570" s="6"/>
      <c r="B570" s="7"/>
      <c r="C570" s="17"/>
      <c r="D570" s="6"/>
      <c r="E570" s="6"/>
      <c r="F570" s="6"/>
      <c r="G570" s="6"/>
      <c r="H570" s="6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</row>
    <row r="571" spans="1:25" ht="24" customHeight="1" x14ac:dyDescent="0.7">
      <c r="A571" s="6"/>
      <c r="B571" s="7"/>
      <c r="C571" s="17"/>
      <c r="D571" s="6"/>
      <c r="E571" s="6"/>
      <c r="F571" s="6"/>
      <c r="G571" s="6"/>
      <c r="H571" s="6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</row>
    <row r="572" spans="1:25" ht="24" customHeight="1" x14ac:dyDescent="0.7">
      <c r="A572" s="6"/>
      <c r="B572" s="7"/>
      <c r="C572" s="17"/>
      <c r="D572" s="6"/>
      <c r="E572" s="6"/>
      <c r="F572" s="6"/>
      <c r="G572" s="6"/>
      <c r="H572" s="6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</row>
    <row r="573" spans="1:25" ht="24" customHeight="1" x14ac:dyDescent="0.7">
      <c r="A573" s="6"/>
      <c r="B573" s="7"/>
      <c r="C573" s="17"/>
      <c r="D573" s="6"/>
      <c r="E573" s="6"/>
      <c r="F573" s="6"/>
      <c r="G573" s="6"/>
      <c r="H573" s="6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</row>
    <row r="574" spans="1:25" ht="24" customHeight="1" x14ac:dyDescent="0.7">
      <c r="A574" s="6"/>
      <c r="B574" s="7"/>
      <c r="C574" s="17"/>
      <c r="D574" s="6"/>
      <c r="E574" s="6"/>
      <c r="F574" s="6"/>
      <c r="G574" s="6"/>
      <c r="H574" s="6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</row>
    <row r="575" spans="1:25" ht="24" customHeight="1" x14ac:dyDescent="0.7">
      <c r="A575" s="6"/>
      <c r="B575" s="7"/>
      <c r="C575" s="17"/>
      <c r="D575" s="6"/>
      <c r="E575" s="6"/>
      <c r="F575" s="6"/>
      <c r="G575" s="6"/>
      <c r="H575" s="6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</row>
    <row r="576" spans="1:25" ht="24" customHeight="1" x14ac:dyDescent="0.7">
      <c r="A576" s="6"/>
      <c r="B576" s="7"/>
      <c r="C576" s="17"/>
      <c r="D576" s="6"/>
      <c r="E576" s="6"/>
      <c r="F576" s="6"/>
      <c r="G576" s="6"/>
      <c r="H576" s="6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</row>
    <row r="577" spans="1:25" ht="24" customHeight="1" x14ac:dyDescent="0.7">
      <c r="A577" s="6"/>
      <c r="B577" s="7"/>
      <c r="C577" s="17"/>
      <c r="D577" s="6"/>
      <c r="E577" s="6"/>
      <c r="F577" s="6"/>
      <c r="G577" s="6"/>
      <c r="H577" s="6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</row>
    <row r="578" spans="1:25" ht="24" customHeight="1" x14ac:dyDescent="0.7">
      <c r="A578" s="6"/>
      <c r="B578" s="7"/>
      <c r="C578" s="17"/>
      <c r="D578" s="6"/>
      <c r="E578" s="6"/>
      <c r="F578" s="6"/>
      <c r="G578" s="6"/>
      <c r="H578" s="6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</row>
    <row r="579" spans="1:25" ht="24" customHeight="1" x14ac:dyDescent="0.7">
      <c r="A579" s="6"/>
      <c r="B579" s="7"/>
      <c r="C579" s="17"/>
      <c r="D579" s="6"/>
      <c r="E579" s="6"/>
      <c r="F579" s="6"/>
      <c r="G579" s="6"/>
      <c r="H579" s="6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</row>
    <row r="580" spans="1:25" ht="24" customHeight="1" x14ac:dyDescent="0.7">
      <c r="A580" s="6"/>
      <c r="B580" s="7"/>
      <c r="C580" s="17"/>
      <c r="D580" s="6"/>
      <c r="E580" s="6"/>
      <c r="F580" s="6"/>
      <c r="G580" s="6"/>
      <c r="H580" s="6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</row>
    <row r="581" spans="1:25" ht="24" customHeight="1" x14ac:dyDescent="0.7">
      <c r="A581" s="6"/>
      <c r="B581" s="7"/>
      <c r="C581" s="17"/>
      <c r="D581" s="6"/>
      <c r="E581" s="6"/>
      <c r="F581" s="6"/>
      <c r="G581" s="6"/>
      <c r="H581" s="6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</row>
    <row r="582" spans="1:25" ht="24" customHeight="1" x14ac:dyDescent="0.7">
      <c r="A582" s="6"/>
      <c r="B582" s="7"/>
      <c r="C582" s="17"/>
      <c r="D582" s="6"/>
      <c r="E582" s="6"/>
      <c r="F582" s="6"/>
      <c r="G582" s="6"/>
      <c r="H582" s="6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</row>
    <row r="583" spans="1:25" ht="24" customHeight="1" x14ac:dyDescent="0.7">
      <c r="A583" s="6"/>
      <c r="B583" s="7"/>
      <c r="C583" s="17"/>
      <c r="D583" s="6"/>
      <c r="E583" s="6"/>
      <c r="F583" s="6"/>
      <c r="G583" s="6"/>
      <c r="H583" s="6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</row>
    <row r="584" spans="1:25" ht="24" customHeight="1" x14ac:dyDescent="0.7">
      <c r="A584" s="6"/>
      <c r="B584" s="7"/>
      <c r="C584" s="17"/>
      <c r="D584" s="6"/>
      <c r="E584" s="6"/>
      <c r="F584" s="6"/>
      <c r="G584" s="6"/>
      <c r="H584" s="6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</row>
    <row r="585" spans="1:25" ht="24" customHeight="1" x14ac:dyDescent="0.7">
      <c r="A585" s="6"/>
      <c r="B585" s="7"/>
      <c r="C585" s="17"/>
      <c r="D585" s="6"/>
      <c r="E585" s="6"/>
      <c r="F585" s="6"/>
      <c r="G585" s="6"/>
      <c r="H585" s="6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</row>
    <row r="586" spans="1:25" ht="24" customHeight="1" x14ac:dyDescent="0.7">
      <c r="A586" s="6"/>
      <c r="B586" s="7"/>
      <c r="C586" s="17"/>
      <c r="D586" s="6"/>
      <c r="E586" s="6"/>
      <c r="F586" s="6"/>
      <c r="G586" s="6"/>
      <c r="H586" s="6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</row>
    <row r="587" spans="1:25" ht="24" customHeight="1" x14ac:dyDescent="0.7">
      <c r="A587" s="6"/>
      <c r="B587" s="7"/>
      <c r="C587" s="17"/>
      <c r="D587" s="6"/>
      <c r="E587" s="6"/>
      <c r="F587" s="6"/>
      <c r="G587" s="6"/>
      <c r="H587" s="6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</row>
    <row r="588" spans="1:25" ht="24" customHeight="1" x14ac:dyDescent="0.7">
      <c r="A588" s="6"/>
      <c r="B588" s="7"/>
      <c r="C588" s="17"/>
      <c r="D588" s="6"/>
      <c r="E588" s="6"/>
      <c r="F588" s="6"/>
      <c r="G588" s="6"/>
      <c r="H588" s="6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</row>
    <row r="589" spans="1:25" ht="24" customHeight="1" x14ac:dyDescent="0.7">
      <c r="A589" s="6"/>
      <c r="B589" s="7"/>
      <c r="C589" s="17"/>
      <c r="D589" s="6"/>
      <c r="E589" s="6"/>
      <c r="F589" s="6"/>
      <c r="G589" s="6"/>
      <c r="H589" s="6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</row>
    <row r="590" spans="1:25" ht="24" customHeight="1" x14ac:dyDescent="0.7">
      <c r="A590" s="6"/>
      <c r="B590" s="7"/>
      <c r="C590" s="17"/>
      <c r="D590" s="6"/>
      <c r="E590" s="6"/>
      <c r="F590" s="6"/>
      <c r="G590" s="6"/>
      <c r="H590" s="6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</row>
    <row r="591" spans="1:25" ht="24" customHeight="1" x14ac:dyDescent="0.7">
      <c r="A591" s="6"/>
      <c r="B591" s="7"/>
      <c r="C591" s="17"/>
      <c r="D591" s="6"/>
      <c r="E591" s="6"/>
      <c r="F591" s="6"/>
      <c r="G591" s="6"/>
      <c r="H591" s="6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</row>
    <row r="592" spans="1:25" ht="24" customHeight="1" x14ac:dyDescent="0.7">
      <c r="A592" s="6"/>
      <c r="B592" s="7"/>
      <c r="C592" s="17"/>
      <c r="D592" s="6"/>
      <c r="E592" s="6"/>
      <c r="F592" s="6"/>
      <c r="G592" s="6"/>
      <c r="H592" s="6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</row>
    <row r="593" spans="1:25" ht="24" customHeight="1" x14ac:dyDescent="0.7">
      <c r="A593" s="6"/>
      <c r="B593" s="7"/>
      <c r="C593" s="17"/>
      <c r="D593" s="6"/>
      <c r="E593" s="6"/>
      <c r="F593" s="6"/>
      <c r="G593" s="6"/>
      <c r="H593" s="6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</row>
    <row r="594" spans="1:25" ht="24" customHeight="1" x14ac:dyDescent="0.7">
      <c r="A594" s="6"/>
      <c r="B594" s="7"/>
      <c r="C594" s="17"/>
      <c r="D594" s="6"/>
      <c r="E594" s="6"/>
      <c r="F594" s="6"/>
      <c r="G594" s="6"/>
      <c r="H594" s="6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</row>
    <row r="595" spans="1:25" ht="24" customHeight="1" x14ac:dyDescent="0.7">
      <c r="A595" s="6"/>
      <c r="B595" s="7"/>
      <c r="C595" s="17"/>
      <c r="D595" s="6"/>
      <c r="E595" s="6"/>
      <c r="F595" s="6"/>
      <c r="G595" s="6"/>
      <c r="H595" s="6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</row>
    <row r="596" spans="1:25" ht="24" customHeight="1" x14ac:dyDescent="0.7">
      <c r="A596" s="6"/>
      <c r="B596" s="7"/>
      <c r="C596" s="17"/>
      <c r="D596" s="6"/>
      <c r="E596" s="6"/>
      <c r="F596" s="6"/>
      <c r="G596" s="6"/>
      <c r="H596" s="6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</row>
    <row r="597" spans="1:25" ht="24" customHeight="1" x14ac:dyDescent="0.7">
      <c r="A597" s="6"/>
      <c r="B597" s="7"/>
      <c r="C597" s="17"/>
      <c r="D597" s="6"/>
      <c r="E597" s="6"/>
      <c r="F597" s="6"/>
      <c r="G597" s="6"/>
      <c r="H597" s="6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</row>
    <row r="598" spans="1:25" ht="24" customHeight="1" x14ac:dyDescent="0.7">
      <c r="A598" s="6"/>
      <c r="B598" s="7"/>
      <c r="C598" s="17"/>
      <c r="D598" s="6"/>
      <c r="E598" s="6"/>
      <c r="F598" s="6"/>
      <c r="G598" s="6"/>
      <c r="H598" s="6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</row>
    <row r="599" spans="1:25" ht="24" customHeight="1" x14ac:dyDescent="0.7">
      <c r="A599" s="6"/>
      <c r="B599" s="7"/>
      <c r="C599" s="17"/>
      <c r="D599" s="6"/>
      <c r="E599" s="6"/>
      <c r="F599" s="6"/>
      <c r="G599" s="6"/>
      <c r="H599" s="6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</row>
    <row r="600" spans="1:25" ht="24" customHeight="1" x14ac:dyDescent="0.7">
      <c r="A600" s="6"/>
      <c r="B600" s="7"/>
      <c r="C600" s="17"/>
      <c r="D600" s="6"/>
      <c r="E600" s="6"/>
      <c r="F600" s="6"/>
      <c r="G600" s="6"/>
      <c r="H600" s="6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</row>
    <row r="601" spans="1:25" ht="24" customHeight="1" x14ac:dyDescent="0.7">
      <c r="A601" s="6"/>
      <c r="B601" s="7"/>
      <c r="C601" s="17"/>
      <c r="D601" s="6"/>
      <c r="E601" s="6"/>
      <c r="F601" s="6"/>
      <c r="G601" s="6"/>
      <c r="H601" s="6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</row>
    <row r="602" spans="1:25" ht="24" customHeight="1" x14ac:dyDescent="0.7">
      <c r="A602" s="6"/>
      <c r="B602" s="7"/>
      <c r="C602" s="17"/>
      <c r="D602" s="6"/>
      <c r="E602" s="6"/>
      <c r="F602" s="6"/>
      <c r="G602" s="6"/>
      <c r="H602" s="6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</row>
    <row r="603" spans="1:25" ht="24" customHeight="1" x14ac:dyDescent="0.7">
      <c r="A603" s="6"/>
      <c r="B603" s="7"/>
      <c r="C603" s="17"/>
      <c r="D603" s="6"/>
      <c r="E603" s="6"/>
      <c r="F603" s="6"/>
      <c r="G603" s="6"/>
      <c r="H603" s="6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</row>
    <row r="604" spans="1:25" ht="24" customHeight="1" x14ac:dyDescent="0.7">
      <c r="A604" s="6"/>
      <c r="B604" s="7"/>
      <c r="C604" s="17"/>
      <c r="D604" s="6"/>
      <c r="E604" s="6"/>
      <c r="F604" s="6"/>
      <c r="G604" s="6"/>
      <c r="H604" s="6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</row>
    <row r="605" spans="1:25" ht="24" customHeight="1" x14ac:dyDescent="0.7">
      <c r="A605" s="6"/>
      <c r="B605" s="7"/>
      <c r="C605" s="17"/>
      <c r="D605" s="6"/>
      <c r="E605" s="6"/>
      <c r="F605" s="6"/>
      <c r="G605" s="6"/>
      <c r="H605" s="6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</row>
    <row r="606" spans="1:25" ht="24" customHeight="1" x14ac:dyDescent="0.7">
      <c r="A606" s="6"/>
      <c r="B606" s="7"/>
      <c r="C606" s="17"/>
      <c r="D606" s="6"/>
      <c r="E606" s="6"/>
      <c r="F606" s="6"/>
      <c r="G606" s="6"/>
      <c r="H606" s="6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</row>
    <row r="607" spans="1:25" ht="24" customHeight="1" x14ac:dyDescent="0.7">
      <c r="A607" s="6"/>
      <c r="B607" s="7"/>
      <c r="C607" s="17"/>
      <c r="D607" s="6"/>
      <c r="E607" s="6"/>
      <c r="F607" s="6"/>
      <c r="G607" s="6"/>
      <c r="H607" s="6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</row>
    <row r="608" spans="1:25" ht="24" customHeight="1" x14ac:dyDescent="0.7">
      <c r="A608" s="6"/>
      <c r="B608" s="7"/>
      <c r="C608" s="17"/>
      <c r="D608" s="6"/>
      <c r="E608" s="6"/>
      <c r="F608" s="6"/>
      <c r="G608" s="6"/>
      <c r="H608" s="6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</row>
    <row r="609" spans="1:25" ht="24" customHeight="1" x14ac:dyDescent="0.7">
      <c r="A609" s="6"/>
      <c r="B609" s="7"/>
      <c r="C609" s="17"/>
      <c r="D609" s="6"/>
      <c r="E609" s="6"/>
      <c r="F609" s="6"/>
      <c r="G609" s="6"/>
      <c r="H609" s="6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</row>
    <row r="610" spans="1:25" ht="24" customHeight="1" x14ac:dyDescent="0.7">
      <c r="A610" s="6"/>
      <c r="B610" s="7"/>
      <c r="C610" s="17"/>
      <c r="D610" s="6"/>
      <c r="E610" s="6"/>
      <c r="F610" s="6"/>
      <c r="G610" s="6"/>
      <c r="H610" s="6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</row>
    <row r="611" spans="1:25" ht="24" customHeight="1" x14ac:dyDescent="0.7">
      <c r="A611" s="6"/>
      <c r="B611" s="7"/>
      <c r="C611" s="17"/>
      <c r="D611" s="6"/>
      <c r="E611" s="6"/>
      <c r="F611" s="6"/>
      <c r="G611" s="6"/>
      <c r="H611" s="6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</row>
    <row r="612" spans="1:25" ht="24" customHeight="1" x14ac:dyDescent="0.7">
      <c r="A612" s="6"/>
      <c r="B612" s="7"/>
      <c r="C612" s="17"/>
      <c r="D612" s="6"/>
      <c r="E612" s="6"/>
      <c r="F612" s="6"/>
      <c r="G612" s="6"/>
      <c r="H612" s="6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</row>
    <row r="613" spans="1:25" ht="24" customHeight="1" x14ac:dyDescent="0.7">
      <c r="A613" s="6"/>
      <c r="B613" s="7"/>
      <c r="C613" s="17"/>
      <c r="D613" s="6"/>
      <c r="E613" s="6"/>
      <c r="F613" s="6"/>
      <c r="G613" s="6"/>
      <c r="H613" s="6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</row>
    <row r="614" spans="1:25" ht="24" customHeight="1" x14ac:dyDescent="0.7">
      <c r="A614" s="6"/>
      <c r="B614" s="7"/>
      <c r="C614" s="17"/>
      <c r="D614" s="6"/>
      <c r="E614" s="6"/>
      <c r="F614" s="6"/>
      <c r="G614" s="6"/>
      <c r="H614" s="6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</row>
    <row r="615" spans="1:25" ht="24" customHeight="1" x14ac:dyDescent="0.7">
      <c r="A615" s="6"/>
      <c r="B615" s="7"/>
      <c r="C615" s="17"/>
      <c r="D615" s="6"/>
      <c r="E615" s="6"/>
      <c r="F615" s="6"/>
      <c r="G615" s="6"/>
      <c r="H615" s="6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</row>
    <row r="616" spans="1:25" ht="24" customHeight="1" x14ac:dyDescent="0.7">
      <c r="A616" s="6"/>
      <c r="B616" s="7"/>
      <c r="C616" s="17"/>
      <c r="D616" s="6"/>
      <c r="E616" s="6"/>
      <c r="F616" s="6"/>
      <c r="G616" s="6"/>
      <c r="H616" s="6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</row>
    <row r="617" spans="1:25" ht="24" customHeight="1" x14ac:dyDescent="0.7">
      <c r="A617" s="6"/>
      <c r="B617" s="7"/>
      <c r="C617" s="17"/>
      <c r="D617" s="6"/>
      <c r="E617" s="6"/>
      <c r="F617" s="6"/>
      <c r="G617" s="6"/>
      <c r="H617" s="6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</row>
    <row r="618" spans="1:25" ht="24" customHeight="1" x14ac:dyDescent="0.7">
      <c r="A618" s="6"/>
      <c r="B618" s="7"/>
      <c r="C618" s="17"/>
      <c r="D618" s="6"/>
      <c r="E618" s="6"/>
      <c r="F618" s="6"/>
      <c r="G618" s="6"/>
      <c r="H618" s="6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</row>
    <row r="619" spans="1:25" ht="24" customHeight="1" x14ac:dyDescent="0.7">
      <c r="A619" s="6"/>
      <c r="B619" s="7"/>
      <c r="C619" s="17"/>
      <c r="D619" s="6"/>
      <c r="E619" s="6"/>
      <c r="F619" s="6"/>
      <c r="G619" s="6"/>
      <c r="H619" s="6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</row>
    <row r="620" spans="1:25" ht="24" customHeight="1" x14ac:dyDescent="0.7">
      <c r="A620" s="6"/>
      <c r="B620" s="7"/>
      <c r="C620" s="17"/>
      <c r="D620" s="6"/>
      <c r="E620" s="6"/>
      <c r="F620" s="6"/>
      <c r="G620" s="6"/>
      <c r="H620" s="6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</row>
    <row r="621" spans="1:25" ht="24" customHeight="1" x14ac:dyDescent="0.7">
      <c r="A621" s="6"/>
      <c r="B621" s="7"/>
      <c r="C621" s="17"/>
      <c r="D621" s="6"/>
      <c r="E621" s="6"/>
      <c r="F621" s="6"/>
      <c r="G621" s="6"/>
      <c r="H621" s="6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</row>
    <row r="622" spans="1:25" ht="24" customHeight="1" x14ac:dyDescent="0.7">
      <c r="A622" s="6"/>
      <c r="B622" s="7"/>
      <c r="C622" s="17"/>
      <c r="D622" s="6"/>
      <c r="E622" s="6"/>
      <c r="F622" s="6"/>
      <c r="G622" s="6"/>
      <c r="H622" s="6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</row>
    <row r="623" spans="1:25" ht="24" customHeight="1" x14ac:dyDescent="0.7">
      <c r="A623" s="6"/>
      <c r="B623" s="7"/>
      <c r="C623" s="17"/>
      <c r="D623" s="6"/>
      <c r="E623" s="6"/>
      <c r="F623" s="6"/>
      <c r="G623" s="6"/>
      <c r="H623" s="6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</row>
    <row r="624" spans="1:25" ht="24" customHeight="1" x14ac:dyDescent="0.7">
      <c r="A624" s="6"/>
      <c r="B624" s="7"/>
      <c r="C624" s="17"/>
      <c r="D624" s="6"/>
      <c r="E624" s="6"/>
      <c r="F624" s="6"/>
      <c r="G624" s="6"/>
      <c r="H624" s="6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</row>
    <row r="625" spans="1:25" ht="24" customHeight="1" x14ac:dyDescent="0.7">
      <c r="A625" s="6"/>
      <c r="B625" s="7"/>
      <c r="C625" s="17"/>
      <c r="D625" s="6"/>
      <c r="E625" s="6"/>
      <c r="F625" s="6"/>
      <c r="G625" s="6"/>
      <c r="H625" s="6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</row>
    <row r="626" spans="1:25" ht="24" customHeight="1" x14ac:dyDescent="0.7">
      <c r="A626" s="6"/>
      <c r="B626" s="7"/>
      <c r="C626" s="17"/>
      <c r="D626" s="6"/>
      <c r="E626" s="6"/>
      <c r="F626" s="6"/>
      <c r="G626" s="6"/>
      <c r="H626" s="6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</row>
    <row r="627" spans="1:25" ht="24" customHeight="1" x14ac:dyDescent="0.7">
      <c r="A627" s="6"/>
      <c r="B627" s="7"/>
      <c r="C627" s="17"/>
      <c r="D627" s="6"/>
      <c r="E627" s="6"/>
      <c r="F627" s="6"/>
      <c r="G627" s="6"/>
      <c r="H627" s="6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</row>
    <row r="628" spans="1:25" ht="24" customHeight="1" x14ac:dyDescent="0.7">
      <c r="A628" s="6"/>
      <c r="B628" s="7"/>
      <c r="C628" s="17"/>
      <c r="D628" s="6"/>
      <c r="E628" s="6"/>
      <c r="F628" s="6"/>
      <c r="G628" s="6"/>
      <c r="H628" s="6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</row>
    <row r="629" spans="1:25" ht="24" customHeight="1" x14ac:dyDescent="0.7">
      <c r="A629" s="6"/>
      <c r="B629" s="7"/>
      <c r="C629" s="17"/>
      <c r="D629" s="6"/>
      <c r="E629" s="6"/>
      <c r="F629" s="6"/>
      <c r="G629" s="6"/>
      <c r="H629" s="6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</row>
    <row r="630" spans="1:25" ht="24" customHeight="1" x14ac:dyDescent="0.7">
      <c r="A630" s="6"/>
      <c r="B630" s="7"/>
      <c r="C630" s="17"/>
      <c r="D630" s="6"/>
      <c r="E630" s="6"/>
      <c r="F630" s="6"/>
      <c r="G630" s="6"/>
      <c r="H630" s="6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</row>
    <row r="631" spans="1:25" ht="24" customHeight="1" x14ac:dyDescent="0.7">
      <c r="A631" s="6"/>
      <c r="B631" s="7"/>
      <c r="C631" s="17"/>
      <c r="D631" s="6"/>
      <c r="E631" s="6"/>
      <c r="F631" s="6"/>
      <c r="G631" s="6"/>
      <c r="H631" s="6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</row>
    <row r="632" spans="1:25" ht="24" customHeight="1" x14ac:dyDescent="0.7">
      <c r="A632" s="6"/>
      <c r="B632" s="7"/>
      <c r="C632" s="17"/>
      <c r="D632" s="6"/>
      <c r="E632" s="6"/>
      <c r="F632" s="6"/>
      <c r="G632" s="6"/>
      <c r="H632" s="6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</row>
    <row r="633" spans="1:25" ht="24" customHeight="1" x14ac:dyDescent="0.7">
      <c r="A633" s="6"/>
      <c r="B633" s="7"/>
      <c r="C633" s="17"/>
      <c r="D633" s="6"/>
      <c r="E633" s="6"/>
      <c r="F633" s="6"/>
      <c r="G633" s="6"/>
      <c r="H633" s="6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</row>
    <row r="634" spans="1:25" ht="24" customHeight="1" x14ac:dyDescent="0.7">
      <c r="A634" s="6"/>
      <c r="B634" s="7"/>
      <c r="C634" s="17"/>
      <c r="D634" s="6"/>
      <c r="E634" s="6"/>
      <c r="F634" s="6"/>
      <c r="G634" s="6"/>
      <c r="H634" s="6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</row>
    <row r="635" spans="1:25" ht="24" customHeight="1" x14ac:dyDescent="0.7">
      <c r="A635" s="6"/>
      <c r="B635" s="7"/>
      <c r="C635" s="17"/>
      <c r="D635" s="6"/>
      <c r="E635" s="6"/>
      <c r="F635" s="6"/>
      <c r="G635" s="6"/>
      <c r="H635" s="6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</row>
    <row r="636" spans="1:25" ht="24" customHeight="1" x14ac:dyDescent="0.7">
      <c r="A636" s="6"/>
      <c r="B636" s="7"/>
      <c r="C636" s="17"/>
      <c r="D636" s="6"/>
      <c r="E636" s="6"/>
      <c r="F636" s="6"/>
      <c r="G636" s="6"/>
      <c r="H636" s="6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</row>
    <row r="637" spans="1:25" ht="24" customHeight="1" x14ac:dyDescent="0.7">
      <c r="A637" s="6"/>
      <c r="B637" s="7"/>
      <c r="C637" s="17"/>
      <c r="D637" s="6"/>
      <c r="E637" s="6"/>
      <c r="F637" s="6"/>
      <c r="G637" s="6"/>
      <c r="H637" s="6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</row>
    <row r="638" spans="1:25" ht="24" customHeight="1" x14ac:dyDescent="0.7">
      <c r="A638" s="6"/>
      <c r="B638" s="7"/>
      <c r="C638" s="17"/>
      <c r="D638" s="6"/>
      <c r="E638" s="6"/>
      <c r="F638" s="6"/>
      <c r="G638" s="6"/>
      <c r="H638" s="6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</row>
    <row r="639" spans="1:25" ht="24" customHeight="1" x14ac:dyDescent="0.7">
      <c r="A639" s="6"/>
      <c r="B639" s="7"/>
      <c r="C639" s="17"/>
      <c r="D639" s="6"/>
      <c r="E639" s="6"/>
      <c r="F639" s="6"/>
      <c r="G639" s="6"/>
      <c r="H639" s="6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</row>
    <row r="640" spans="1:25" ht="24" customHeight="1" x14ac:dyDescent="0.7">
      <c r="A640" s="6"/>
      <c r="B640" s="7"/>
      <c r="C640" s="17"/>
      <c r="D640" s="6"/>
      <c r="E640" s="6"/>
      <c r="F640" s="6"/>
      <c r="G640" s="6"/>
      <c r="H640" s="6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</row>
    <row r="641" spans="1:25" ht="24" customHeight="1" x14ac:dyDescent="0.7">
      <c r="A641" s="6"/>
      <c r="B641" s="7"/>
      <c r="C641" s="17"/>
      <c r="D641" s="6"/>
      <c r="E641" s="6"/>
      <c r="F641" s="6"/>
      <c r="G641" s="6"/>
      <c r="H641" s="6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</row>
    <row r="642" spans="1:25" ht="24" customHeight="1" x14ac:dyDescent="0.7">
      <c r="A642" s="6"/>
      <c r="B642" s="7"/>
      <c r="C642" s="17"/>
      <c r="D642" s="6"/>
      <c r="E642" s="6"/>
      <c r="F642" s="6"/>
      <c r="G642" s="6"/>
      <c r="H642" s="6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</row>
    <row r="643" spans="1:25" ht="24" customHeight="1" x14ac:dyDescent="0.7">
      <c r="A643" s="6"/>
      <c r="B643" s="7"/>
      <c r="C643" s="17"/>
      <c r="D643" s="6"/>
      <c r="E643" s="6"/>
      <c r="F643" s="6"/>
      <c r="G643" s="6"/>
      <c r="H643" s="6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</row>
    <row r="644" spans="1:25" ht="24" customHeight="1" x14ac:dyDescent="0.7">
      <c r="A644" s="6"/>
      <c r="B644" s="7"/>
      <c r="C644" s="17"/>
      <c r="D644" s="6"/>
      <c r="E644" s="6"/>
      <c r="F644" s="6"/>
      <c r="G644" s="6"/>
      <c r="H644" s="6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</row>
    <row r="645" spans="1:25" ht="24" customHeight="1" x14ac:dyDescent="0.7">
      <c r="A645" s="6"/>
      <c r="B645" s="7"/>
      <c r="C645" s="17"/>
      <c r="D645" s="6"/>
      <c r="E645" s="6"/>
      <c r="F645" s="6"/>
      <c r="G645" s="6"/>
      <c r="H645" s="6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</row>
    <row r="646" spans="1:25" ht="24" customHeight="1" x14ac:dyDescent="0.7">
      <c r="A646" s="6"/>
      <c r="B646" s="7"/>
      <c r="C646" s="17"/>
      <c r="D646" s="6"/>
      <c r="E646" s="6"/>
      <c r="F646" s="6"/>
      <c r="G646" s="6"/>
      <c r="H646" s="6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</row>
    <row r="647" spans="1:25" ht="24" customHeight="1" x14ac:dyDescent="0.7">
      <c r="A647" s="6"/>
      <c r="B647" s="7"/>
      <c r="C647" s="17"/>
      <c r="D647" s="6"/>
      <c r="E647" s="6"/>
      <c r="F647" s="6"/>
      <c r="G647" s="6"/>
      <c r="H647" s="6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</row>
    <row r="648" spans="1:25" ht="24" customHeight="1" x14ac:dyDescent="0.7">
      <c r="A648" s="6"/>
      <c r="B648" s="7"/>
      <c r="C648" s="17"/>
      <c r="D648" s="6"/>
      <c r="E648" s="6"/>
      <c r="F648" s="6"/>
      <c r="G648" s="6"/>
      <c r="H648" s="6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</row>
    <row r="649" spans="1:25" ht="24" customHeight="1" x14ac:dyDescent="0.7">
      <c r="A649" s="6"/>
      <c r="B649" s="7"/>
      <c r="C649" s="17"/>
      <c r="D649" s="6"/>
      <c r="E649" s="6"/>
      <c r="F649" s="6"/>
      <c r="G649" s="6"/>
      <c r="H649" s="6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</row>
    <row r="650" spans="1:25" ht="24" customHeight="1" x14ac:dyDescent="0.7">
      <c r="A650" s="6"/>
      <c r="B650" s="7"/>
      <c r="C650" s="17"/>
      <c r="D650" s="6"/>
      <c r="E650" s="6"/>
      <c r="F650" s="6"/>
      <c r="G650" s="6"/>
      <c r="H650" s="6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</row>
    <row r="651" spans="1:25" ht="24" customHeight="1" x14ac:dyDescent="0.7">
      <c r="A651" s="6"/>
      <c r="B651" s="7"/>
      <c r="C651" s="17"/>
      <c r="D651" s="6"/>
      <c r="E651" s="6"/>
      <c r="F651" s="6"/>
      <c r="G651" s="6"/>
      <c r="H651" s="6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</row>
    <row r="652" spans="1:25" ht="24" customHeight="1" x14ac:dyDescent="0.7">
      <c r="A652" s="6"/>
      <c r="B652" s="7"/>
      <c r="C652" s="17"/>
      <c r="D652" s="6"/>
      <c r="E652" s="6"/>
      <c r="F652" s="6"/>
      <c r="G652" s="6"/>
      <c r="H652" s="6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</row>
    <row r="653" spans="1:25" ht="24" customHeight="1" x14ac:dyDescent="0.7">
      <c r="A653" s="6"/>
      <c r="B653" s="7"/>
      <c r="C653" s="17"/>
      <c r="D653" s="6"/>
      <c r="E653" s="6"/>
      <c r="F653" s="6"/>
      <c r="G653" s="6"/>
      <c r="H653" s="6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</row>
    <row r="654" spans="1:25" ht="24" customHeight="1" x14ac:dyDescent="0.7">
      <c r="A654" s="6"/>
      <c r="B654" s="7"/>
      <c r="C654" s="17"/>
      <c r="D654" s="6"/>
      <c r="E654" s="6"/>
      <c r="F654" s="6"/>
      <c r="G654" s="6"/>
      <c r="H654" s="6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</row>
    <row r="655" spans="1:25" ht="24" customHeight="1" x14ac:dyDescent="0.7">
      <c r="A655" s="6"/>
      <c r="B655" s="7"/>
      <c r="C655" s="17"/>
      <c r="D655" s="6"/>
      <c r="E655" s="6"/>
      <c r="F655" s="6"/>
      <c r="G655" s="6"/>
      <c r="H655" s="6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</row>
    <row r="656" spans="1:25" ht="24" customHeight="1" x14ac:dyDescent="0.7">
      <c r="A656" s="6"/>
      <c r="B656" s="7"/>
      <c r="C656" s="17"/>
      <c r="D656" s="6"/>
      <c r="E656" s="6"/>
      <c r="F656" s="6"/>
      <c r="G656" s="6"/>
      <c r="H656" s="6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</row>
    <row r="657" spans="1:25" ht="24" customHeight="1" x14ac:dyDescent="0.7">
      <c r="A657" s="6"/>
      <c r="B657" s="7"/>
      <c r="C657" s="17"/>
      <c r="D657" s="6"/>
      <c r="E657" s="6"/>
      <c r="F657" s="6"/>
      <c r="G657" s="6"/>
      <c r="H657" s="6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</row>
    <row r="658" spans="1:25" ht="24" customHeight="1" x14ac:dyDescent="0.7">
      <c r="A658" s="6"/>
      <c r="B658" s="7"/>
      <c r="C658" s="17"/>
      <c r="D658" s="6"/>
      <c r="E658" s="6"/>
      <c r="F658" s="6"/>
      <c r="G658" s="6"/>
      <c r="H658" s="6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</row>
    <row r="659" spans="1:25" ht="24" customHeight="1" x14ac:dyDescent="0.7">
      <c r="A659" s="6"/>
      <c r="B659" s="7"/>
      <c r="C659" s="17"/>
      <c r="D659" s="6"/>
      <c r="E659" s="6"/>
      <c r="F659" s="6"/>
      <c r="G659" s="6"/>
      <c r="H659" s="6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</row>
    <row r="660" spans="1:25" ht="24" customHeight="1" x14ac:dyDescent="0.7">
      <c r="A660" s="6"/>
      <c r="B660" s="7"/>
      <c r="C660" s="17"/>
      <c r="D660" s="6"/>
      <c r="E660" s="6"/>
      <c r="F660" s="6"/>
      <c r="G660" s="6"/>
      <c r="H660" s="6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</row>
    <row r="661" spans="1:25" ht="24" customHeight="1" x14ac:dyDescent="0.7">
      <c r="A661" s="6"/>
      <c r="B661" s="7"/>
      <c r="C661" s="17"/>
      <c r="D661" s="6"/>
      <c r="E661" s="6"/>
      <c r="F661" s="6"/>
      <c r="G661" s="6"/>
      <c r="H661" s="6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</row>
    <row r="662" spans="1:25" ht="24" customHeight="1" x14ac:dyDescent="0.7">
      <c r="A662" s="6"/>
      <c r="B662" s="7"/>
      <c r="C662" s="17"/>
      <c r="D662" s="6"/>
      <c r="E662" s="6"/>
      <c r="F662" s="6"/>
      <c r="G662" s="6"/>
      <c r="H662" s="6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</row>
    <row r="663" spans="1:25" ht="24" customHeight="1" x14ac:dyDescent="0.7">
      <c r="A663" s="6"/>
      <c r="B663" s="7"/>
      <c r="C663" s="17"/>
      <c r="D663" s="6"/>
      <c r="E663" s="6"/>
      <c r="F663" s="6"/>
      <c r="G663" s="6"/>
      <c r="H663" s="6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</row>
    <row r="664" spans="1:25" ht="24" customHeight="1" x14ac:dyDescent="0.7">
      <c r="A664" s="6"/>
      <c r="B664" s="7"/>
      <c r="C664" s="17"/>
      <c r="D664" s="6"/>
      <c r="E664" s="6"/>
      <c r="F664" s="6"/>
      <c r="G664" s="6"/>
      <c r="H664" s="6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</row>
    <row r="665" spans="1:25" ht="24" customHeight="1" x14ac:dyDescent="0.7">
      <c r="A665" s="6"/>
      <c r="B665" s="7"/>
      <c r="C665" s="17"/>
      <c r="D665" s="6"/>
      <c r="E665" s="6"/>
      <c r="F665" s="6"/>
      <c r="G665" s="6"/>
      <c r="H665" s="6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</row>
    <row r="666" spans="1:25" ht="24" customHeight="1" x14ac:dyDescent="0.7">
      <c r="A666" s="6"/>
      <c r="B666" s="7"/>
      <c r="C666" s="17"/>
      <c r="D666" s="6"/>
      <c r="E666" s="6"/>
      <c r="F666" s="6"/>
      <c r="G666" s="6"/>
      <c r="H666" s="6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</row>
    <row r="667" spans="1:25" ht="24" customHeight="1" x14ac:dyDescent="0.7">
      <c r="A667" s="6"/>
      <c r="B667" s="7"/>
      <c r="C667" s="17"/>
      <c r="D667" s="6"/>
      <c r="E667" s="6"/>
      <c r="F667" s="6"/>
      <c r="G667" s="6"/>
      <c r="H667" s="6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</row>
    <row r="668" spans="1:25" ht="24" customHeight="1" x14ac:dyDescent="0.7">
      <c r="A668" s="6"/>
      <c r="B668" s="7"/>
      <c r="C668" s="17"/>
      <c r="D668" s="6"/>
      <c r="E668" s="6"/>
      <c r="F668" s="6"/>
      <c r="G668" s="6"/>
      <c r="H668" s="6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</row>
    <row r="669" spans="1:25" ht="24" customHeight="1" x14ac:dyDescent="0.7">
      <c r="A669" s="6"/>
      <c r="B669" s="7"/>
      <c r="C669" s="17"/>
      <c r="D669" s="6"/>
      <c r="E669" s="6"/>
      <c r="F669" s="6"/>
      <c r="G669" s="6"/>
      <c r="H669" s="6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</row>
    <row r="670" spans="1:25" ht="24" customHeight="1" x14ac:dyDescent="0.7">
      <c r="A670" s="6"/>
      <c r="B670" s="7"/>
      <c r="C670" s="17"/>
      <c r="D670" s="6"/>
      <c r="E670" s="6"/>
      <c r="F670" s="6"/>
      <c r="G670" s="6"/>
      <c r="H670" s="6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</row>
    <row r="671" spans="1:25" ht="24" customHeight="1" x14ac:dyDescent="0.7">
      <c r="A671" s="6"/>
      <c r="B671" s="7"/>
      <c r="C671" s="17"/>
      <c r="D671" s="6"/>
      <c r="E671" s="6"/>
      <c r="F671" s="6"/>
      <c r="G671" s="6"/>
      <c r="H671" s="6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</row>
    <row r="672" spans="1:25" ht="24" customHeight="1" x14ac:dyDescent="0.7">
      <c r="A672" s="6"/>
      <c r="B672" s="7"/>
      <c r="C672" s="17"/>
      <c r="D672" s="6"/>
      <c r="E672" s="6"/>
      <c r="F672" s="6"/>
      <c r="G672" s="6"/>
      <c r="H672" s="6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</row>
    <row r="673" spans="1:25" ht="24" customHeight="1" x14ac:dyDescent="0.7">
      <c r="A673" s="6"/>
      <c r="B673" s="7"/>
      <c r="C673" s="17"/>
      <c r="D673" s="6"/>
      <c r="E673" s="6"/>
      <c r="F673" s="6"/>
      <c r="G673" s="6"/>
      <c r="H673" s="6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</row>
    <row r="674" spans="1:25" ht="24" customHeight="1" x14ac:dyDescent="0.7">
      <c r="A674" s="6"/>
      <c r="B674" s="7"/>
      <c r="C674" s="17"/>
      <c r="D674" s="6"/>
      <c r="E674" s="6"/>
      <c r="F674" s="6"/>
      <c r="G674" s="6"/>
      <c r="H674" s="6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</row>
    <row r="675" spans="1:25" ht="24" customHeight="1" x14ac:dyDescent="0.7">
      <c r="A675" s="6"/>
      <c r="B675" s="7"/>
      <c r="C675" s="17"/>
      <c r="D675" s="6"/>
      <c r="E675" s="6"/>
      <c r="F675" s="6"/>
      <c r="G675" s="6"/>
      <c r="H675" s="6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</row>
    <row r="676" spans="1:25" ht="24" customHeight="1" x14ac:dyDescent="0.7">
      <c r="A676" s="6"/>
      <c r="B676" s="7"/>
      <c r="C676" s="17"/>
      <c r="D676" s="6"/>
      <c r="E676" s="6"/>
      <c r="F676" s="6"/>
      <c r="G676" s="6"/>
      <c r="H676" s="6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</row>
    <row r="677" spans="1:25" ht="24" customHeight="1" x14ac:dyDescent="0.7">
      <c r="A677" s="6"/>
      <c r="B677" s="7"/>
      <c r="C677" s="17"/>
      <c r="D677" s="6"/>
      <c r="E677" s="6"/>
      <c r="F677" s="6"/>
      <c r="G677" s="6"/>
      <c r="H677" s="6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</row>
    <row r="678" spans="1:25" ht="24" customHeight="1" x14ac:dyDescent="0.7">
      <c r="A678" s="6"/>
      <c r="B678" s="7"/>
      <c r="C678" s="17"/>
      <c r="D678" s="6"/>
      <c r="E678" s="6"/>
      <c r="F678" s="6"/>
      <c r="G678" s="6"/>
      <c r="H678" s="6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</row>
    <row r="679" spans="1:25" ht="24" customHeight="1" x14ac:dyDescent="0.7">
      <c r="A679" s="6"/>
      <c r="B679" s="7"/>
      <c r="C679" s="17"/>
      <c r="D679" s="6"/>
      <c r="E679" s="6"/>
      <c r="F679" s="6"/>
      <c r="G679" s="6"/>
      <c r="H679" s="6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</row>
    <row r="680" spans="1:25" ht="24" customHeight="1" x14ac:dyDescent="0.7">
      <c r="A680" s="6"/>
      <c r="B680" s="7"/>
      <c r="C680" s="17"/>
      <c r="D680" s="6"/>
      <c r="E680" s="6"/>
      <c r="F680" s="6"/>
      <c r="G680" s="6"/>
      <c r="H680" s="6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</row>
    <row r="681" spans="1:25" ht="24" customHeight="1" x14ac:dyDescent="0.7">
      <c r="A681" s="6"/>
      <c r="B681" s="7"/>
      <c r="C681" s="17"/>
      <c r="D681" s="6"/>
      <c r="E681" s="6"/>
      <c r="F681" s="6"/>
      <c r="G681" s="6"/>
      <c r="H681" s="6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</row>
    <row r="682" spans="1:25" ht="24" customHeight="1" x14ac:dyDescent="0.7">
      <c r="A682" s="6"/>
      <c r="B682" s="7"/>
      <c r="C682" s="17"/>
      <c r="D682" s="6"/>
      <c r="E682" s="6"/>
      <c r="F682" s="6"/>
      <c r="G682" s="6"/>
      <c r="H682" s="6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</row>
    <row r="683" spans="1:25" ht="24" customHeight="1" x14ac:dyDescent="0.7">
      <c r="A683" s="6"/>
      <c r="B683" s="7"/>
      <c r="C683" s="17"/>
      <c r="D683" s="6"/>
      <c r="E683" s="6"/>
      <c r="F683" s="6"/>
      <c r="G683" s="6"/>
      <c r="H683" s="6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</row>
    <row r="684" spans="1:25" ht="24" customHeight="1" x14ac:dyDescent="0.7">
      <c r="A684" s="6"/>
      <c r="B684" s="7"/>
      <c r="C684" s="17"/>
      <c r="D684" s="6"/>
      <c r="E684" s="6"/>
      <c r="F684" s="6"/>
      <c r="G684" s="6"/>
      <c r="H684" s="6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</row>
    <row r="685" spans="1:25" ht="24" customHeight="1" x14ac:dyDescent="0.7">
      <c r="A685" s="6"/>
      <c r="B685" s="7"/>
      <c r="C685" s="17"/>
      <c r="D685" s="6"/>
      <c r="E685" s="6"/>
      <c r="F685" s="6"/>
      <c r="G685" s="6"/>
      <c r="H685" s="6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</row>
    <row r="686" spans="1:25" ht="24" customHeight="1" x14ac:dyDescent="0.7">
      <c r="A686" s="6"/>
      <c r="B686" s="7"/>
      <c r="C686" s="17"/>
      <c r="D686" s="6"/>
      <c r="E686" s="6"/>
      <c r="F686" s="6"/>
      <c r="G686" s="6"/>
      <c r="H686" s="6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</row>
    <row r="687" spans="1:25" ht="24" customHeight="1" x14ac:dyDescent="0.7">
      <c r="A687" s="6"/>
      <c r="B687" s="7"/>
      <c r="C687" s="17"/>
      <c r="D687" s="6"/>
      <c r="E687" s="6"/>
      <c r="F687" s="6"/>
      <c r="G687" s="6"/>
      <c r="H687" s="6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</row>
    <row r="688" spans="1:25" ht="24" customHeight="1" x14ac:dyDescent="0.7">
      <c r="A688" s="6"/>
      <c r="B688" s="7"/>
      <c r="C688" s="17"/>
      <c r="D688" s="6"/>
      <c r="E688" s="6"/>
      <c r="F688" s="6"/>
      <c r="G688" s="6"/>
      <c r="H688" s="6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</row>
    <row r="689" spans="1:25" ht="24" customHeight="1" x14ac:dyDescent="0.7">
      <c r="A689" s="6"/>
      <c r="B689" s="7"/>
      <c r="C689" s="17"/>
      <c r="D689" s="6"/>
      <c r="E689" s="6"/>
      <c r="F689" s="6"/>
      <c r="G689" s="6"/>
      <c r="H689" s="6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</row>
    <row r="690" spans="1:25" ht="24" customHeight="1" x14ac:dyDescent="0.7">
      <c r="A690" s="6"/>
      <c r="B690" s="7"/>
      <c r="C690" s="17"/>
      <c r="D690" s="6"/>
      <c r="E690" s="6"/>
      <c r="F690" s="6"/>
      <c r="G690" s="6"/>
      <c r="H690" s="6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</row>
    <row r="691" spans="1:25" ht="24" customHeight="1" x14ac:dyDescent="0.7">
      <c r="A691" s="6"/>
      <c r="B691" s="7"/>
      <c r="C691" s="17"/>
      <c r="D691" s="6"/>
      <c r="E691" s="6"/>
      <c r="F691" s="6"/>
      <c r="G691" s="6"/>
      <c r="H691" s="6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</row>
    <row r="692" spans="1:25" ht="24" customHeight="1" x14ac:dyDescent="0.7">
      <c r="A692" s="6"/>
      <c r="B692" s="7"/>
      <c r="C692" s="17"/>
      <c r="D692" s="6"/>
      <c r="E692" s="6"/>
      <c r="F692" s="6"/>
      <c r="G692" s="6"/>
      <c r="H692" s="6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</row>
    <row r="693" spans="1:25" ht="24" customHeight="1" x14ac:dyDescent="0.7">
      <c r="A693" s="6"/>
      <c r="B693" s="7"/>
      <c r="C693" s="17"/>
      <c r="D693" s="6"/>
      <c r="E693" s="6"/>
      <c r="F693" s="6"/>
      <c r="G693" s="6"/>
      <c r="H693" s="6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</row>
    <row r="694" spans="1:25" ht="24" customHeight="1" x14ac:dyDescent="0.7">
      <c r="A694" s="6"/>
      <c r="B694" s="7"/>
      <c r="C694" s="17"/>
      <c r="D694" s="6"/>
      <c r="E694" s="6"/>
      <c r="F694" s="6"/>
      <c r="G694" s="6"/>
      <c r="H694" s="6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</row>
    <row r="695" spans="1:25" ht="24" customHeight="1" x14ac:dyDescent="0.7">
      <c r="A695" s="6"/>
      <c r="B695" s="7"/>
      <c r="C695" s="17"/>
      <c r="D695" s="6"/>
      <c r="E695" s="6"/>
      <c r="F695" s="6"/>
      <c r="G695" s="6"/>
      <c r="H695" s="6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</row>
    <row r="696" spans="1:25" ht="24" customHeight="1" x14ac:dyDescent="0.7">
      <c r="A696" s="6"/>
      <c r="B696" s="7"/>
      <c r="C696" s="17"/>
      <c r="D696" s="6"/>
      <c r="E696" s="6"/>
      <c r="F696" s="6"/>
      <c r="G696" s="6"/>
      <c r="H696" s="6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</row>
    <row r="697" spans="1:25" ht="24" customHeight="1" x14ac:dyDescent="0.7">
      <c r="A697" s="6"/>
      <c r="B697" s="7"/>
      <c r="C697" s="17"/>
      <c r="D697" s="6"/>
      <c r="E697" s="6"/>
      <c r="F697" s="6"/>
      <c r="G697" s="6"/>
      <c r="H697" s="6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</row>
    <row r="698" spans="1:25" ht="24" customHeight="1" x14ac:dyDescent="0.7">
      <c r="A698" s="6"/>
      <c r="B698" s="7"/>
      <c r="C698" s="17"/>
      <c r="D698" s="6"/>
      <c r="E698" s="6"/>
      <c r="F698" s="6"/>
      <c r="G698" s="6"/>
      <c r="H698" s="6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</row>
    <row r="699" spans="1:25" ht="24" customHeight="1" x14ac:dyDescent="0.7">
      <c r="A699" s="6"/>
      <c r="B699" s="7"/>
      <c r="C699" s="17"/>
      <c r="D699" s="6"/>
      <c r="E699" s="6"/>
      <c r="F699" s="6"/>
      <c r="G699" s="6"/>
      <c r="H699" s="6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</row>
    <row r="700" spans="1:25" ht="24" customHeight="1" x14ac:dyDescent="0.7">
      <c r="A700" s="6"/>
      <c r="B700" s="7"/>
      <c r="C700" s="17"/>
      <c r="D700" s="6"/>
      <c r="E700" s="6"/>
      <c r="F700" s="6"/>
      <c r="G700" s="6"/>
      <c r="H700" s="6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</row>
    <row r="701" spans="1:25" ht="24" customHeight="1" x14ac:dyDescent="0.7">
      <c r="A701" s="6"/>
      <c r="B701" s="7"/>
      <c r="C701" s="17"/>
      <c r="D701" s="6"/>
      <c r="E701" s="6"/>
      <c r="F701" s="6"/>
      <c r="G701" s="6"/>
      <c r="H701" s="6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</row>
    <row r="702" spans="1:25" ht="24" customHeight="1" x14ac:dyDescent="0.7">
      <c r="A702" s="6"/>
      <c r="B702" s="7"/>
      <c r="C702" s="17"/>
      <c r="D702" s="6"/>
      <c r="E702" s="6"/>
      <c r="F702" s="6"/>
      <c r="G702" s="6"/>
      <c r="H702" s="6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</row>
    <row r="703" spans="1:25" ht="24" customHeight="1" x14ac:dyDescent="0.7">
      <c r="A703" s="6"/>
      <c r="B703" s="7"/>
      <c r="C703" s="17"/>
      <c r="D703" s="6"/>
      <c r="E703" s="6"/>
      <c r="F703" s="6"/>
      <c r="G703" s="6"/>
      <c r="H703" s="6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</row>
    <row r="704" spans="1:25" ht="24" customHeight="1" x14ac:dyDescent="0.7">
      <c r="A704" s="6"/>
      <c r="B704" s="7"/>
      <c r="C704" s="17"/>
      <c r="D704" s="6"/>
      <c r="E704" s="6"/>
      <c r="F704" s="6"/>
      <c r="G704" s="6"/>
      <c r="H704" s="6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</row>
    <row r="705" spans="1:25" ht="24" customHeight="1" x14ac:dyDescent="0.7">
      <c r="A705" s="6"/>
      <c r="B705" s="7"/>
      <c r="C705" s="17"/>
      <c r="D705" s="6"/>
      <c r="E705" s="6"/>
      <c r="F705" s="6"/>
      <c r="G705" s="6"/>
      <c r="H705" s="6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</row>
    <row r="706" spans="1:25" ht="24" customHeight="1" x14ac:dyDescent="0.7">
      <c r="A706" s="6"/>
      <c r="B706" s="7"/>
      <c r="C706" s="17"/>
      <c r="D706" s="6"/>
      <c r="E706" s="6"/>
      <c r="F706" s="6"/>
      <c r="G706" s="6"/>
      <c r="H706" s="6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</row>
    <row r="707" spans="1:25" ht="24" customHeight="1" x14ac:dyDescent="0.7">
      <c r="A707" s="6"/>
      <c r="B707" s="7"/>
      <c r="C707" s="17"/>
      <c r="D707" s="6"/>
      <c r="E707" s="6"/>
      <c r="F707" s="6"/>
      <c r="G707" s="6"/>
      <c r="H707" s="6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</row>
    <row r="708" spans="1:25" ht="24" customHeight="1" x14ac:dyDescent="0.7">
      <c r="A708" s="6"/>
      <c r="B708" s="7"/>
      <c r="C708" s="17"/>
      <c r="D708" s="6"/>
      <c r="E708" s="6"/>
      <c r="F708" s="6"/>
      <c r="G708" s="6"/>
      <c r="H708" s="6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</row>
    <row r="709" spans="1:25" ht="24" customHeight="1" x14ac:dyDescent="0.7">
      <c r="A709" s="6"/>
      <c r="B709" s="7"/>
      <c r="C709" s="17"/>
      <c r="D709" s="6"/>
      <c r="E709" s="6"/>
      <c r="F709" s="6"/>
      <c r="G709" s="6"/>
      <c r="H709" s="6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</row>
    <row r="710" spans="1:25" ht="24" customHeight="1" x14ac:dyDescent="0.7">
      <c r="A710" s="6"/>
      <c r="B710" s="7"/>
      <c r="C710" s="17"/>
      <c r="D710" s="6"/>
      <c r="E710" s="6"/>
      <c r="F710" s="6"/>
      <c r="G710" s="6"/>
      <c r="H710" s="6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</row>
    <row r="711" spans="1:25" ht="24" customHeight="1" x14ac:dyDescent="0.7">
      <c r="A711" s="6"/>
      <c r="B711" s="7"/>
      <c r="C711" s="17"/>
      <c r="D711" s="6"/>
      <c r="E711" s="6"/>
      <c r="F711" s="6"/>
      <c r="G711" s="6"/>
      <c r="H711" s="6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</row>
    <row r="712" spans="1:25" ht="24" customHeight="1" x14ac:dyDescent="0.7">
      <c r="A712" s="6"/>
      <c r="B712" s="7"/>
      <c r="C712" s="17"/>
      <c r="D712" s="6"/>
      <c r="E712" s="6"/>
      <c r="F712" s="6"/>
      <c r="G712" s="6"/>
      <c r="H712" s="6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</row>
    <row r="713" spans="1:25" ht="24" customHeight="1" x14ac:dyDescent="0.7">
      <c r="A713" s="6"/>
      <c r="B713" s="7"/>
      <c r="C713" s="17"/>
      <c r="D713" s="6"/>
      <c r="E713" s="6"/>
      <c r="F713" s="6"/>
      <c r="G713" s="6"/>
      <c r="H713" s="6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</row>
    <row r="714" spans="1:25" ht="24" customHeight="1" x14ac:dyDescent="0.7">
      <c r="A714" s="6"/>
      <c r="B714" s="7"/>
      <c r="C714" s="17"/>
      <c r="D714" s="6"/>
      <c r="E714" s="6"/>
      <c r="F714" s="6"/>
      <c r="G714" s="6"/>
      <c r="H714" s="6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</row>
    <row r="715" spans="1:25" ht="24" customHeight="1" x14ac:dyDescent="0.7">
      <c r="A715" s="6"/>
      <c r="B715" s="7"/>
      <c r="C715" s="17"/>
      <c r="D715" s="6"/>
      <c r="E715" s="6"/>
      <c r="F715" s="6"/>
      <c r="G715" s="6"/>
      <c r="H715" s="6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</row>
    <row r="716" spans="1:25" ht="24" customHeight="1" x14ac:dyDescent="0.7">
      <c r="A716" s="6"/>
      <c r="B716" s="7"/>
      <c r="C716" s="17"/>
      <c r="D716" s="6"/>
      <c r="E716" s="6"/>
      <c r="F716" s="6"/>
      <c r="G716" s="6"/>
      <c r="H716" s="6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</row>
    <row r="717" spans="1:25" ht="24" customHeight="1" x14ac:dyDescent="0.7">
      <c r="A717" s="6"/>
      <c r="B717" s="7"/>
      <c r="C717" s="17"/>
      <c r="D717" s="6"/>
      <c r="E717" s="6"/>
      <c r="F717" s="6"/>
      <c r="G717" s="6"/>
      <c r="H717" s="6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</row>
    <row r="718" spans="1:25" ht="24" customHeight="1" x14ac:dyDescent="0.7">
      <c r="A718" s="6"/>
      <c r="B718" s="7"/>
      <c r="C718" s="17"/>
      <c r="D718" s="6"/>
      <c r="E718" s="6"/>
      <c r="F718" s="6"/>
      <c r="G718" s="6"/>
      <c r="H718" s="6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</row>
    <row r="719" spans="1:25" ht="24" customHeight="1" x14ac:dyDescent="0.7">
      <c r="A719" s="6"/>
      <c r="B719" s="7"/>
      <c r="C719" s="17"/>
      <c r="D719" s="6"/>
      <c r="E719" s="6"/>
      <c r="F719" s="6"/>
      <c r="G719" s="6"/>
      <c r="H719" s="6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</row>
    <row r="720" spans="1:25" ht="24" customHeight="1" x14ac:dyDescent="0.7">
      <c r="A720" s="6"/>
      <c r="B720" s="7"/>
      <c r="C720" s="17"/>
      <c r="D720" s="6"/>
      <c r="E720" s="6"/>
      <c r="F720" s="6"/>
      <c r="G720" s="6"/>
      <c r="H720" s="6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</row>
  </sheetData>
  <sheetProtection algorithmName="SHA-512" hashValue="jXbtQ1gn7EiNvdxOjhdBxiPtEJIv+5l+TBjwJ69PdZyeR9XtyA8zz52OxqiTQ0B0TU0O/1gSfOTWH7Fcs3iuoQ==" saltValue="ny9BTgDssOlZ9BZWcUcZqg==" spinCount="100000" sheet="1" objects="1" scenarios="1"/>
  <mergeCells count="2">
    <mergeCell ref="A1:G1"/>
    <mergeCell ref="D2:E2"/>
  </mergeCells>
  <phoneticPr fontId="3" type="noConversion"/>
  <pageMargins left="0.7" right="0.7" top="0.75" bottom="0.75" header="0.3" footer="0.3"/>
  <pageSetup paperSize="9" scale="72" orientation="portrait" horizontalDpi="4294967292" verticalDpi="1200" r:id="rId1"/>
  <rowBreaks count="1" manualBreakCount="1">
    <brk id="42" max="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8F44E-C6E6-4C72-82EC-E9ACC2CA9CA7}">
  <sheetPr>
    <tabColor theme="1"/>
  </sheetPr>
  <dimension ref="A1:AG116"/>
  <sheetViews>
    <sheetView topLeftCell="A25" zoomScale="47" zoomScaleNormal="47" workbookViewId="0">
      <selection activeCell="K16" sqref="K16"/>
    </sheetView>
  </sheetViews>
  <sheetFormatPr defaultColWidth="9.25" defaultRowHeight="24.6" x14ac:dyDescent="0.7"/>
  <cols>
    <col min="1" max="1" width="15.625" style="26" customWidth="1"/>
    <col min="2" max="13" width="12.625" style="26" customWidth="1"/>
    <col min="14" max="14" width="14.625" style="26" customWidth="1"/>
    <col min="15" max="33" width="9.25" style="26"/>
    <col min="34" max="35" width="16.875" style="26" customWidth="1"/>
    <col min="36" max="36" width="13.25" style="26" customWidth="1"/>
    <col min="37" max="16384" width="9.25" style="26"/>
  </cols>
  <sheetData>
    <row r="1" spans="1:33" s="22" customFormat="1" ht="27" x14ac:dyDescent="0.75">
      <c r="A1" s="410" t="s">
        <v>259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M1" s="410" t="s">
        <v>260</v>
      </c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</row>
    <row r="2" spans="1:33" x14ac:dyDescent="0.7">
      <c r="A2" s="23"/>
      <c r="B2" s="411" t="s">
        <v>261</v>
      </c>
      <c r="C2" s="411"/>
      <c r="D2" s="411"/>
      <c r="E2" s="411" t="s">
        <v>262</v>
      </c>
      <c r="F2" s="411"/>
      <c r="G2" s="411"/>
      <c r="H2" s="411" t="s">
        <v>263</v>
      </c>
      <c r="I2" s="411"/>
      <c r="J2" s="412" t="s">
        <v>264</v>
      </c>
      <c r="K2" s="411" t="s">
        <v>265</v>
      </c>
      <c r="L2" s="411"/>
      <c r="M2" s="413" t="s">
        <v>264</v>
      </c>
      <c r="N2" s="23"/>
      <c r="O2" s="414" t="s">
        <v>266</v>
      </c>
      <c r="P2" s="415"/>
      <c r="Q2" s="415"/>
      <c r="R2" s="415"/>
      <c r="S2" s="415"/>
      <c r="T2" s="416"/>
      <c r="U2" s="414" t="s">
        <v>267</v>
      </c>
      <c r="V2" s="415"/>
      <c r="W2" s="416"/>
      <c r="X2" s="25"/>
      <c r="Y2" s="414" t="s">
        <v>268</v>
      </c>
      <c r="Z2" s="415"/>
      <c r="AA2" s="415"/>
      <c r="AB2" s="416"/>
      <c r="AC2" s="25"/>
      <c r="AD2" s="417" t="s">
        <v>269</v>
      </c>
      <c r="AE2" s="418"/>
      <c r="AF2" s="419"/>
    </row>
    <row r="3" spans="1:33" x14ac:dyDescent="0.7">
      <c r="A3" s="24" t="s">
        <v>270</v>
      </c>
      <c r="B3" s="27" t="s">
        <v>271</v>
      </c>
      <c r="C3" s="27" t="s">
        <v>272</v>
      </c>
      <c r="D3" s="27" t="s">
        <v>273</v>
      </c>
      <c r="E3" s="27" t="s">
        <v>274</v>
      </c>
      <c r="F3" s="27" t="s">
        <v>275</v>
      </c>
      <c r="G3" s="27" t="s">
        <v>276</v>
      </c>
      <c r="H3" s="27" t="s">
        <v>277</v>
      </c>
      <c r="I3" s="27" t="s">
        <v>278</v>
      </c>
      <c r="J3" s="412"/>
      <c r="K3" s="27" t="s">
        <v>279</v>
      </c>
      <c r="L3" s="27" t="s">
        <v>280</v>
      </c>
      <c r="M3" s="413"/>
      <c r="N3" s="28" t="s">
        <v>281</v>
      </c>
      <c r="O3" s="29">
        <v>1</v>
      </c>
      <c r="P3" s="28">
        <v>2</v>
      </c>
      <c r="Q3" s="28">
        <v>3</v>
      </c>
      <c r="R3" s="28">
        <v>4</v>
      </c>
      <c r="S3" s="30">
        <v>5</v>
      </c>
      <c r="T3" s="28" t="s">
        <v>264</v>
      </c>
      <c r="U3" s="29">
        <v>1</v>
      </c>
      <c r="V3" s="28">
        <v>2</v>
      </c>
      <c r="W3" s="30">
        <v>3</v>
      </c>
      <c r="X3" s="28" t="s">
        <v>264</v>
      </c>
      <c r="Y3" s="29">
        <v>1</v>
      </c>
      <c r="Z3" s="28">
        <v>2</v>
      </c>
      <c r="AA3" s="28">
        <v>3</v>
      </c>
      <c r="AB3" s="30">
        <v>4</v>
      </c>
      <c r="AC3" s="28" t="s">
        <v>264</v>
      </c>
      <c r="AD3" s="31">
        <v>1</v>
      </c>
      <c r="AE3" s="32">
        <v>2</v>
      </c>
      <c r="AF3" s="33">
        <v>3</v>
      </c>
      <c r="AG3" s="28" t="s">
        <v>264</v>
      </c>
    </row>
    <row r="4" spans="1:33" x14ac:dyDescent="0.7">
      <c r="A4" s="34" t="s">
        <v>282</v>
      </c>
      <c r="B4" s="35">
        <v>2</v>
      </c>
      <c r="C4" s="35">
        <v>2</v>
      </c>
      <c r="D4" s="35" t="s">
        <v>47</v>
      </c>
      <c r="E4" s="35">
        <v>2</v>
      </c>
      <c r="F4" s="35" t="s">
        <v>47</v>
      </c>
      <c r="G4" s="35">
        <v>1</v>
      </c>
      <c r="H4" s="35">
        <v>2</v>
      </c>
      <c r="I4" s="35">
        <v>1</v>
      </c>
      <c r="J4" s="35"/>
      <c r="K4" s="35" t="s">
        <v>47</v>
      </c>
      <c r="L4" s="35">
        <v>5</v>
      </c>
      <c r="M4" s="34">
        <f t="shared" ref="M4:M9" si="0">SUM(B4:L4)</f>
        <v>15</v>
      </c>
      <c r="N4" s="36" t="s">
        <v>282</v>
      </c>
      <c r="O4" s="37" t="s">
        <v>47</v>
      </c>
      <c r="P4" s="38" t="s">
        <v>47</v>
      </c>
      <c r="Q4" s="38" t="s">
        <v>47</v>
      </c>
      <c r="R4" s="38" t="s">
        <v>47</v>
      </c>
      <c r="S4" s="39" t="s">
        <v>47</v>
      </c>
      <c r="T4" s="36">
        <f>SUM(O4:S4)</f>
        <v>0</v>
      </c>
      <c r="U4" s="37" t="s">
        <v>47</v>
      </c>
      <c r="V4" s="38" t="s">
        <v>47</v>
      </c>
      <c r="W4" s="39" t="s">
        <v>47</v>
      </c>
      <c r="X4" s="36">
        <f>SUM(U4:W4)</f>
        <v>0</v>
      </c>
      <c r="Y4" s="37" t="s">
        <v>47</v>
      </c>
      <c r="Z4" s="38" t="s">
        <v>47</v>
      </c>
      <c r="AA4" s="38" t="s">
        <v>47</v>
      </c>
      <c r="AB4" s="39" t="s">
        <v>47</v>
      </c>
      <c r="AC4" s="36">
        <f>SUM(Y4:AB4)</f>
        <v>0</v>
      </c>
      <c r="AD4" s="37" t="s">
        <v>47</v>
      </c>
      <c r="AE4" s="38" t="s">
        <v>47</v>
      </c>
      <c r="AF4" s="39" t="s">
        <v>47</v>
      </c>
      <c r="AG4" s="36">
        <f>SUM(AD4:AF4)</f>
        <v>0</v>
      </c>
    </row>
    <row r="5" spans="1:33" x14ac:dyDescent="0.7">
      <c r="A5" s="34" t="s">
        <v>283</v>
      </c>
      <c r="B5" s="35" t="s">
        <v>47</v>
      </c>
      <c r="C5" s="35">
        <v>3</v>
      </c>
      <c r="D5" s="35">
        <v>1</v>
      </c>
      <c r="E5" s="35">
        <v>4</v>
      </c>
      <c r="F5" s="35" t="s">
        <v>47</v>
      </c>
      <c r="G5" s="35">
        <v>2</v>
      </c>
      <c r="H5" s="35" t="s">
        <v>47</v>
      </c>
      <c r="I5" s="35">
        <v>2</v>
      </c>
      <c r="J5" s="35"/>
      <c r="K5" s="35" t="s">
        <v>47</v>
      </c>
      <c r="L5" s="35">
        <v>4</v>
      </c>
      <c r="M5" s="34">
        <f t="shared" si="0"/>
        <v>16</v>
      </c>
      <c r="N5" s="36" t="s">
        <v>283</v>
      </c>
      <c r="O5" s="37" t="s">
        <v>47</v>
      </c>
      <c r="P5" s="38" t="s">
        <v>47</v>
      </c>
      <c r="Q5" s="38" t="s">
        <v>47</v>
      </c>
      <c r="R5" s="38" t="s">
        <v>47</v>
      </c>
      <c r="S5" s="39" t="s">
        <v>47</v>
      </c>
      <c r="T5" s="36">
        <f t="shared" ref="T5:T15" si="1">SUM(O5:S5)</f>
        <v>0</v>
      </c>
      <c r="U5" s="37" t="s">
        <v>47</v>
      </c>
      <c r="V5" s="38" t="s">
        <v>47</v>
      </c>
      <c r="W5" s="39" t="s">
        <v>47</v>
      </c>
      <c r="X5" s="36">
        <f t="shared" ref="X5:X15" si="2">SUM(U5:W5)</f>
        <v>0</v>
      </c>
      <c r="Y5" s="37" t="s">
        <v>47</v>
      </c>
      <c r="Z5" s="38" t="s">
        <v>47</v>
      </c>
      <c r="AA5" s="38" t="s">
        <v>47</v>
      </c>
      <c r="AB5" s="39" t="s">
        <v>47</v>
      </c>
      <c r="AC5" s="36">
        <f t="shared" ref="AC5:AC15" si="3">SUM(Y5:AB5)</f>
        <v>0</v>
      </c>
      <c r="AD5" s="37" t="s">
        <v>47</v>
      </c>
      <c r="AE5" s="38" t="s">
        <v>47</v>
      </c>
      <c r="AF5" s="39" t="s">
        <v>47</v>
      </c>
      <c r="AG5" s="36">
        <f t="shared" ref="AG5:AG15" si="4">SUM(AD5:AF5)</f>
        <v>0</v>
      </c>
    </row>
    <row r="6" spans="1:33" x14ac:dyDescent="0.7">
      <c r="A6" s="34" t="s">
        <v>284</v>
      </c>
      <c r="B6" s="35" t="s">
        <v>47</v>
      </c>
      <c r="C6" s="35">
        <v>4</v>
      </c>
      <c r="D6" s="35" t="s">
        <v>47</v>
      </c>
      <c r="E6" s="35">
        <v>2</v>
      </c>
      <c r="F6" s="35">
        <v>4</v>
      </c>
      <c r="G6" s="35">
        <v>3</v>
      </c>
      <c r="H6" s="35">
        <v>3</v>
      </c>
      <c r="I6" s="35">
        <v>4</v>
      </c>
      <c r="J6" s="35"/>
      <c r="K6" s="35" t="s">
        <v>47</v>
      </c>
      <c r="L6" s="35">
        <v>5</v>
      </c>
      <c r="M6" s="34">
        <f t="shared" si="0"/>
        <v>25</v>
      </c>
      <c r="N6" s="36" t="s">
        <v>284</v>
      </c>
      <c r="O6" s="37" t="s">
        <v>47</v>
      </c>
      <c r="P6" s="38" t="s">
        <v>47</v>
      </c>
      <c r="Q6" s="38" t="s">
        <v>47</v>
      </c>
      <c r="R6" s="38" t="s">
        <v>47</v>
      </c>
      <c r="S6" s="39" t="s">
        <v>47</v>
      </c>
      <c r="T6" s="36">
        <f t="shared" si="1"/>
        <v>0</v>
      </c>
      <c r="U6" s="37" t="s">
        <v>47</v>
      </c>
      <c r="V6" s="38" t="s">
        <v>47</v>
      </c>
      <c r="W6" s="39" t="s">
        <v>47</v>
      </c>
      <c r="X6" s="36">
        <f t="shared" si="2"/>
        <v>0</v>
      </c>
      <c r="Y6" s="37" t="s">
        <v>47</v>
      </c>
      <c r="Z6" s="38" t="s">
        <v>47</v>
      </c>
      <c r="AA6" s="38" t="s">
        <v>47</v>
      </c>
      <c r="AB6" s="39" t="s">
        <v>47</v>
      </c>
      <c r="AC6" s="36">
        <f t="shared" si="3"/>
        <v>0</v>
      </c>
      <c r="AD6" s="37" t="s">
        <v>47</v>
      </c>
      <c r="AE6" s="38" t="s">
        <v>47</v>
      </c>
      <c r="AF6" s="39" t="s">
        <v>47</v>
      </c>
      <c r="AG6" s="36">
        <f t="shared" si="4"/>
        <v>0</v>
      </c>
    </row>
    <row r="7" spans="1:33" x14ac:dyDescent="0.7">
      <c r="A7" s="34" t="s">
        <v>285</v>
      </c>
      <c r="B7" s="35" t="s">
        <v>47</v>
      </c>
      <c r="C7" s="35">
        <v>1</v>
      </c>
      <c r="D7" s="35">
        <v>4</v>
      </c>
      <c r="E7" s="35">
        <v>4</v>
      </c>
      <c r="F7" s="35">
        <v>3</v>
      </c>
      <c r="G7" s="35">
        <v>1</v>
      </c>
      <c r="H7" s="35">
        <v>3</v>
      </c>
      <c r="I7" s="35" t="s">
        <v>47</v>
      </c>
      <c r="J7" s="35"/>
      <c r="K7" s="35" t="s">
        <v>47</v>
      </c>
      <c r="L7" s="35">
        <v>5</v>
      </c>
      <c r="M7" s="34">
        <f t="shared" si="0"/>
        <v>21</v>
      </c>
      <c r="N7" s="36" t="s">
        <v>285</v>
      </c>
      <c r="O7" s="37" t="s">
        <v>47</v>
      </c>
      <c r="P7" s="38" t="s">
        <v>47</v>
      </c>
      <c r="Q7" s="38" t="s">
        <v>47</v>
      </c>
      <c r="R7" s="38" t="s">
        <v>47</v>
      </c>
      <c r="S7" s="39" t="s">
        <v>47</v>
      </c>
      <c r="T7" s="36">
        <f t="shared" si="1"/>
        <v>0</v>
      </c>
      <c r="U7" s="37" t="s">
        <v>47</v>
      </c>
      <c r="V7" s="38" t="s">
        <v>47</v>
      </c>
      <c r="W7" s="39" t="s">
        <v>47</v>
      </c>
      <c r="X7" s="36">
        <f t="shared" si="2"/>
        <v>0</v>
      </c>
      <c r="Y7" s="37" t="s">
        <v>47</v>
      </c>
      <c r="Z7" s="38" t="s">
        <v>47</v>
      </c>
      <c r="AA7" s="38" t="s">
        <v>47</v>
      </c>
      <c r="AB7" s="39" t="s">
        <v>47</v>
      </c>
      <c r="AC7" s="36">
        <f t="shared" si="3"/>
        <v>0</v>
      </c>
      <c r="AD7" s="37" t="s">
        <v>47</v>
      </c>
      <c r="AE7" s="38" t="s">
        <v>47</v>
      </c>
      <c r="AF7" s="39" t="s">
        <v>47</v>
      </c>
      <c r="AG7" s="36">
        <f t="shared" si="4"/>
        <v>0</v>
      </c>
    </row>
    <row r="8" spans="1:33" x14ac:dyDescent="0.7">
      <c r="A8" s="34" t="s">
        <v>286</v>
      </c>
      <c r="B8" s="35">
        <v>4</v>
      </c>
      <c r="C8" s="35" t="s">
        <v>47</v>
      </c>
      <c r="D8" s="35">
        <v>2</v>
      </c>
      <c r="E8" s="35">
        <v>4</v>
      </c>
      <c r="F8" s="35">
        <v>5</v>
      </c>
      <c r="G8" s="35">
        <v>5</v>
      </c>
      <c r="H8" s="35">
        <v>2</v>
      </c>
      <c r="I8" s="35">
        <v>5</v>
      </c>
      <c r="J8" s="35"/>
      <c r="K8" s="35" t="s">
        <v>47</v>
      </c>
      <c r="L8" s="35">
        <v>5</v>
      </c>
      <c r="M8" s="34">
        <f t="shared" si="0"/>
        <v>32</v>
      </c>
      <c r="N8" s="36" t="s">
        <v>286</v>
      </c>
      <c r="O8" s="37" t="s">
        <v>47</v>
      </c>
      <c r="P8" s="38" t="s">
        <v>47</v>
      </c>
      <c r="Q8" s="38" t="s">
        <v>47</v>
      </c>
      <c r="R8" s="38" t="s">
        <v>47</v>
      </c>
      <c r="S8" s="39" t="s">
        <v>47</v>
      </c>
      <c r="T8" s="36">
        <f t="shared" si="1"/>
        <v>0</v>
      </c>
      <c r="U8" s="37" t="s">
        <v>47</v>
      </c>
      <c r="V8" s="38" t="s">
        <v>47</v>
      </c>
      <c r="W8" s="39" t="s">
        <v>47</v>
      </c>
      <c r="X8" s="36">
        <f t="shared" si="2"/>
        <v>0</v>
      </c>
      <c r="Y8" s="37" t="s">
        <v>47</v>
      </c>
      <c r="Z8" s="38" t="s">
        <v>47</v>
      </c>
      <c r="AA8" s="38" t="s">
        <v>47</v>
      </c>
      <c r="AB8" s="39" t="s">
        <v>47</v>
      </c>
      <c r="AC8" s="36">
        <f t="shared" si="3"/>
        <v>0</v>
      </c>
      <c r="AD8" s="37" t="s">
        <v>47</v>
      </c>
      <c r="AE8" s="38" t="s">
        <v>47</v>
      </c>
      <c r="AF8" s="39" t="s">
        <v>47</v>
      </c>
      <c r="AG8" s="36">
        <f t="shared" si="4"/>
        <v>0</v>
      </c>
    </row>
    <row r="9" spans="1:33" x14ac:dyDescent="0.7">
      <c r="A9" s="34" t="s">
        <v>287</v>
      </c>
      <c r="B9" s="35" t="s">
        <v>47</v>
      </c>
      <c r="C9" s="35">
        <v>5</v>
      </c>
      <c r="D9" s="35" t="s">
        <v>47</v>
      </c>
      <c r="E9" s="35">
        <v>1</v>
      </c>
      <c r="F9" s="35">
        <v>1</v>
      </c>
      <c r="G9" s="35">
        <v>8</v>
      </c>
      <c r="H9" s="35">
        <v>2</v>
      </c>
      <c r="I9" s="35">
        <v>9</v>
      </c>
      <c r="J9" s="35"/>
      <c r="K9" s="35" t="s">
        <v>47</v>
      </c>
      <c r="L9" s="35">
        <v>4</v>
      </c>
      <c r="M9" s="34">
        <f t="shared" si="0"/>
        <v>30</v>
      </c>
      <c r="N9" s="36" t="s">
        <v>287</v>
      </c>
      <c r="O9" s="37" t="s">
        <v>47</v>
      </c>
      <c r="P9" s="38" t="s">
        <v>47</v>
      </c>
      <c r="Q9" s="38" t="s">
        <v>47</v>
      </c>
      <c r="R9" s="38" t="s">
        <v>47</v>
      </c>
      <c r="S9" s="39" t="s">
        <v>47</v>
      </c>
      <c r="T9" s="36">
        <f t="shared" si="1"/>
        <v>0</v>
      </c>
      <c r="U9" s="37" t="s">
        <v>47</v>
      </c>
      <c r="V9" s="38" t="s">
        <v>47</v>
      </c>
      <c r="W9" s="39" t="s">
        <v>47</v>
      </c>
      <c r="X9" s="36">
        <f t="shared" si="2"/>
        <v>0</v>
      </c>
      <c r="Y9" s="37" t="s">
        <v>47</v>
      </c>
      <c r="Z9" s="38" t="s">
        <v>47</v>
      </c>
      <c r="AA9" s="38" t="s">
        <v>47</v>
      </c>
      <c r="AB9" s="39" t="s">
        <v>47</v>
      </c>
      <c r="AC9" s="36">
        <f t="shared" si="3"/>
        <v>0</v>
      </c>
      <c r="AD9" s="37" t="s">
        <v>47</v>
      </c>
      <c r="AE9" s="38" t="s">
        <v>47</v>
      </c>
      <c r="AF9" s="39" t="s">
        <v>47</v>
      </c>
      <c r="AG9" s="36">
        <f t="shared" si="4"/>
        <v>0</v>
      </c>
    </row>
    <row r="10" spans="1:33" x14ac:dyDescent="0.7">
      <c r="A10" s="34" t="s">
        <v>288</v>
      </c>
      <c r="B10" s="35" t="s">
        <v>47</v>
      </c>
      <c r="C10" s="35">
        <v>18</v>
      </c>
      <c r="D10" s="35" t="s">
        <v>47</v>
      </c>
      <c r="E10" s="35">
        <v>10</v>
      </c>
      <c r="F10" s="35">
        <v>1</v>
      </c>
      <c r="G10" s="35">
        <v>7</v>
      </c>
      <c r="H10" s="35" t="s">
        <v>47</v>
      </c>
      <c r="I10" s="35">
        <v>7</v>
      </c>
      <c r="J10" s="34">
        <f t="shared" ref="J10:J15" si="5">SUM(B10:I10)</f>
        <v>43</v>
      </c>
      <c r="K10" s="35">
        <v>5</v>
      </c>
      <c r="L10" s="35">
        <v>4</v>
      </c>
      <c r="M10" s="34">
        <f t="shared" ref="M10:M15" si="6">SUM(K10:L10)</f>
        <v>9</v>
      </c>
      <c r="N10" s="36" t="s">
        <v>288</v>
      </c>
      <c r="O10" s="37" t="s">
        <v>47</v>
      </c>
      <c r="P10" s="38" t="s">
        <v>47</v>
      </c>
      <c r="Q10" s="38" t="s">
        <v>47</v>
      </c>
      <c r="R10" s="38" t="s">
        <v>47</v>
      </c>
      <c r="S10" s="39" t="s">
        <v>47</v>
      </c>
      <c r="T10" s="36">
        <f t="shared" si="1"/>
        <v>0</v>
      </c>
      <c r="U10" s="37" t="s">
        <v>47</v>
      </c>
      <c r="V10" s="38" t="s">
        <v>47</v>
      </c>
      <c r="W10" s="39" t="s">
        <v>47</v>
      </c>
      <c r="X10" s="36">
        <f t="shared" si="2"/>
        <v>0</v>
      </c>
      <c r="Y10" s="37" t="s">
        <v>47</v>
      </c>
      <c r="Z10" s="38" t="s">
        <v>47</v>
      </c>
      <c r="AA10" s="38" t="s">
        <v>47</v>
      </c>
      <c r="AB10" s="39" t="s">
        <v>47</v>
      </c>
      <c r="AC10" s="36">
        <f t="shared" si="3"/>
        <v>0</v>
      </c>
      <c r="AD10" s="37" t="s">
        <v>47</v>
      </c>
      <c r="AE10" s="38" t="s">
        <v>47</v>
      </c>
      <c r="AF10" s="39" t="s">
        <v>47</v>
      </c>
      <c r="AG10" s="36">
        <f t="shared" si="4"/>
        <v>0</v>
      </c>
    </row>
    <row r="11" spans="1:33" x14ac:dyDescent="0.7">
      <c r="A11" s="34" t="s">
        <v>289</v>
      </c>
      <c r="B11" s="35" t="s">
        <v>47</v>
      </c>
      <c r="C11" s="35">
        <v>17</v>
      </c>
      <c r="D11" s="35" t="s">
        <v>47</v>
      </c>
      <c r="E11" s="35">
        <v>6</v>
      </c>
      <c r="F11" s="35">
        <v>15</v>
      </c>
      <c r="G11" s="35">
        <v>6</v>
      </c>
      <c r="H11" s="35" t="s">
        <v>47</v>
      </c>
      <c r="I11" s="35">
        <v>10</v>
      </c>
      <c r="J11" s="34">
        <f t="shared" si="5"/>
        <v>54</v>
      </c>
      <c r="K11" s="35">
        <v>5</v>
      </c>
      <c r="L11" s="35">
        <v>4</v>
      </c>
      <c r="M11" s="34">
        <f t="shared" si="6"/>
        <v>9</v>
      </c>
      <c r="N11" s="36" t="s">
        <v>289</v>
      </c>
      <c r="O11" s="37" t="s">
        <v>47</v>
      </c>
      <c r="P11" s="38" t="s">
        <v>47</v>
      </c>
      <c r="Q11" s="38" t="s">
        <v>47</v>
      </c>
      <c r="R11" s="38" t="s">
        <v>47</v>
      </c>
      <c r="S11" s="39" t="s">
        <v>47</v>
      </c>
      <c r="T11" s="36">
        <f t="shared" si="1"/>
        <v>0</v>
      </c>
      <c r="U11" s="37" t="s">
        <v>47</v>
      </c>
      <c r="V11" s="38" t="s">
        <v>47</v>
      </c>
      <c r="W11" s="39" t="s">
        <v>47</v>
      </c>
      <c r="X11" s="36">
        <f t="shared" si="2"/>
        <v>0</v>
      </c>
      <c r="Y11" s="37" t="s">
        <v>47</v>
      </c>
      <c r="Z11" s="38" t="s">
        <v>47</v>
      </c>
      <c r="AA11" s="38" t="s">
        <v>47</v>
      </c>
      <c r="AB11" s="39" t="s">
        <v>47</v>
      </c>
      <c r="AC11" s="36">
        <f t="shared" si="3"/>
        <v>0</v>
      </c>
      <c r="AD11" s="37" t="s">
        <v>47</v>
      </c>
      <c r="AE11" s="38" t="s">
        <v>47</v>
      </c>
      <c r="AF11" s="39" t="s">
        <v>47</v>
      </c>
      <c r="AG11" s="36">
        <f t="shared" si="4"/>
        <v>0</v>
      </c>
    </row>
    <row r="12" spans="1:33" x14ac:dyDescent="0.7">
      <c r="A12" s="34" t="s">
        <v>290</v>
      </c>
      <c r="B12" s="35">
        <v>6</v>
      </c>
      <c r="C12" s="35" t="s">
        <v>47</v>
      </c>
      <c r="D12" s="35">
        <v>11</v>
      </c>
      <c r="E12" s="35">
        <v>8</v>
      </c>
      <c r="F12" s="35" t="s">
        <v>47</v>
      </c>
      <c r="G12" s="35">
        <v>21</v>
      </c>
      <c r="H12" s="35">
        <v>4</v>
      </c>
      <c r="I12" s="35" t="s">
        <v>47</v>
      </c>
      <c r="J12" s="34">
        <f t="shared" si="5"/>
        <v>50</v>
      </c>
      <c r="K12" s="35">
        <v>5</v>
      </c>
      <c r="L12" s="35">
        <v>4</v>
      </c>
      <c r="M12" s="34">
        <f t="shared" si="6"/>
        <v>9</v>
      </c>
      <c r="N12" s="36" t="s">
        <v>290</v>
      </c>
      <c r="O12" s="37" t="s">
        <v>47</v>
      </c>
      <c r="P12" s="38" t="s">
        <v>47</v>
      </c>
      <c r="Q12" s="38" t="s">
        <v>47</v>
      </c>
      <c r="R12" s="38" t="s">
        <v>47</v>
      </c>
      <c r="S12" s="39" t="s">
        <v>47</v>
      </c>
      <c r="T12" s="36">
        <f t="shared" si="1"/>
        <v>0</v>
      </c>
      <c r="U12" s="37" t="s">
        <v>47</v>
      </c>
      <c r="V12" s="38" t="s">
        <v>47</v>
      </c>
      <c r="W12" s="39" t="s">
        <v>47</v>
      </c>
      <c r="X12" s="36">
        <f t="shared" si="2"/>
        <v>0</v>
      </c>
      <c r="Y12" s="37" t="s">
        <v>47</v>
      </c>
      <c r="Z12" s="38" t="s">
        <v>47</v>
      </c>
      <c r="AA12" s="38" t="s">
        <v>47</v>
      </c>
      <c r="AB12" s="39" t="s">
        <v>47</v>
      </c>
      <c r="AC12" s="36">
        <f t="shared" si="3"/>
        <v>0</v>
      </c>
      <c r="AD12" s="37" t="s">
        <v>47</v>
      </c>
      <c r="AE12" s="38" t="s">
        <v>47</v>
      </c>
      <c r="AF12" s="39" t="s">
        <v>47</v>
      </c>
      <c r="AG12" s="36">
        <f t="shared" si="4"/>
        <v>0</v>
      </c>
    </row>
    <row r="13" spans="1:33" x14ac:dyDescent="0.7">
      <c r="A13" s="34" t="s">
        <v>291</v>
      </c>
      <c r="B13" s="35">
        <v>4</v>
      </c>
      <c r="C13" s="35">
        <v>12</v>
      </c>
      <c r="D13" s="35">
        <v>6</v>
      </c>
      <c r="E13" s="35" t="s">
        <v>47</v>
      </c>
      <c r="F13" s="35" t="s">
        <v>47</v>
      </c>
      <c r="G13" s="35" t="s">
        <v>47</v>
      </c>
      <c r="H13" s="35" t="s">
        <v>47</v>
      </c>
      <c r="I13" s="35" t="s">
        <v>47</v>
      </c>
      <c r="J13" s="34">
        <f t="shared" si="5"/>
        <v>22</v>
      </c>
      <c r="K13" s="35">
        <v>5</v>
      </c>
      <c r="L13" s="35">
        <v>1</v>
      </c>
      <c r="M13" s="34">
        <f t="shared" si="6"/>
        <v>6</v>
      </c>
      <c r="N13" s="36" t="s">
        <v>291</v>
      </c>
      <c r="O13" s="37">
        <v>17</v>
      </c>
      <c r="P13" s="38">
        <v>15</v>
      </c>
      <c r="Q13" s="38" t="s">
        <v>47</v>
      </c>
      <c r="R13" s="38" t="s">
        <v>47</v>
      </c>
      <c r="S13" s="39" t="s">
        <v>47</v>
      </c>
      <c r="T13" s="36">
        <f t="shared" si="1"/>
        <v>32</v>
      </c>
      <c r="U13" s="37">
        <v>21</v>
      </c>
      <c r="V13" s="38">
        <v>7</v>
      </c>
      <c r="W13" s="39">
        <v>11</v>
      </c>
      <c r="X13" s="36">
        <f t="shared" si="2"/>
        <v>39</v>
      </c>
      <c r="Y13" s="37">
        <v>17</v>
      </c>
      <c r="Z13" s="38" t="s">
        <v>47</v>
      </c>
      <c r="AA13" s="38" t="s">
        <v>47</v>
      </c>
      <c r="AB13" s="39" t="s">
        <v>47</v>
      </c>
      <c r="AC13" s="36">
        <f t="shared" si="3"/>
        <v>17</v>
      </c>
      <c r="AD13" s="37">
        <v>12</v>
      </c>
      <c r="AE13" s="38" t="s">
        <v>47</v>
      </c>
      <c r="AF13" s="39" t="s">
        <v>47</v>
      </c>
      <c r="AG13" s="36">
        <f t="shared" si="4"/>
        <v>12</v>
      </c>
    </row>
    <row r="14" spans="1:33" x14ac:dyDescent="0.7">
      <c r="A14" s="34" t="s">
        <v>292</v>
      </c>
      <c r="B14" s="35" t="s">
        <v>47</v>
      </c>
      <c r="C14" s="35" t="s">
        <v>47</v>
      </c>
      <c r="D14" s="35" t="s">
        <v>47</v>
      </c>
      <c r="E14" s="35">
        <v>25</v>
      </c>
      <c r="F14" s="35">
        <v>10</v>
      </c>
      <c r="G14" s="35">
        <v>12</v>
      </c>
      <c r="H14" s="35" t="s">
        <v>47</v>
      </c>
      <c r="I14" s="35" t="s">
        <v>47</v>
      </c>
      <c r="J14" s="34">
        <f t="shared" si="5"/>
        <v>47</v>
      </c>
      <c r="K14" s="35">
        <v>1</v>
      </c>
      <c r="L14" s="35">
        <v>1</v>
      </c>
      <c r="M14" s="34">
        <f t="shared" si="6"/>
        <v>2</v>
      </c>
      <c r="N14" s="36" t="s">
        <v>292</v>
      </c>
      <c r="O14" s="37" t="s">
        <v>47</v>
      </c>
      <c r="P14" s="38" t="s">
        <v>47</v>
      </c>
      <c r="Q14" s="38">
        <v>18</v>
      </c>
      <c r="R14" s="38">
        <v>21</v>
      </c>
      <c r="S14" s="39" t="s">
        <v>47</v>
      </c>
      <c r="T14" s="36">
        <f t="shared" si="1"/>
        <v>39</v>
      </c>
      <c r="U14" s="37">
        <v>6</v>
      </c>
      <c r="V14" s="38">
        <v>32</v>
      </c>
      <c r="W14" s="39" t="s">
        <v>47</v>
      </c>
      <c r="X14" s="36">
        <f t="shared" si="2"/>
        <v>38</v>
      </c>
      <c r="Y14" s="37" t="s">
        <v>47</v>
      </c>
      <c r="Z14" s="38">
        <v>13</v>
      </c>
      <c r="AA14" s="38">
        <v>11</v>
      </c>
      <c r="AB14" s="39" t="s">
        <v>47</v>
      </c>
      <c r="AC14" s="36">
        <f t="shared" si="3"/>
        <v>24</v>
      </c>
      <c r="AD14" s="37" t="s">
        <v>47</v>
      </c>
      <c r="AE14" s="38">
        <v>13</v>
      </c>
      <c r="AF14" s="39" t="s">
        <v>47</v>
      </c>
      <c r="AG14" s="36">
        <f t="shared" si="4"/>
        <v>13</v>
      </c>
    </row>
    <row r="15" spans="1:33" x14ac:dyDescent="0.7">
      <c r="A15" s="34" t="s">
        <v>293</v>
      </c>
      <c r="B15" s="35" t="s">
        <v>47</v>
      </c>
      <c r="C15" s="35" t="s">
        <v>47</v>
      </c>
      <c r="D15" s="35" t="s">
        <v>47</v>
      </c>
      <c r="E15" s="35" t="s">
        <v>47</v>
      </c>
      <c r="F15" s="35" t="s">
        <v>47</v>
      </c>
      <c r="G15" s="35" t="s">
        <v>47</v>
      </c>
      <c r="H15" s="35">
        <v>10</v>
      </c>
      <c r="I15" s="35">
        <v>14</v>
      </c>
      <c r="J15" s="34">
        <f t="shared" si="5"/>
        <v>24</v>
      </c>
      <c r="K15" s="35" t="s">
        <v>47</v>
      </c>
      <c r="L15" s="35">
        <v>1</v>
      </c>
      <c r="M15" s="34">
        <f t="shared" si="6"/>
        <v>1</v>
      </c>
      <c r="N15" s="36" t="s">
        <v>293</v>
      </c>
      <c r="O15" s="40" t="s">
        <v>47</v>
      </c>
      <c r="P15" s="41">
        <v>5</v>
      </c>
      <c r="Q15" s="41" t="s">
        <v>47</v>
      </c>
      <c r="R15" s="41">
        <v>19</v>
      </c>
      <c r="S15" s="42">
        <v>13</v>
      </c>
      <c r="T15" s="36">
        <f t="shared" si="1"/>
        <v>37</v>
      </c>
      <c r="U15" s="40">
        <v>15</v>
      </c>
      <c r="V15" s="41" t="s">
        <v>47</v>
      </c>
      <c r="W15" s="42">
        <v>4</v>
      </c>
      <c r="X15" s="36">
        <f t="shared" si="2"/>
        <v>19</v>
      </c>
      <c r="Y15" s="40" t="s">
        <v>47</v>
      </c>
      <c r="Z15" s="41" t="s">
        <v>47</v>
      </c>
      <c r="AA15" s="41">
        <v>8</v>
      </c>
      <c r="AB15" s="42">
        <v>18</v>
      </c>
      <c r="AC15" s="36">
        <f t="shared" si="3"/>
        <v>26</v>
      </c>
      <c r="AD15" s="40" t="s">
        <v>47</v>
      </c>
      <c r="AE15" s="41" t="s">
        <v>47</v>
      </c>
      <c r="AF15" s="42">
        <v>19</v>
      </c>
      <c r="AG15" s="36">
        <f t="shared" si="4"/>
        <v>19</v>
      </c>
    </row>
    <row r="16" spans="1:33" x14ac:dyDescent="0.7">
      <c r="B16" s="26">
        <f>MAX(B4:I15,K4:L15,O4:S15,U4:W15,Y4:AB15,AD4:AF15)</f>
        <v>32</v>
      </c>
    </row>
    <row r="17" spans="1:25" ht="27" x14ac:dyDescent="0.75">
      <c r="A17" s="410" t="s">
        <v>294</v>
      </c>
      <c r="B17" s="410"/>
      <c r="C17" s="410"/>
      <c r="D17" s="410"/>
      <c r="E17" s="410"/>
      <c r="F17" s="410"/>
      <c r="G17" s="410"/>
      <c r="H17" s="43"/>
    </row>
    <row r="18" spans="1:25" s="47" customFormat="1" ht="47.25" customHeight="1" x14ac:dyDescent="0.7">
      <c r="A18" s="44"/>
      <c r="B18" s="45" t="s">
        <v>295</v>
      </c>
      <c r="C18" s="45" t="s">
        <v>296</v>
      </c>
      <c r="D18" s="45" t="s">
        <v>297</v>
      </c>
      <c r="E18" s="45" t="s">
        <v>298</v>
      </c>
      <c r="F18" s="45" t="s">
        <v>299</v>
      </c>
      <c r="G18" s="44"/>
      <c r="H18" s="46"/>
    </row>
    <row r="19" spans="1:25" x14ac:dyDescent="0.7">
      <c r="A19" s="24" t="s">
        <v>270</v>
      </c>
      <c r="B19" s="24" t="s">
        <v>300</v>
      </c>
      <c r="C19" s="24" t="s">
        <v>301</v>
      </c>
      <c r="D19" s="24" t="s">
        <v>302</v>
      </c>
      <c r="E19" s="24" t="s">
        <v>303</v>
      </c>
      <c r="F19" s="24" t="s">
        <v>304</v>
      </c>
      <c r="G19" s="24" t="s">
        <v>264</v>
      </c>
    </row>
    <row r="20" spans="1:25" x14ac:dyDescent="0.7">
      <c r="A20" s="34" t="s">
        <v>282</v>
      </c>
      <c r="B20" s="35">
        <v>8</v>
      </c>
      <c r="C20" s="35">
        <v>3</v>
      </c>
      <c r="D20" s="35">
        <v>5</v>
      </c>
      <c r="E20" s="35">
        <v>4</v>
      </c>
      <c r="F20" s="35">
        <v>2</v>
      </c>
      <c r="G20" s="34">
        <f t="shared" ref="G20:G29" si="7">SUM(B20:F20)</f>
        <v>22</v>
      </c>
    </row>
    <row r="21" spans="1:25" x14ac:dyDescent="0.7">
      <c r="A21" s="34" t="s">
        <v>283</v>
      </c>
      <c r="B21" s="35">
        <v>8</v>
      </c>
      <c r="C21" s="35">
        <v>4</v>
      </c>
      <c r="D21" s="35">
        <v>7</v>
      </c>
      <c r="E21" s="35">
        <v>5</v>
      </c>
      <c r="F21" s="35">
        <v>3</v>
      </c>
      <c r="G21" s="34">
        <f t="shared" si="7"/>
        <v>27</v>
      </c>
    </row>
    <row r="22" spans="1:25" x14ac:dyDescent="0.7">
      <c r="A22" s="34" t="s">
        <v>284</v>
      </c>
      <c r="B22" s="35">
        <v>9</v>
      </c>
      <c r="C22" s="35">
        <v>6</v>
      </c>
      <c r="D22" s="35">
        <v>6</v>
      </c>
      <c r="E22" s="35">
        <v>6</v>
      </c>
      <c r="F22" s="35">
        <v>4</v>
      </c>
      <c r="G22" s="34">
        <f t="shared" si="7"/>
        <v>31</v>
      </c>
    </row>
    <row r="23" spans="1:25" x14ac:dyDescent="0.7">
      <c r="A23" s="34" t="s">
        <v>285</v>
      </c>
      <c r="B23" s="35">
        <v>8</v>
      </c>
      <c r="C23" s="35">
        <v>8</v>
      </c>
      <c r="D23" s="35">
        <v>6</v>
      </c>
      <c r="E23" s="35">
        <v>7</v>
      </c>
      <c r="F23" s="35">
        <v>4</v>
      </c>
      <c r="G23" s="34">
        <f t="shared" si="7"/>
        <v>33</v>
      </c>
    </row>
    <row r="24" spans="1:25" x14ac:dyDescent="0.7">
      <c r="A24" s="34" t="s">
        <v>286</v>
      </c>
      <c r="B24" s="35">
        <v>8</v>
      </c>
      <c r="C24" s="35">
        <v>9</v>
      </c>
      <c r="D24" s="35">
        <v>5</v>
      </c>
      <c r="E24" s="35">
        <v>7</v>
      </c>
      <c r="F24" s="35">
        <v>4</v>
      </c>
      <c r="G24" s="34">
        <f t="shared" si="7"/>
        <v>33</v>
      </c>
    </row>
    <row r="25" spans="1:25" x14ac:dyDescent="0.7">
      <c r="A25" s="34" t="s">
        <v>287</v>
      </c>
      <c r="B25" s="35">
        <v>9</v>
      </c>
      <c r="C25" s="35">
        <v>9</v>
      </c>
      <c r="D25" s="35">
        <v>6</v>
      </c>
      <c r="E25" s="35">
        <v>6</v>
      </c>
      <c r="F25" s="35">
        <v>4</v>
      </c>
      <c r="G25" s="34">
        <f t="shared" si="7"/>
        <v>34</v>
      </c>
    </row>
    <row r="26" spans="1:25" x14ac:dyDescent="0.7">
      <c r="A26" s="34" t="s">
        <v>288</v>
      </c>
      <c r="B26" s="35">
        <v>9</v>
      </c>
      <c r="C26" s="35">
        <v>9</v>
      </c>
      <c r="D26" s="35">
        <v>6</v>
      </c>
      <c r="E26" s="35">
        <v>6</v>
      </c>
      <c r="F26" s="35">
        <v>5</v>
      </c>
      <c r="G26" s="34">
        <f t="shared" si="7"/>
        <v>35</v>
      </c>
    </row>
    <row r="27" spans="1:25" x14ac:dyDescent="0.7">
      <c r="A27" s="34" t="s">
        <v>289</v>
      </c>
      <c r="B27" s="35">
        <v>8</v>
      </c>
      <c r="C27" s="35">
        <v>8</v>
      </c>
      <c r="D27" s="35">
        <v>6</v>
      </c>
      <c r="E27" s="35">
        <v>5</v>
      </c>
      <c r="F27" s="35">
        <v>5</v>
      </c>
      <c r="G27" s="34">
        <f t="shared" si="7"/>
        <v>32</v>
      </c>
    </row>
    <row r="28" spans="1:25" x14ac:dyDescent="0.7">
      <c r="A28" s="34" t="s">
        <v>290</v>
      </c>
      <c r="B28" s="35">
        <v>10</v>
      </c>
      <c r="C28" s="35">
        <v>10</v>
      </c>
      <c r="D28" s="35">
        <v>6</v>
      </c>
      <c r="E28" s="35">
        <v>6</v>
      </c>
      <c r="F28" s="35">
        <v>4</v>
      </c>
      <c r="G28" s="34">
        <f t="shared" si="7"/>
        <v>36</v>
      </c>
    </row>
    <row r="29" spans="1:25" x14ac:dyDescent="0.7">
      <c r="A29" s="34" t="s">
        <v>305</v>
      </c>
      <c r="B29" s="35">
        <v>9</v>
      </c>
      <c r="C29" s="35">
        <v>8</v>
      </c>
      <c r="D29" s="35">
        <v>6</v>
      </c>
      <c r="E29" s="35">
        <v>7</v>
      </c>
      <c r="F29" s="35">
        <v>6</v>
      </c>
      <c r="G29" s="34">
        <f t="shared" si="7"/>
        <v>36</v>
      </c>
    </row>
    <row r="30" spans="1:25" x14ac:dyDescent="0.7">
      <c r="B30" s="26">
        <f>MAX(B20:F29)</f>
        <v>10</v>
      </c>
    </row>
    <row r="31" spans="1:25" ht="27" x14ac:dyDescent="0.75">
      <c r="A31" s="410" t="s">
        <v>306</v>
      </c>
      <c r="B31" s="410"/>
      <c r="C31" s="410"/>
      <c r="D31" s="410"/>
      <c r="E31" s="410"/>
      <c r="F31" s="410"/>
      <c r="G31" s="410"/>
      <c r="H31" s="410"/>
      <c r="I31" s="410"/>
      <c r="K31" s="43"/>
      <c r="M31" s="43"/>
      <c r="N31" s="410" t="s">
        <v>307</v>
      </c>
      <c r="O31" s="410"/>
      <c r="P31" s="410"/>
      <c r="Q31" s="410"/>
      <c r="R31" s="410"/>
      <c r="S31" s="410"/>
      <c r="T31" s="410"/>
      <c r="U31" s="410"/>
      <c r="V31" s="410"/>
    </row>
    <row r="32" spans="1:25" ht="63.75" customHeight="1" x14ac:dyDescent="0.7">
      <c r="A32" s="23"/>
      <c r="B32" s="421" t="s">
        <v>308</v>
      </c>
      <c r="C32" s="421"/>
      <c r="D32" s="421"/>
      <c r="E32" s="421" t="s">
        <v>309</v>
      </c>
      <c r="F32" s="421"/>
      <c r="G32" s="421" t="s">
        <v>310</v>
      </c>
      <c r="H32" s="421"/>
      <c r="I32" s="49"/>
      <c r="J32" s="50"/>
      <c r="K32" s="49"/>
      <c r="L32" s="50"/>
      <c r="M32" s="49"/>
      <c r="N32" s="49"/>
      <c r="O32" s="422" t="s">
        <v>311</v>
      </c>
      <c r="P32" s="422"/>
      <c r="Q32" s="422"/>
      <c r="R32" s="422"/>
      <c r="S32" s="422" t="s">
        <v>309</v>
      </c>
      <c r="T32" s="422"/>
      <c r="U32" s="422"/>
      <c r="V32" s="420" t="s">
        <v>310</v>
      </c>
      <c r="W32" s="420"/>
      <c r="X32" s="420" t="s">
        <v>312</v>
      </c>
      <c r="Y32" s="420"/>
    </row>
    <row r="33" spans="1:25" x14ac:dyDescent="0.7">
      <c r="A33" s="24" t="s">
        <v>270</v>
      </c>
      <c r="B33" s="24" t="s">
        <v>313</v>
      </c>
      <c r="C33" s="24" t="s">
        <v>314</v>
      </c>
      <c r="D33" s="24" t="s">
        <v>315</v>
      </c>
      <c r="E33" s="24" t="s">
        <v>316</v>
      </c>
      <c r="F33" s="24" t="s">
        <v>317</v>
      </c>
      <c r="G33" s="24" t="s">
        <v>318</v>
      </c>
      <c r="H33" s="24" t="s">
        <v>319</v>
      </c>
      <c r="I33" s="24" t="s">
        <v>264</v>
      </c>
      <c r="N33" s="28" t="s">
        <v>281</v>
      </c>
      <c r="O33" s="32">
        <v>1</v>
      </c>
      <c r="P33" s="32">
        <v>2</v>
      </c>
      <c r="Q33" s="32">
        <v>3</v>
      </c>
      <c r="R33" s="32" t="s">
        <v>264</v>
      </c>
      <c r="S33" s="32">
        <v>1</v>
      </c>
      <c r="T33" s="32">
        <v>2</v>
      </c>
      <c r="U33" s="32" t="s">
        <v>264</v>
      </c>
      <c r="V33" s="32">
        <v>1</v>
      </c>
      <c r="W33" s="32" t="s">
        <v>264</v>
      </c>
      <c r="X33" s="32">
        <v>1</v>
      </c>
      <c r="Y33" s="28" t="s">
        <v>264</v>
      </c>
    </row>
    <row r="34" spans="1:25" x14ac:dyDescent="0.7">
      <c r="A34" s="34" t="s">
        <v>282</v>
      </c>
      <c r="B34" s="35">
        <v>5</v>
      </c>
      <c r="C34" s="35">
        <v>1</v>
      </c>
      <c r="D34" s="35" t="s">
        <v>47</v>
      </c>
      <c r="E34" s="35">
        <v>2</v>
      </c>
      <c r="F34" s="35">
        <v>1</v>
      </c>
      <c r="G34" s="35">
        <v>1</v>
      </c>
      <c r="H34" s="35" t="s">
        <v>47</v>
      </c>
      <c r="I34" s="34">
        <f t="shared" ref="I34:I44" si="8">SUM(B34:H34)</f>
        <v>10</v>
      </c>
      <c r="N34" s="36" t="s">
        <v>282</v>
      </c>
      <c r="O34" s="38" t="s">
        <v>47</v>
      </c>
      <c r="P34" s="38" t="s">
        <v>47</v>
      </c>
      <c r="Q34" s="38" t="s">
        <v>47</v>
      </c>
      <c r="R34" s="36">
        <f>SUM(O34:Q34)</f>
        <v>0</v>
      </c>
      <c r="S34" s="38" t="s">
        <v>47</v>
      </c>
      <c r="T34" s="38" t="s">
        <v>47</v>
      </c>
      <c r="U34" s="36">
        <f>SUM(S34:T34)</f>
        <v>0</v>
      </c>
      <c r="V34" s="38" t="s">
        <v>47</v>
      </c>
      <c r="W34" s="36">
        <f t="shared" ref="W34:W45" si="9">SUM(V34)</f>
        <v>0</v>
      </c>
      <c r="X34" s="38" t="s">
        <v>47</v>
      </c>
      <c r="Y34" s="36">
        <f>SUM(X34)</f>
        <v>0</v>
      </c>
    </row>
    <row r="35" spans="1:25" x14ac:dyDescent="0.7">
      <c r="A35" s="34" t="s">
        <v>283</v>
      </c>
      <c r="B35" s="35">
        <v>8</v>
      </c>
      <c r="C35" s="35" t="s">
        <v>47</v>
      </c>
      <c r="D35" s="35" t="s">
        <v>47</v>
      </c>
      <c r="E35" s="35">
        <v>6</v>
      </c>
      <c r="F35" s="35">
        <v>1</v>
      </c>
      <c r="G35" s="35">
        <v>1</v>
      </c>
      <c r="H35" s="35" t="s">
        <v>47</v>
      </c>
      <c r="I35" s="34">
        <f t="shared" si="8"/>
        <v>16</v>
      </c>
      <c r="N35" s="36" t="s">
        <v>283</v>
      </c>
      <c r="O35" s="38" t="s">
        <v>47</v>
      </c>
      <c r="P35" s="38" t="s">
        <v>47</v>
      </c>
      <c r="Q35" s="38" t="s">
        <v>47</v>
      </c>
      <c r="R35" s="36">
        <f t="shared" ref="R35:R45" si="10">SUM(O35:Q35)</f>
        <v>0</v>
      </c>
      <c r="S35" s="38" t="s">
        <v>47</v>
      </c>
      <c r="T35" s="38" t="s">
        <v>47</v>
      </c>
      <c r="U35" s="36">
        <f t="shared" ref="U35:U45" si="11">SUM(S35:T35)</f>
        <v>0</v>
      </c>
      <c r="V35" s="38" t="s">
        <v>47</v>
      </c>
      <c r="W35" s="36">
        <f t="shared" si="9"/>
        <v>0</v>
      </c>
      <c r="X35" s="38" t="s">
        <v>47</v>
      </c>
      <c r="Y35" s="36">
        <f t="shared" ref="Y35:Y44" si="12">SUM(X35)</f>
        <v>0</v>
      </c>
    </row>
    <row r="36" spans="1:25" x14ac:dyDescent="0.7">
      <c r="A36" s="34" t="s">
        <v>284</v>
      </c>
      <c r="B36" s="35">
        <v>11</v>
      </c>
      <c r="C36" s="35">
        <v>1</v>
      </c>
      <c r="D36" s="35" t="s">
        <v>47</v>
      </c>
      <c r="E36" s="35">
        <v>13</v>
      </c>
      <c r="F36" s="35">
        <v>1</v>
      </c>
      <c r="G36" s="35">
        <v>2</v>
      </c>
      <c r="H36" s="35" t="s">
        <v>47</v>
      </c>
      <c r="I36" s="34">
        <f t="shared" si="8"/>
        <v>28</v>
      </c>
      <c r="N36" s="36" t="s">
        <v>284</v>
      </c>
      <c r="O36" s="38" t="s">
        <v>47</v>
      </c>
      <c r="P36" s="38" t="s">
        <v>47</v>
      </c>
      <c r="Q36" s="38" t="s">
        <v>47</v>
      </c>
      <c r="R36" s="36">
        <f t="shared" si="10"/>
        <v>0</v>
      </c>
      <c r="S36" s="38" t="s">
        <v>47</v>
      </c>
      <c r="T36" s="38" t="s">
        <v>47</v>
      </c>
      <c r="U36" s="36">
        <f t="shared" si="11"/>
        <v>0</v>
      </c>
      <c r="V36" s="38" t="s">
        <v>47</v>
      </c>
      <c r="W36" s="36">
        <f t="shared" si="9"/>
        <v>0</v>
      </c>
      <c r="X36" s="38" t="s">
        <v>47</v>
      </c>
      <c r="Y36" s="36">
        <f t="shared" si="12"/>
        <v>0</v>
      </c>
    </row>
    <row r="37" spans="1:25" x14ac:dyDescent="0.7">
      <c r="A37" s="34" t="s">
        <v>285</v>
      </c>
      <c r="B37" s="35">
        <v>16</v>
      </c>
      <c r="C37" s="35" t="s">
        <v>47</v>
      </c>
      <c r="D37" s="35" t="s">
        <v>47</v>
      </c>
      <c r="E37" s="35">
        <v>3</v>
      </c>
      <c r="F37" s="35">
        <v>2</v>
      </c>
      <c r="G37" s="35">
        <v>1</v>
      </c>
      <c r="H37" s="35" t="s">
        <v>47</v>
      </c>
      <c r="I37" s="34">
        <f t="shared" si="8"/>
        <v>22</v>
      </c>
      <c r="N37" s="36" t="s">
        <v>285</v>
      </c>
      <c r="O37" s="38" t="s">
        <v>47</v>
      </c>
      <c r="P37" s="38" t="s">
        <v>47</v>
      </c>
      <c r="Q37" s="38" t="s">
        <v>47</v>
      </c>
      <c r="R37" s="36">
        <f t="shared" si="10"/>
        <v>0</v>
      </c>
      <c r="S37" s="38" t="s">
        <v>47</v>
      </c>
      <c r="T37" s="38" t="s">
        <v>47</v>
      </c>
      <c r="U37" s="36">
        <f t="shared" si="11"/>
        <v>0</v>
      </c>
      <c r="V37" s="38" t="s">
        <v>47</v>
      </c>
      <c r="W37" s="36">
        <f t="shared" si="9"/>
        <v>0</v>
      </c>
      <c r="X37" s="38" t="s">
        <v>47</v>
      </c>
      <c r="Y37" s="36">
        <f t="shared" si="12"/>
        <v>0</v>
      </c>
    </row>
    <row r="38" spans="1:25" x14ac:dyDescent="0.7">
      <c r="A38" s="34" t="s">
        <v>286</v>
      </c>
      <c r="B38" s="35">
        <v>9</v>
      </c>
      <c r="C38" s="35" t="s">
        <v>47</v>
      </c>
      <c r="D38" s="35" t="s">
        <v>47</v>
      </c>
      <c r="E38" s="35">
        <v>4</v>
      </c>
      <c r="F38" s="35">
        <v>4</v>
      </c>
      <c r="G38" s="35">
        <v>2</v>
      </c>
      <c r="H38" s="35" t="s">
        <v>47</v>
      </c>
      <c r="I38" s="34">
        <f t="shared" si="8"/>
        <v>19</v>
      </c>
      <c r="N38" s="36" t="s">
        <v>286</v>
      </c>
      <c r="O38" s="38" t="s">
        <v>47</v>
      </c>
      <c r="P38" s="38" t="s">
        <v>47</v>
      </c>
      <c r="Q38" s="38" t="s">
        <v>47</v>
      </c>
      <c r="R38" s="36">
        <f t="shared" si="10"/>
        <v>0</v>
      </c>
      <c r="S38" s="38" t="s">
        <v>47</v>
      </c>
      <c r="T38" s="38" t="s">
        <v>47</v>
      </c>
      <c r="U38" s="36">
        <f t="shared" si="11"/>
        <v>0</v>
      </c>
      <c r="V38" s="38" t="s">
        <v>47</v>
      </c>
      <c r="W38" s="36">
        <f t="shared" si="9"/>
        <v>0</v>
      </c>
      <c r="X38" s="38" t="s">
        <v>47</v>
      </c>
      <c r="Y38" s="36">
        <f t="shared" si="12"/>
        <v>0</v>
      </c>
    </row>
    <row r="39" spans="1:25" x14ac:dyDescent="0.7">
      <c r="A39" s="34" t="s">
        <v>287</v>
      </c>
      <c r="B39" s="35">
        <v>12</v>
      </c>
      <c r="C39" s="35">
        <v>1</v>
      </c>
      <c r="D39" s="35" t="s">
        <v>47</v>
      </c>
      <c r="E39" s="35">
        <v>3</v>
      </c>
      <c r="F39" s="35">
        <v>4</v>
      </c>
      <c r="G39" s="35">
        <v>1</v>
      </c>
      <c r="H39" s="35" t="s">
        <v>47</v>
      </c>
      <c r="I39" s="34">
        <f t="shared" si="8"/>
        <v>21</v>
      </c>
      <c r="N39" s="36" t="s">
        <v>287</v>
      </c>
      <c r="O39" s="38" t="s">
        <v>47</v>
      </c>
      <c r="P39" s="38" t="s">
        <v>47</v>
      </c>
      <c r="Q39" s="38" t="s">
        <v>47</v>
      </c>
      <c r="R39" s="36">
        <f t="shared" si="10"/>
        <v>0</v>
      </c>
      <c r="S39" s="38" t="s">
        <v>47</v>
      </c>
      <c r="T39" s="38" t="s">
        <v>47</v>
      </c>
      <c r="U39" s="36">
        <f t="shared" si="11"/>
        <v>0</v>
      </c>
      <c r="V39" s="38" t="s">
        <v>47</v>
      </c>
      <c r="W39" s="36">
        <f t="shared" si="9"/>
        <v>0</v>
      </c>
      <c r="X39" s="38" t="s">
        <v>47</v>
      </c>
      <c r="Y39" s="36">
        <f t="shared" si="12"/>
        <v>0</v>
      </c>
    </row>
    <row r="40" spans="1:25" x14ac:dyDescent="0.7">
      <c r="A40" s="34" t="s">
        <v>288</v>
      </c>
      <c r="B40" s="35">
        <v>3</v>
      </c>
      <c r="C40" s="35" t="s">
        <v>47</v>
      </c>
      <c r="D40" s="35">
        <v>3</v>
      </c>
      <c r="E40" s="35" t="s">
        <v>47</v>
      </c>
      <c r="F40" s="35">
        <v>2</v>
      </c>
      <c r="G40" s="35">
        <v>1</v>
      </c>
      <c r="H40" s="35" t="s">
        <v>47</v>
      </c>
      <c r="I40" s="34">
        <f t="shared" si="8"/>
        <v>9</v>
      </c>
      <c r="N40" s="36" t="s">
        <v>288</v>
      </c>
      <c r="O40" s="38" t="s">
        <v>47</v>
      </c>
      <c r="P40" s="38" t="s">
        <v>47</v>
      </c>
      <c r="Q40" s="38" t="s">
        <v>47</v>
      </c>
      <c r="R40" s="36">
        <f t="shared" si="10"/>
        <v>0</v>
      </c>
      <c r="S40" s="38" t="s">
        <v>47</v>
      </c>
      <c r="T40" s="38" t="s">
        <v>47</v>
      </c>
      <c r="U40" s="36">
        <f t="shared" si="11"/>
        <v>0</v>
      </c>
      <c r="V40" s="38" t="s">
        <v>47</v>
      </c>
      <c r="W40" s="36">
        <f t="shared" si="9"/>
        <v>0</v>
      </c>
      <c r="X40" s="38" t="s">
        <v>47</v>
      </c>
      <c r="Y40" s="36">
        <f t="shared" si="12"/>
        <v>0</v>
      </c>
    </row>
    <row r="41" spans="1:25" x14ac:dyDescent="0.7">
      <c r="A41" s="34" t="s">
        <v>289</v>
      </c>
      <c r="B41" s="35">
        <v>2</v>
      </c>
      <c r="C41" s="35">
        <v>2</v>
      </c>
      <c r="D41" s="35" t="s">
        <v>47</v>
      </c>
      <c r="E41" s="35">
        <v>2</v>
      </c>
      <c r="F41" s="35">
        <v>5</v>
      </c>
      <c r="G41" s="35">
        <v>1</v>
      </c>
      <c r="H41" s="35" t="s">
        <v>47</v>
      </c>
      <c r="I41" s="34">
        <f t="shared" si="8"/>
        <v>12</v>
      </c>
      <c r="N41" s="36" t="s">
        <v>289</v>
      </c>
      <c r="O41" s="38" t="s">
        <v>47</v>
      </c>
      <c r="P41" s="38" t="s">
        <v>47</v>
      </c>
      <c r="Q41" s="38" t="s">
        <v>47</v>
      </c>
      <c r="R41" s="36">
        <f t="shared" si="10"/>
        <v>0</v>
      </c>
      <c r="S41" s="38" t="s">
        <v>47</v>
      </c>
      <c r="T41" s="38" t="s">
        <v>47</v>
      </c>
      <c r="U41" s="36">
        <f t="shared" si="11"/>
        <v>0</v>
      </c>
      <c r="V41" s="38" t="s">
        <v>47</v>
      </c>
      <c r="W41" s="36">
        <f t="shared" si="9"/>
        <v>0</v>
      </c>
      <c r="X41" s="38" t="s">
        <v>47</v>
      </c>
      <c r="Y41" s="36">
        <f t="shared" si="12"/>
        <v>0</v>
      </c>
    </row>
    <row r="42" spans="1:25" x14ac:dyDescent="0.7">
      <c r="A42" s="34" t="s">
        <v>290</v>
      </c>
      <c r="B42" s="35" t="s">
        <v>47</v>
      </c>
      <c r="C42" s="35">
        <v>2</v>
      </c>
      <c r="D42" s="35">
        <v>3</v>
      </c>
      <c r="E42" s="35">
        <v>2</v>
      </c>
      <c r="F42" s="35">
        <v>3</v>
      </c>
      <c r="G42" s="35">
        <v>1</v>
      </c>
      <c r="H42" s="35">
        <v>1</v>
      </c>
      <c r="I42" s="34">
        <f t="shared" si="8"/>
        <v>12</v>
      </c>
      <c r="N42" s="36" t="s">
        <v>290</v>
      </c>
      <c r="O42" s="38" t="s">
        <v>47</v>
      </c>
      <c r="P42" s="38" t="s">
        <v>47</v>
      </c>
      <c r="Q42" s="38" t="s">
        <v>47</v>
      </c>
      <c r="R42" s="36">
        <f t="shared" si="10"/>
        <v>0</v>
      </c>
      <c r="S42" s="38" t="s">
        <v>47</v>
      </c>
      <c r="T42" s="38" t="s">
        <v>47</v>
      </c>
      <c r="U42" s="36">
        <f t="shared" si="11"/>
        <v>0</v>
      </c>
      <c r="V42" s="38" t="s">
        <v>47</v>
      </c>
      <c r="W42" s="36">
        <f t="shared" si="9"/>
        <v>0</v>
      </c>
      <c r="X42" s="38" t="s">
        <v>47</v>
      </c>
      <c r="Y42" s="36">
        <f t="shared" si="12"/>
        <v>0</v>
      </c>
    </row>
    <row r="43" spans="1:25" x14ac:dyDescent="0.7">
      <c r="A43" s="34" t="s">
        <v>291</v>
      </c>
      <c r="B43" s="35">
        <v>1</v>
      </c>
      <c r="C43" s="35" t="s">
        <v>47</v>
      </c>
      <c r="D43" s="35" t="s">
        <v>47</v>
      </c>
      <c r="E43" s="35" t="s">
        <v>47</v>
      </c>
      <c r="F43" s="35" t="s">
        <v>47</v>
      </c>
      <c r="G43" s="35" t="s">
        <v>47</v>
      </c>
      <c r="H43" s="35">
        <v>2</v>
      </c>
      <c r="I43" s="34">
        <f t="shared" si="8"/>
        <v>3</v>
      </c>
      <c r="N43" s="36" t="s">
        <v>291</v>
      </c>
      <c r="O43" s="38">
        <v>3</v>
      </c>
      <c r="P43" s="38">
        <v>3</v>
      </c>
      <c r="Q43" s="38">
        <v>4</v>
      </c>
      <c r="R43" s="36">
        <f t="shared" si="10"/>
        <v>10</v>
      </c>
      <c r="S43" s="38">
        <v>1</v>
      </c>
      <c r="T43" s="38" t="s">
        <v>47</v>
      </c>
      <c r="U43" s="36">
        <f t="shared" si="11"/>
        <v>1</v>
      </c>
      <c r="V43" s="38" t="s">
        <v>47</v>
      </c>
      <c r="W43" s="36">
        <f t="shared" si="9"/>
        <v>0</v>
      </c>
      <c r="X43" s="38" t="s">
        <v>47</v>
      </c>
      <c r="Y43" s="36">
        <f t="shared" si="12"/>
        <v>0</v>
      </c>
    </row>
    <row r="44" spans="1:25" x14ac:dyDescent="0.7">
      <c r="A44" s="34" t="s">
        <v>292</v>
      </c>
      <c r="B44" s="35">
        <v>1</v>
      </c>
      <c r="C44" s="35">
        <v>2</v>
      </c>
      <c r="D44" s="35">
        <v>1</v>
      </c>
      <c r="E44" s="35" t="s">
        <v>47</v>
      </c>
      <c r="F44" s="35" t="s">
        <v>47</v>
      </c>
      <c r="G44" s="35" t="s">
        <v>47</v>
      </c>
      <c r="H44" s="35">
        <v>1</v>
      </c>
      <c r="I44" s="34">
        <f t="shared" si="8"/>
        <v>5</v>
      </c>
      <c r="N44" s="36" t="s">
        <v>292</v>
      </c>
      <c r="O44" s="38">
        <v>2</v>
      </c>
      <c r="P44" s="38">
        <v>1</v>
      </c>
      <c r="Q44" s="38">
        <v>6</v>
      </c>
      <c r="R44" s="36">
        <f t="shared" si="10"/>
        <v>9</v>
      </c>
      <c r="S44" s="38" t="s">
        <v>47</v>
      </c>
      <c r="T44" s="38">
        <v>2</v>
      </c>
      <c r="U44" s="36">
        <f t="shared" si="11"/>
        <v>2</v>
      </c>
      <c r="V44" s="38">
        <v>2</v>
      </c>
      <c r="W44" s="36">
        <f t="shared" si="9"/>
        <v>2</v>
      </c>
      <c r="X44" s="38" t="s">
        <v>47</v>
      </c>
      <c r="Y44" s="36">
        <f t="shared" si="12"/>
        <v>0</v>
      </c>
    </row>
    <row r="45" spans="1:25" x14ac:dyDescent="0.7">
      <c r="A45" s="34" t="s">
        <v>293</v>
      </c>
      <c r="B45" s="35" t="s">
        <v>47</v>
      </c>
      <c r="C45" s="35" t="s">
        <v>47</v>
      </c>
      <c r="D45" s="35" t="s">
        <v>47</v>
      </c>
      <c r="E45" s="35" t="s">
        <v>47</v>
      </c>
      <c r="F45" s="35" t="s">
        <v>47</v>
      </c>
      <c r="G45" s="35">
        <v>1</v>
      </c>
      <c r="H45" s="35">
        <v>1</v>
      </c>
      <c r="I45" s="34">
        <f>SUM(B45:H45)</f>
        <v>2</v>
      </c>
      <c r="N45" s="36" t="s">
        <v>293</v>
      </c>
      <c r="O45" s="38" t="s">
        <v>47</v>
      </c>
      <c r="P45" s="38">
        <v>4</v>
      </c>
      <c r="Q45" s="38" t="s">
        <v>47</v>
      </c>
      <c r="R45" s="36">
        <f t="shared" si="10"/>
        <v>4</v>
      </c>
      <c r="S45" s="38" t="s">
        <v>47</v>
      </c>
      <c r="T45" s="38" t="s">
        <v>47</v>
      </c>
      <c r="U45" s="36">
        <f t="shared" si="11"/>
        <v>0</v>
      </c>
      <c r="V45" s="38">
        <v>1</v>
      </c>
      <c r="W45" s="36">
        <f t="shared" si="9"/>
        <v>1</v>
      </c>
      <c r="X45" s="38">
        <v>3</v>
      </c>
      <c r="Y45" s="36">
        <f>SUM(X45)</f>
        <v>3</v>
      </c>
    </row>
    <row r="46" spans="1:25" x14ac:dyDescent="0.7">
      <c r="B46" s="26">
        <f>MAX(B34:H45,S34:T45,O34:Q45,V34:V45,,X34:X45)</f>
        <v>16</v>
      </c>
    </row>
    <row r="47" spans="1:25" s="22" customFormat="1" ht="27" x14ac:dyDescent="0.75">
      <c r="A47" s="410" t="s">
        <v>320</v>
      </c>
      <c r="B47" s="410"/>
      <c r="C47" s="410"/>
      <c r="D47" s="410"/>
      <c r="E47" s="410"/>
      <c r="F47" s="410"/>
      <c r="G47" s="410"/>
      <c r="H47" s="410"/>
      <c r="I47" s="410"/>
      <c r="J47" s="410"/>
      <c r="K47" s="410"/>
      <c r="L47" s="410"/>
      <c r="M47" s="410"/>
    </row>
    <row r="48" spans="1:25" ht="46.5" customHeight="1" x14ac:dyDescent="0.7">
      <c r="A48" s="51" t="s">
        <v>258</v>
      </c>
      <c r="B48" s="421" t="s">
        <v>321</v>
      </c>
      <c r="C48" s="421"/>
      <c r="D48" s="423" t="s">
        <v>322</v>
      </c>
      <c r="E48" s="423"/>
      <c r="F48" s="421" t="s">
        <v>323</v>
      </c>
      <c r="G48" s="421"/>
      <c r="H48" s="421" t="s">
        <v>324</v>
      </c>
      <c r="I48" s="421"/>
      <c r="J48" s="421"/>
      <c r="K48" s="424" t="s">
        <v>325</v>
      </c>
      <c r="L48" s="424"/>
    </row>
    <row r="49" spans="1:13" x14ac:dyDescent="0.7">
      <c r="A49" s="24" t="s">
        <v>270</v>
      </c>
      <c r="B49" s="24" t="s">
        <v>326</v>
      </c>
      <c r="C49" s="24" t="s">
        <v>327</v>
      </c>
      <c r="D49" s="24" t="s">
        <v>328</v>
      </c>
      <c r="E49" s="24" t="s">
        <v>329</v>
      </c>
      <c r="F49" s="24" t="s">
        <v>330</v>
      </c>
      <c r="G49" s="24" t="s">
        <v>331</v>
      </c>
      <c r="H49" s="24" t="s">
        <v>332</v>
      </c>
      <c r="I49" s="24" t="s">
        <v>333</v>
      </c>
      <c r="J49" s="24" t="s">
        <v>334</v>
      </c>
      <c r="K49" s="24" t="s">
        <v>335</v>
      </c>
      <c r="L49" s="24" t="s">
        <v>336</v>
      </c>
      <c r="M49" s="24" t="s">
        <v>264</v>
      </c>
    </row>
    <row r="50" spans="1:13" x14ac:dyDescent="0.7">
      <c r="A50" s="34" t="s">
        <v>282</v>
      </c>
      <c r="B50" s="35">
        <v>4</v>
      </c>
      <c r="C50" s="35">
        <v>3</v>
      </c>
      <c r="D50" s="35">
        <v>2</v>
      </c>
      <c r="E50" s="35">
        <v>3</v>
      </c>
      <c r="F50" s="35">
        <v>3</v>
      </c>
      <c r="G50" s="35">
        <v>1</v>
      </c>
      <c r="H50" s="35">
        <v>3</v>
      </c>
      <c r="I50" s="35">
        <v>2</v>
      </c>
      <c r="J50" s="35">
        <v>3</v>
      </c>
      <c r="K50" s="35">
        <v>4</v>
      </c>
      <c r="L50" s="35">
        <v>3</v>
      </c>
      <c r="M50" s="34">
        <f>SUM(B50:L50)</f>
        <v>31</v>
      </c>
    </row>
    <row r="51" spans="1:13" x14ac:dyDescent="0.7">
      <c r="A51" s="34" t="s">
        <v>283</v>
      </c>
      <c r="B51" s="35">
        <v>7</v>
      </c>
      <c r="C51" s="35">
        <v>2</v>
      </c>
      <c r="D51" s="35">
        <v>4</v>
      </c>
      <c r="E51" s="35">
        <v>2</v>
      </c>
      <c r="F51" s="35">
        <v>4</v>
      </c>
      <c r="G51" s="35">
        <v>2</v>
      </c>
      <c r="H51" s="35">
        <v>2</v>
      </c>
      <c r="I51" s="35">
        <v>2</v>
      </c>
      <c r="J51" s="35">
        <v>2</v>
      </c>
      <c r="K51" s="35">
        <v>3</v>
      </c>
      <c r="L51" s="35">
        <v>4</v>
      </c>
      <c r="M51" s="34">
        <f t="shared" ref="M51:M59" si="13">SUM(B51:L51)</f>
        <v>34</v>
      </c>
    </row>
    <row r="52" spans="1:13" x14ac:dyDescent="0.7">
      <c r="A52" s="34" t="s">
        <v>284</v>
      </c>
      <c r="B52" s="35">
        <v>7</v>
      </c>
      <c r="C52" s="35">
        <v>3</v>
      </c>
      <c r="D52" s="35">
        <v>4</v>
      </c>
      <c r="E52" s="35">
        <v>3</v>
      </c>
      <c r="F52" s="35">
        <v>3</v>
      </c>
      <c r="G52" s="35">
        <v>3</v>
      </c>
      <c r="H52" s="35">
        <v>2</v>
      </c>
      <c r="I52" s="35">
        <v>3</v>
      </c>
      <c r="J52" s="35">
        <v>3</v>
      </c>
      <c r="K52" s="35">
        <v>2</v>
      </c>
      <c r="L52" s="35">
        <v>6</v>
      </c>
      <c r="M52" s="34">
        <f t="shared" si="13"/>
        <v>39</v>
      </c>
    </row>
    <row r="53" spans="1:13" x14ac:dyDescent="0.7">
      <c r="A53" s="34" t="s">
        <v>285</v>
      </c>
      <c r="B53" s="35">
        <v>8</v>
      </c>
      <c r="C53" s="35">
        <v>3</v>
      </c>
      <c r="D53" s="35">
        <v>5</v>
      </c>
      <c r="E53" s="35">
        <v>3</v>
      </c>
      <c r="F53" s="35">
        <v>3</v>
      </c>
      <c r="G53" s="35">
        <v>2</v>
      </c>
      <c r="H53" s="35">
        <v>3</v>
      </c>
      <c r="I53" s="35">
        <v>2</v>
      </c>
      <c r="J53" s="35">
        <v>3</v>
      </c>
      <c r="K53" s="35">
        <v>3</v>
      </c>
      <c r="L53" s="35">
        <v>3</v>
      </c>
      <c r="M53" s="34">
        <f t="shared" si="13"/>
        <v>38</v>
      </c>
    </row>
    <row r="54" spans="1:13" x14ac:dyDescent="0.7">
      <c r="A54" s="34" t="s">
        <v>286</v>
      </c>
      <c r="B54" s="35">
        <v>7</v>
      </c>
      <c r="C54" s="35">
        <v>3</v>
      </c>
      <c r="D54" s="35">
        <v>4</v>
      </c>
      <c r="E54" s="35">
        <v>3</v>
      </c>
      <c r="F54" s="35">
        <v>3</v>
      </c>
      <c r="G54" s="35">
        <v>2</v>
      </c>
      <c r="H54" s="35">
        <v>3</v>
      </c>
      <c r="I54" s="35">
        <v>2</v>
      </c>
      <c r="J54" s="35">
        <v>4</v>
      </c>
      <c r="K54" s="35">
        <v>2</v>
      </c>
      <c r="L54" s="35">
        <v>3</v>
      </c>
      <c r="M54" s="34">
        <f t="shared" si="13"/>
        <v>36</v>
      </c>
    </row>
    <row r="55" spans="1:13" x14ac:dyDescent="0.7">
      <c r="A55" s="34" t="s">
        <v>287</v>
      </c>
      <c r="B55" s="35">
        <v>9</v>
      </c>
      <c r="C55" s="35">
        <v>4</v>
      </c>
      <c r="D55" s="35">
        <v>5</v>
      </c>
      <c r="E55" s="35">
        <v>3</v>
      </c>
      <c r="F55" s="35">
        <v>3</v>
      </c>
      <c r="G55" s="35">
        <v>2</v>
      </c>
      <c r="H55" s="35">
        <v>2</v>
      </c>
      <c r="I55" s="35">
        <v>2</v>
      </c>
      <c r="J55" s="35">
        <v>4</v>
      </c>
      <c r="K55" s="35">
        <v>2</v>
      </c>
      <c r="L55" s="35">
        <v>3</v>
      </c>
      <c r="M55" s="34">
        <f t="shared" si="13"/>
        <v>39</v>
      </c>
    </row>
    <row r="56" spans="1:13" x14ac:dyDescent="0.7">
      <c r="A56" s="34" t="s">
        <v>288</v>
      </c>
      <c r="B56" s="35">
        <v>11</v>
      </c>
      <c r="C56" s="35">
        <v>5</v>
      </c>
      <c r="D56" s="35">
        <v>4</v>
      </c>
      <c r="E56" s="35">
        <v>3</v>
      </c>
      <c r="F56" s="35">
        <v>3</v>
      </c>
      <c r="G56" s="35">
        <v>4</v>
      </c>
      <c r="H56" s="35">
        <v>3</v>
      </c>
      <c r="I56" s="35">
        <v>2</v>
      </c>
      <c r="J56" s="35">
        <v>3</v>
      </c>
      <c r="K56" s="35">
        <v>3</v>
      </c>
      <c r="L56" s="35">
        <v>4</v>
      </c>
      <c r="M56" s="34">
        <f t="shared" si="13"/>
        <v>45</v>
      </c>
    </row>
    <row r="57" spans="1:13" x14ac:dyDescent="0.7">
      <c r="A57" s="34" t="s">
        <v>289</v>
      </c>
      <c r="B57" s="35">
        <v>11</v>
      </c>
      <c r="C57" s="35">
        <v>5</v>
      </c>
      <c r="D57" s="35">
        <v>4</v>
      </c>
      <c r="E57" s="35">
        <v>2</v>
      </c>
      <c r="F57" s="35">
        <v>4</v>
      </c>
      <c r="G57" s="35">
        <v>4</v>
      </c>
      <c r="H57" s="35">
        <v>3</v>
      </c>
      <c r="I57" s="35">
        <v>2</v>
      </c>
      <c r="J57" s="35">
        <v>3</v>
      </c>
      <c r="K57" s="35">
        <v>3</v>
      </c>
      <c r="L57" s="35">
        <v>4</v>
      </c>
      <c r="M57" s="34">
        <f t="shared" si="13"/>
        <v>45</v>
      </c>
    </row>
    <row r="58" spans="1:13" x14ac:dyDescent="0.7">
      <c r="A58" s="34" t="s">
        <v>290</v>
      </c>
      <c r="B58" s="35">
        <v>10</v>
      </c>
      <c r="C58" s="35">
        <v>7</v>
      </c>
      <c r="D58" s="35">
        <v>5</v>
      </c>
      <c r="E58" s="35">
        <v>4</v>
      </c>
      <c r="F58" s="35">
        <v>3</v>
      </c>
      <c r="G58" s="35">
        <v>6</v>
      </c>
      <c r="H58" s="35">
        <v>2</v>
      </c>
      <c r="I58" s="35">
        <v>2</v>
      </c>
      <c r="J58" s="35">
        <v>4</v>
      </c>
      <c r="K58" s="35">
        <v>2</v>
      </c>
      <c r="L58" s="35">
        <v>5</v>
      </c>
      <c r="M58" s="34">
        <f t="shared" si="13"/>
        <v>50</v>
      </c>
    </row>
    <row r="59" spans="1:13" x14ac:dyDescent="0.7">
      <c r="A59" s="34" t="s">
        <v>305</v>
      </c>
      <c r="B59" s="35">
        <v>22</v>
      </c>
      <c r="C59" s="35">
        <v>5</v>
      </c>
      <c r="D59" s="35">
        <v>5</v>
      </c>
      <c r="E59" s="35">
        <v>4</v>
      </c>
      <c r="F59" s="35">
        <v>4</v>
      </c>
      <c r="G59" s="35">
        <v>3</v>
      </c>
      <c r="H59" s="35">
        <v>2</v>
      </c>
      <c r="I59" s="35">
        <v>4</v>
      </c>
      <c r="J59" s="35">
        <v>5</v>
      </c>
      <c r="K59" s="35">
        <v>3</v>
      </c>
      <c r="L59" s="35">
        <v>4</v>
      </c>
      <c r="M59" s="34">
        <f t="shared" si="13"/>
        <v>61</v>
      </c>
    </row>
    <row r="60" spans="1:13" x14ac:dyDescent="0.7">
      <c r="B60" s="26">
        <f>MAX(B50:L59)</f>
        <v>22</v>
      </c>
    </row>
    <row r="61" spans="1:13" ht="27" x14ac:dyDescent="0.75">
      <c r="A61" s="410" t="s">
        <v>337</v>
      </c>
      <c r="B61" s="410"/>
      <c r="C61" s="410"/>
      <c r="D61" s="410"/>
      <c r="E61" s="410"/>
      <c r="F61" s="410"/>
      <c r="G61" s="410"/>
      <c r="H61" s="410"/>
      <c r="I61" s="52"/>
      <c r="J61" s="52"/>
      <c r="K61" s="52"/>
      <c r="L61" s="52"/>
      <c r="M61" s="52"/>
    </row>
    <row r="62" spans="1:13" ht="100.5" customHeight="1" x14ac:dyDescent="0.7">
      <c r="A62" s="51" t="s">
        <v>258</v>
      </c>
      <c r="B62" s="48" t="s">
        <v>338</v>
      </c>
      <c r="C62" s="48" t="s">
        <v>339</v>
      </c>
      <c r="D62" s="423" t="s">
        <v>340</v>
      </c>
      <c r="E62" s="423"/>
      <c r="F62" s="48" t="s">
        <v>341</v>
      </c>
      <c r="G62" s="48" t="s">
        <v>342</v>
      </c>
    </row>
    <row r="63" spans="1:13" x14ac:dyDescent="0.7">
      <c r="A63" s="24" t="s">
        <v>270</v>
      </c>
      <c r="B63" s="24" t="s">
        <v>343</v>
      </c>
      <c r="C63" s="24" t="s">
        <v>344</v>
      </c>
      <c r="D63" s="24" t="s">
        <v>345</v>
      </c>
      <c r="E63" s="24" t="s">
        <v>346</v>
      </c>
      <c r="F63" s="24" t="s">
        <v>347</v>
      </c>
      <c r="G63" s="24" t="s">
        <v>348</v>
      </c>
      <c r="H63" s="24" t="s">
        <v>264</v>
      </c>
    </row>
    <row r="64" spans="1:13" x14ac:dyDescent="0.7">
      <c r="A64" s="34" t="s">
        <v>282</v>
      </c>
      <c r="B64" s="35">
        <v>2</v>
      </c>
      <c r="C64" s="35">
        <v>3</v>
      </c>
      <c r="D64" s="35">
        <v>2</v>
      </c>
      <c r="E64" s="35">
        <v>2</v>
      </c>
      <c r="F64" s="35">
        <v>3</v>
      </c>
      <c r="G64" s="35">
        <v>3</v>
      </c>
      <c r="H64" s="34">
        <f t="shared" ref="H64:H73" si="14">SUM(B64:G64)</f>
        <v>15</v>
      </c>
    </row>
    <row r="65" spans="1:8" x14ac:dyDescent="0.7">
      <c r="A65" s="34" t="s">
        <v>283</v>
      </c>
      <c r="B65" s="35">
        <v>3</v>
      </c>
      <c r="C65" s="35">
        <v>4</v>
      </c>
      <c r="D65" s="35">
        <v>2</v>
      </c>
      <c r="E65" s="35">
        <v>2</v>
      </c>
      <c r="F65" s="35">
        <v>5</v>
      </c>
      <c r="G65" s="35">
        <v>5</v>
      </c>
      <c r="H65" s="34">
        <f t="shared" si="14"/>
        <v>21</v>
      </c>
    </row>
    <row r="66" spans="1:8" x14ac:dyDescent="0.7">
      <c r="A66" s="34" t="s">
        <v>284</v>
      </c>
      <c r="B66" s="35">
        <v>3</v>
      </c>
      <c r="C66" s="35">
        <v>3</v>
      </c>
      <c r="D66" s="35">
        <v>2</v>
      </c>
      <c r="E66" s="35">
        <v>2</v>
      </c>
      <c r="F66" s="35">
        <v>5</v>
      </c>
      <c r="G66" s="35">
        <v>3</v>
      </c>
      <c r="H66" s="34">
        <f t="shared" si="14"/>
        <v>18</v>
      </c>
    </row>
    <row r="67" spans="1:8" x14ac:dyDescent="0.7">
      <c r="A67" s="34" t="s">
        <v>285</v>
      </c>
      <c r="B67" s="35">
        <v>3</v>
      </c>
      <c r="C67" s="35">
        <v>3</v>
      </c>
      <c r="D67" s="35">
        <v>4</v>
      </c>
      <c r="E67" s="35">
        <v>2</v>
      </c>
      <c r="F67" s="35">
        <v>4</v>
      </c>
      <c r="G67" s="35">
        <v>3</v>
      </c>
      <c r="H67" s="34">
        <f t="shared" si="14"/>
        <v>19</v>
      </c>
    </row>
    <row r="68" spans="1:8" x14ac:dyDescent="0.7">
      <c r="A68" s="34" t="s">
        <v>286</v>
      </c>
      <c r="B68" s="35">
        <v>2</v>
      </c>
      <c r="C68" s="35">
        <v>3</v>
      </c>
      <c r="D68" s="35">
        <v>6</v>
      </c>
      <c r="E68" s="35">
        <v>4</v>
      </c>
      <c r="F68" s="35">
        <v>5</v>
      </c>
      <c r="G68" s="35">
        <v>5</v>
      </c>
      <c r="H68" s="34">
        <f t="shared" si="14"/>
        <v>25</v>
      </c>
    </row>
    <row r="69" spans="1:8" x14ac:dyDescent="0.7">
      <c r="A69" s="34" t="s">
        <v>287</v>
      </c>
      <c r="B69" s="35">
        <v>2</v>
      </c>
      <c r="C69" s="35">
        <v>2</v>
      </c>
      <c r="D69" s="35">
        <v>5</v>
      </c>
      <c r="E69" s="35">
        <v>6</v>
      </c>
      <c r="F69" s="35">
        <v>4</v>
      </c>
      <c r="G69" s="35">
        <v>3</v>
      </c>
      <c r="H69" s="34">
        <f t="shared" si="14"/>
        <v>22</v>
      </c>
    </row>
    <row r="70" spans="1:8" x14ac:dyDescent="0.7">
      <c r="A70" s="34" t="s">
        <v>288</v>
      </c>
      <c r="B70" s="35">
        <v>4</v>
      </c>
      <c r="C70" s="35">
        <v>2</v>
      </c>
      <c r="D70" s="35">
        <v>3</v>
      </c>
      <c r="E70" s="35">
        <v>6</v>
      </c>
      <c r="F70" s="35">
        <v>4</v>
      </c>
      <c r="G70" s="35">
        <v>4</v>
      </c>
      <c r="H70" s="34">
        <f t="shared" si="14"/>
        <v>23</v>
      </c>
    </row>
    <row r="71" spans="1:8" x14ac:dyDescent="0.7">
      <c r="A71" s="34" t="s">
        <v>289</v>
      </c>
      <c r="B71" s="35">
        <v>2</v>
      </c>
      <c r="C71" s="35">
        <v>4</v>
      </c>
      <c r="D71" s="35">
        <v>4</v>
      </c>
      <c r="E71" s="35">
        <v>5</v>
      </c>
      <c r="F71" s="35">
        <v>7</v>
      </c>
      <c r="G71" s="35">
        <v>3</v>
      </c>
      <c r="H71" s="34">
        <f t="shared" si="14"/>
        <v>25</v>
      </c>
    </row>
    <row r="72" spans="1:8" x14ac:dyDescent="0.7">
      <c r="A72" s="34" t="s">
        <v>290</v>
      </c>
      <c r="B72" s="35">
        <v>3</v>
      </c>
      <c r="C72" s="35">
        <v>3</v>
      </c>
      <c r="D72" s="35">
        <v>3</v>
      </c>
      <c r="E72" s="35">
        <v>5</v>
      </c>
      <c r="F72" s="35">
        <v>5</v>
      </c>
      <c r="G72" s="35">
        <v>5</v>
      </c>
      <c r="H72" s="34">
        <f t="shared" si="14"/>
        <v>24</v>
      </c>
    </row>
    <row r="73" spans="1:8" x14ac:dyDescent="0.7">
      <c r="A73" s="34" t="s">
        <v>305</v>
      </c>
      <c r="B73" s="35">
        <v>2</v>
      </c>
      <c r="C73" s="35">
        <v>4</v>
      </c>
      <c r="D73" s="35">
        <v>5</v>
      </c>
      <c r="E73" s="35">
        <v>4</v>
      </c>
      <c r="F73" s="35">
        <v>7</v>
      </c>
      <c r="G73" s="35">
        <v>7</v>
      </c>
      <c r="H73" s="34">
        <f t="shared" si="14"/>
        <v>29</v>
      </c>
    </row>
    <row r="74" spans="1:8" x14ac:dyDescent="0.7">
      <c r="B74" s="26">
        <f>MAX(B64:G73)</f>
        <v>7</v>
      </c>
    </row>
    <row r="75" spans="1:8" ht="27" x14ac:dyDescent="0.75">
      <c r="A75" s="410" t="s">
        <v>349</v>
      </c>
      <c r="B75" s="410"/>
      <c r="C75" s="410"/>
      <c r="D75" s="410"/>
      <c r="E75" s="52"/>
      <c r="F75" s="52"/>
      <c r="G75" s="52"/>
      <c r="H75" s="52"/>
    </row>
    <row r="76" spans="1:8" ht="98.4" x14ac:dyDescent="0.7">
      <c r="A76" s="51" t="s">
        <v>258</v>
      </c>
      <c r="B76" s="48" t="s">
        <v>350</v>
      </c>
      <c r="C76" s="48" t="s">
        <v>351</v>
      </c>
    </row>
    <row r="77" spans="1:8" x14ac:dyDescent="0.7">
      <c r="A77" s="24" t="s">
        <v>270</v>
      </c>
      <c r="B77" s="24" t="s">
        <v>352</v>
      </c>
      <c r="C77" s="24" t="s">
        <v>353</v>
      </c>
      <c r="D77" s="24" t="s">
        <v>264</v>
      </c>
    </row>
    <row r="78" spans="1:8" x14ac:dyDescent="0.7">
      <c r="A78" s="34" t="s">
        <v>282</v>
      </c>
      <c r="B78" s="35">
        <v>3</v>
      </c>
      <c r="C78" s="35" t="s">
        <v>47</v>
      </c>
      <c r="D78" s="34">
        <f t="shared" ref="D78:D87" si="15">SUM(B78:C78)</f>
        <v>3</v>
      </c>
    </row>
    <row r="79" spans="1:8" x14ac:dyDescent="0.7">
      <c r="A79" s="34" t="s">
        <v>283</v>
      </c>
      <c r="B79" s="35">
        <v>3</v>
      </c>
      <c r="C79" s="35" t="s">
        <v>47</v>
      </c>
      <c r="D79" s="34">
        <f t="shared" si="15"/>
        <v>3</v>
      </c>
    </row>
    <row r="80" spans="1:8" x14ac:dyDescent="0.7">
      <c r="A80" s="34" t="s">
        <v>284</v>
      </c>
      <c r="B80" s="35">
        <v>3</v>
      </c>
      <c r="C80" s="35" t="s">
        <v>47</v>
      </c>
      <c r="D80" s="34">
        <f t="shared" si="15"/>
        <v>3</v>
      </c>
    </row>
    <row r="81" spans="1:13" x14ac:dyDescent="0.7">
      <c r="A81" s="34" t="s">
        <v>285</v>
      </c>
      <c r="B81" s="35">
        <v>4</v>
      </c>
      <c r="C81" s="35">
        <v>1</v>
      </c>
      <c r="D81" s="34">
        <f t="shared" si="15"/>
        <v>5</v>
      </c>
    </row>
    <row r="82" spans="1:13" x14ac:dyDescent="0.7">
      <c r="A82" s="34" t="s">
        <v>286</v>
      </c>
      <c r="B82" s="35">
        <v>4</v>
      </c>
      <c r="C82" s="35">
        <v>2</v>
      </c>
      <c r="D82" s="34">
        <f t="shared" si="15"/>
        <v>6</v>
      </c>
    </row>
    <row r="83" spans="1:13" x14ac:dyDescent="0.7">
      <c r="A83" s="34" t="s">
        <v>287</v>
      </c>
      <c r="B83" s="35">
        <v>3</v>
      </c>
      <c r="C83" s="35">
        <v>2</v>
      </c>
      <c r="D83" s="34">
        <f t="shared" si="15"/>
        <v>5</v>
      </c>
    </row>
    <row r="84" spans="1:13" x14ac:dyDescent="0.7">
      <c r="A84" s="34" t="s">
        <v>288</v>
      </c>
      <c r="B84" s="35">
        <v>3</v>
      </c>
      <c r="C84" s="35">
        <v>3</v>
      </c>
      <c r="D84" s="34">
        <f t="shared" si="15"/>
        <v>6</v>
      </c>
    </row>
    <row r="85" spans="1:13" x14ac:dyDescent="0.7">
      <c r="A85" s="34" t="s">
        <v>289</v>
      </c>
      <c r="B85" s="35">
        <v>3</v>
      </c>
      <c r="C85" s="35">
        <v>3</v>
      </c>
      <c r="D85" s="34">
        <f t="shared" si="15"/>
        <v>6</v>
      </c>
    </row>
    <row r="86" spans="1:13" x14ac:dyDescent="0.7">
      <c r="A86" s="34" t="s">
        <v>290</v>
      </c>
      <c r="B86" s="35">
        <v>3</v>
      </c>
      <c r="C86" s="35">
        <v>3</v>
      </c>
      <c r="D86" s="34">
        <f t="shared" si="15"/>
        <v>6</v>
      </c>
    </row>
    <row r="87" spans="1:13" x14ac:dyDescent="0.7">
      <c r="A87" s="34" t="s">
        <v>305</v>
      </c>
      <c r="B87" s="35">
        <v>7</v>
      </c>
      <c r="C87" s="35">
        <v>4</v>
      </c>
      <c r="D87" s="34">
        <f t="shared" si="15"/>
        <v>11</v>
      </c>
    </row>
    <row r="88" spans="1:13" x14ac:dyDescent="0.7">
      <c r="B88" s="26">
        <f>MAX(B78:C87)</f>
        <v>7</v>
      </c>
    </row>
    <row r="89" spans="1:13" ht="27" x14ac:dyDescent="0.75">
      <c r="A89" s="410" t="s">
        <v>354</v>
      </c>
      <c r="B89" s="410"/>
      <c r="C89" s="410"/>
      <c r="D89" s="410"/>
      <c r="E89" s="410"/>
      <c r="F89" s="410"/>
      <c r="G89" s="410"/>
      <c r="H89" s="410"/>
      <c r="I89" s="410"/>
      <c r="J89" s="410"/>
      <c r="K89" s="410"/>
      <c r="L89" s="410"/>
      <c r="M89" s="410"/>
    </row>
    <row r="90" spans="1:13" ht="96" customHeight="1" x14ac:dyDescent="0.7">
      <c r="A90" s="53" t="s">
        <v>258</v>
      </c>
      <c r="B90" s="425" t="s">
        <v>355</v>
      </c>
      <c r="C90" s="425"/>
      <c r="D90" s="426" t="s">
        <v>356</v>
      </c>
      <c r="E90" s="426"/>
      <c r="F90" s="426" t="s">
        <v>357</v>
      </c>
      <c r="G90" s="426"/>
    </row>
    <row r="91" spans="1:13" x14ac:dyDescent="0.7">
      <c r="A91" s="24" t="s">
        <v>270</v>
      </c>
      <c r="B91" s="24" t="s">
        <v>358</v>
      </c>
      <c r="C91" s="24" t="s">
        <v>359</v>
      </c>
      <c r="D91" s="24" t="s">
        <v>360</v>
      </c>
      <c r="E91" s="24" t="s">
        <v>361</v>
      </c>
      <c r="F91" s="24" t="s">
        <v>362</v>
      </c>
      <c r="G91" s="24" t="s">
        <v>363</v>
      </c>
      <c r="H91" s="24" t="s">
        <v>264</v>
      </c>
    </row>
    <row r="92" spans="1:13" x14ac:dyDescent="0.7">
      <c r="A92" s="34" t="s">
        <v>282</v>
      </c>
      <c r="B92" s="35">
        <v>5</v>
      </c>
      <c r="C92" s="35">
        <v>1</v>
      </c>
      <c r="D92" s="35">
        <v>5</v>
      </c>
      <c r="E92" s="35">
        <v>2</v>
      </c>
      <c r="F92" s="35">
        <v>3</v>
      </c>
      <c r="G92" s="35">
        <v>2</v>
      </c>
      <c r="H92" s="34">
        <f t="shared" ref="H92:H101" si="16">SUM(B92:G92)</f>
        <v>18</v>
      </c>
    </row>
    <row r="93" spans="1:13" x14ac:dyDescent="0.7">
      <c r="A93" s="34" t="s">
        <v>283</v>
      </c>
      <c r="B93" s="35">
        <v>8</v>
      </c>
      <c r="C93" s="35">
        <v>2</v>
      </c>
      <c r="D93" s="35">
        <v>5</v>
      </c>
      <c r="E93" s="35">
        <v>2</v>
      </c>
      <c r="F93" s="35">
        <v>5</v>
      </c>
      <c r="G93" s="35">
        <v>3</v>
      </c>
      <c r="H93" s="34">
        <f t="shared" si="16"/>
        <v>25</v>
      </c>
    </row>
    <row r="94" spans="1:13" x14ac:dyDescent="0.7">
      <c r="A94" s="34" t="s">
        <v>284</v>
      </c>
      <c r="B94" s="35">
        <v>10</v>
      </c>
      <c r="C94" s="35">
        <v>2</v>
      </c>
      <c r="D94" s="35">
        <v>7</v>
      </c>
      <c r="E94" s="35">
        <v>2</v>
      </c>
      <c r="F94" s="35">
        <v>5</v>
      </c>
      <c r="G94" s="35">
        <v>3</v>
      </c>
      <c r="H94" s="34">
        <f t="shared" si="16"/>
        <v>29</v>
      </c>
    </row>
    <row r="95" spans="1:13" x14ac:dyDescent="0.7">
      <c r="A95" s="34" t="s">
        <v>285</v>
      </c>
      <c r="B95" s="35">
        <v>9</v>
      </c>
      <c r="C95" s="35">
        <v>2</v>
      </c>
      <c r="D95" s="35">
        <v>7</v>
      </c>
      <c r="E95" s="35">
        <v>2</v>
      </c>
      <c r="F95" s="35">
        <v>5</v>
      </c>
      <c r="G95" s="35">
        <v>4</v>
      </c>
      <c r="H95" s="34">
        <f t="shared" si="16"/>
        <v>29</v>
      </c>
    </row>
    <row r="96" spans="1:13" x14ac:dyDescent="0.7">
      <c r="A96" s="34" t="s">
        <v>286</v>
      </c>
      <c r="B96" s="35">
        <v>7</v>
      </c>
      <c r="C96" s="35">
        <v>2</v>
      </c>
      <c r="D96" s="35">
        <v>7</v>
      </c>
      <c r="E96" s="35">
        <v>2</v>
      </c>
      <c r="F96" s="35">
        <v>6</v>
      </c>
      <c r="G96" s="35">
        <v>2</v>
      </c>
      <c r="H96" s="34">
        <f t="shared" si="16"/>
        <v>26</v>
      </c>
    </row>
    <row r="97" spans="1:13" x14ac:dyDescent="0.7">
      <c r="A97" s="34" t="s">
        <v>287</v>
      </c>
      <c r="B97" s="35">
        <v>7</v>
      </c>
      <c r="C97" s="35">
        <v>3</v>
      </c>
      <c r="D97" s="35">
        <v>6</v>
      </c>
      <c r="E97" s="35">
        <v>3</v>
      </c>
      <c r="F97" s="35">
        <v>6</v>
      </c>
      <c r="G97" s="35">
        <v>2</v>
      </c>
      <c r="H97" s="34">
        <f t="shared" si="16"/>
        <v>27</v>
      </c>
    </row>
    <row r="98" spans="1:13" x14ac:dyDescent="0.7">
      <c r="A98" s="34" t="s">
        <v>288</v>
      </c>
      <c r="B98" s="35">
        <v>6</v>
      </c>
      <c r="C98" s="35">
        <v>3</v>
      </c>
      <c r="D98" s="35">
        <v>9</v>
      </c>
      <c r="E98" s="35">
        <v>2</v>
      </c>
      <c r="F98" s="35">
        <v>5</v>
      </c>
      <c r="G98" s="35">
        <v>2</v>
      </c>
      <c r="H98" s="34">
        <f t="shared" si="16"/>
        <v>27</v>
      </c>
    </row>
    <row r="99" spans="1:13" x14ac:dyDescent="0.7">
      <c r="A99" s="34" t="s">
        <v>289</v>
      </c>
      <c r="B99" s="35">
        <v>7</v>
      </c>
      <c r="C99" s="35">
        <v>3</v>
      </c>
      <c r="D99" s="35">
        <v>7</v>
      </c>
      <c r="E99" s="35">
        <v>2</v>
      </c>
      <c r="F99" s="35">
        <v>5</v>
      </c>
      <c r="G99" s="35">
        <v>3</v>
      </c>
      <c r="H99" s="34">
        <f t="shared" si="16"/>
        <v>27</v>
      </c>
    </row>
    <row r="100" spans="1:13" x14ac:dyDescent="0.7">
      <c r="A100" s="34" t="s">
        <v>290</v>
      </c>
      <c r="B100" s="35">
        <v>11</v>
      </c>
      <c r="C100" s="35">
        <v>2</v>
      </c>
      <c r="D100" s="35">
        <v>7</v>
      </c>
      <c r="E100" s="35">
        <v>2</v>
      </c>
      <c r="F100" s="35">
        <v>7</v>
      </c>
      <c r="G100" s="35">
        <v>3</v>
      </c>
      <c r="H100" s="34">
        <f t="shared" si="16"/>
        <v>32</v>
      </c>
    </row>
    <row r="101" spans="1:13" x14ac:dyDescent="0.7">
      <c r="A101" s="34" t="s">
        <v>305</v>
      </c>
      <c r="B101" s="35">
        <v>11</v>
      </c>
      <c r="C101" s="35">
        <v>3</v>
      </c>
      <c r="D101" s="35">
        <v>8</v>
      </c>
      <c r="E101" s="35">
        <v>5</v>
      </c>
      <c r="F101" s="35">
        <v>8</v>
      </c>
      <c r="G101" s="35">
        <v>4</v>
      </c>
      <c r="H101" s="34">
        <f t="shared" si="16"/>
        <v>39</v>
      </c>
    </row>
    <row r="102" spans="1:13" x14ac:dyDescent="0.7">
      <c r="B102" s="26">
        <f>MAX(B92:G101)</f>
        <v>11</v>
      </c>
    </row>
    <row r="103" spans="1:13" ht="27" x14ac:dyDescent="0.75">
      <c r="A103" s="410" t="s">
        <v>364</v>
      </c>
      <c r="B103" s="410"/>
      <c r="C103" s="410"/>
      <c r="D103" s="410"/>
      <c r="E103" s="410"/>
      <c r="F103" s="410"/>
      <c r="G103" s="410"/>
      <c r="H103" s="410"/>
      <c r="I103" s="410"/>
      <c r="J103" s="410"/>
      <c r="K103" s="52"/>
      <c r="L103" s="52"/>
      <c r="M103" s="52"/>
    </row>
    <row r="104" spans="1:13" ht="147.6" x14ac:dyDescent="0.7">
      <c r="A104" s="53" t="s">
        <v>258</v>
      </c>
      <c r="B104" s="425" t="s">
        <v>365</v>
      </c>
      <c r="C104" s="425"/>
      <c r="D104" s="425"/>
      <c r="E104" s="426" t="s">
        <v>366</v>
      </c>
      <c r="F104" s="426"/>
      <c r="G104" s="54" t="s">
        <v>367</v>
      </c>
      <c r="H104" s="421" t="s">
        <v>368</v>
      </c>
      <c r="I104" s="421"/>
    </row>
    <row r="105" spans="1:13" x14ac:dyDescent="0.7">
      <c r="A105" s="24" t="s">
        <v>270</v>
      </c>
      <c r="B105" s="24" t="s">
        <v>369</v>
      </c>
      <c r="C105" s="24" t="s">
        <v>370</v>
      </c>
      <c r="D105" s="24" t="s">
        <v>371</v>
      </c>
      <c r="E105" s="24" t="s">
        <v>372</v>
      </c>
      <c r="F105" s="24" t="s">
        <v>373</v>
      </c>
      <c r="G105" s="24" t="s">
        <v>374</v>
      </c>
      <c r="H105" s="24" t="s">
        <v>375</v>
      </c>
      <c r="I105" s="24" t="s">
        <v>376</v>
      </c>
      <c r="J105" s="24" t="s">
        <v>264</v>
      </c>
    </row>
    <row r="106" spans="1:13" x14ac:dyDescent="0.7">
      <c r="A106" s="34" t="s">
        <v>282</v>
      </c>
      <c r="B106" s="35">
        <v>4</v>
      </c>
      <c r="C106" s="35">
        <v>4</v>
      </c>
      <c r="D106" s="35">
        <v>1</v>
      </c>
      <c r="E106" s="35">
        <v>3</v>
      </c>
      <c r="F106" s="35">
        <v>1</v>
      </c>
      <c r="G106" s="35">
        <v>1</v>
      </c>
      <c r="H106" s="35">
        <v>1</v>
      </c>
      <c r="I106" s="35">
        <v>1</v>
      </c>
      <c r="J106" s="34">
        <f t="shared" ref="J106:J115" si="17">SUM(B106:I106)</f>
        <v>16</v>
      </c>
    </row>
    <row r="107" spans="1:13" x14ac:dyDescent="0.7">
      <c r="A107" s="34" t="s">
        <v>283</v>
      </c>
      <c r="B107" s="35">
        <v>4</v>
      </c>
      <c r="C107" s="35">
        <v>4</v>
      </c>
      <c r="D107" s="35">
        <v>1</v>
      </c>
      <c r="E107" s="35">
        <v>3</v>
      </c>
      <c r="F107" s="35">
        <v>1</v>
      </c>
      <c r="G107" s="35">
        <v>1</v>
      </c>
      <c r="H107" s="35">
        <v>1</v>
      </c>
      <c r="I107" s="35">
        <v>1</v>
      </c>
      <c r="J107" s="34">
        <f t="shared" si="17"/>
        <v>16</v>
      </c>
    </row>
    <row r="108" spans="1:13" x14ac:dyDescent="0.7">
      <c r="A108" s="34" t="s">
        <v>284</v>
      </c>
      <c r="B108" s="35">
        <v>4</v>
      </c>
      <c r="C108" s="35">
        <v>5</v>
      </c>
      <c r="D108" s="35">
        <v>2</v>
      </c>
      <c r="E108" s="35">
        <v>3</v>
      </c>
      <c r="F108" s="35">
        <v>1</v>
      </c>
      <c r="G108" s="35">
        <v>1</v>
      </c>
      <c r="H108" s="35">
        <v>1</v>
      </c>
      <c r="I108" s="35">
        <v>1</v>
      </c>
      <c r="J108" s="34">
        <f t="shared" si="17"/>
        <v>18</v>
      </c>
    </row>
    <row r="109" spans="1:13" x14ac:dyDescent="0.7">
      <c r="A109" s="34" t="s">
        <v>285</v>
      </c>
      <c r="B109" s="35">
        <v>4</v>
      </c>
      <c r="C109" s="35">
        <v>5</v>
      </c>
      <c r="D109" s="35">
        <v>3</v>
      </c>
      <c r="E109" s="35">
        <v>3</v>
      </c>
      <c r="F109" s="35">
        <v>2</v>
      </c>
      <c r="G109" s="35">
        <v>1</v>
      </c>
      <c r="H109" s="35">
        <v>1</v>
      </c>
      <c r="I109" s="35">
        <v>1</v>
      </c>
      <c r="J109" s="34">
        <f t="shared" si="17"/>
        <v>20</v>
      </c>
    </row>
    <row r="110" spans="1:13" x14ac:dyDescent="0.7">
      <c r="A110" s="34" t="s">
        <v>286</v>
      </c>
      <c r="B110" s="35">
        <v>4</v>
      </c>
      <c r="C110" s="35">
        <v>5</v>
      </c>
      <c r="D110" s="35">
        <v>3</v>
      </c>
      <c r="E110" s="35">
        <v>3</v>
      </c>
      <c r="F110" s="35">
        <v>2</v>
      </c>
      <c r="G110" s="35">
        <v>1</v>
      </c>
      <c r="H110" s="35">
        <v>1</v>
      </c>
      <c r="I110" s="35">
        <v>1</v>
      </c>
      <c r="J110" s="34">
        <f t="shared" si="17"/>
        <v>20</v>
      </c>
    </row>
    <row r="111" spans="1:13" x14ac:dyDescent="0.7">
      <c r="A111" s="34" t="s">
        <v>287</v>
      </c>
      <c r="B111" s="35">
        <v>4</v>
      </c>
      <c r="C111" s="35">
        <v>5</v>
      </c>
      <c r="D111" s="35">
        <v>3</v>
      </c>
      <c r="E111" s="35">
        <v>3</v>
      </c>
      <c r="F111" s="35">
        <v>2</v>
      </c>
      <c r="G111" s="35">
        <v>1</v>
      </c>
      <c r="H111" s="35">
        <v>1</v>
      </c>
      <c r="I111" s="35">
        <v>1</v>
      </c>
      <c r="J111" s="34">
        <f t="shared" si="17"/>
        <v>20</v>
      </c>
    </row>
    <row r="112" spans="1:13" x14ac:dyDescent="0.7">
      <c r="A112" s="34" t="s">
        <v>288</v>
      </c>
      <c r="B112" s="35">
        <v>4</v>
      </c>
      <c r="C112" s="35">
        <v>5</v>
      </c>
      <c r="D112" s="35">
        <v>3</v>
      </c>
      <c r="E112" s="35">
        <v>3</v>
      </c>
      <c r="F112" s="35">
        <v>2</v>
      </c>
      <c r="G112" s="35">
        <v>1</v>
      </c>
      <c r="H112" s="35">
        <v>1</v>
      </c>
      <c r="I112" s="35">
        <v>1</v>
      </c>
      <c r="J112" s="34">
        <f t="shared" si="17"/>
        <v>20</v>
      </c>
    </row>
    <row r="113" spans="1:10" x14ac:dyDescent="0.7">
      <c r="A113" s="34" t="s">
        <v>289</v>
      </c>
      <c r="B113" s="35">
        <v>4</v>
      </c>
      <c r="C113" s="35">
        <v>5</v>
      </c>
      <c r="D113" s="35">
        <v>3</v>
      </c>
      <c r="E113" s="35">
        <v>3</v>
      </c>
      <c r="F113" s="35">
        <v>2</v>
      </c>
      <c r="G113" s="35">
        <v>1</v>
      </c>
      <c r="H113" s="35">
        <v>1</v>
      </c>
      <c r="I113" s="35">
        <v>2</v>
      </c>
      <c r="J113" s="34">
        <f t="shared" si="17"/>
        <v>21</v>
      </c>
    </row>
    <row r="114" spans="1:10" x14ac:dyDescent="0.7">
      <c r="A114" s="34" t="s">
        <v>290</v>
      </c>
      <c r="B114" s="35">
        <v>4</v>
      </c>
      <c r="C114" s="35">
        <v>5</v>
      </c>
      <c r="D114" s="35">
        <v>3</v>
      </c>
      <c r="E114" s="35">
        <v>3</v>
      </c>
      <c r="F114" s="35">
        <v>2</v>
      </c>
      <c r="G114" s="35">
        <v>1</v>
      </c>
      <c r="H114" s="35">
        <v>1</v>
      </c>
      <c r="I114" s="35">
        <v>2</v>
      </c>
      <c r="J114" s="34">
        <f t="shared" si="17"/>
        <v>21</v>
      </c>
    </row>
    <row r="115" spans="1:10" x14ac:dyDescent="0.7">
      <c r="A115" s="34" t="s">
        <v>305</v>
      </c>
      <c r="B115" s="35">
        <v>4</v>
      </c>
      <c r="C115" s="35">
        <v>5</v>
      </c>
      <c r="D115" s="35">
        <v>3</v>
      </c>
      <c r="E115" s="35">
        <v>3</v>
      </c>
      <c r="F115" s="35">
        <v>2</v>
      </c>
      <c r="G115" s="35">
        <v>1</v>
      </c>
      <c r="H115" s="35">
        <v>1</v>
      </c>
      <c r="I115" s="35">
        <v>2</v>
      </c>
      <c r="J115" s="34">
        <f t="shared" si="17"/>
        <v>21</v>
      </c>
    </row>
    <row r="116" spans="1:10" x14ac:dyDescent="0.7">
      <c r="B116" s="26">
        <f>MAX(B106:I115)</f>
        <v>5</v>
      </c>
    </row>
  </sheetData>
  <mergeCells count="39">
    <mergeCell ref="A103:J103"/>
    <mergeCell ref="B104:D104"/>
    <mergeCell ref="E104:F104"/>
    <mergeCell ref="H104:I104"/>
    <mergeCell ref="A61:H61"/>
    <mergeCell ref="D62:E62"/>
    <mergeCell ref="A75:D75"/>
    <mergeCell ref="A89:M89"/>
    <mergeCell ref="B90:C90"/>
    <mergeCell ref="D90:E90"/>
    <mergeCell ref="F90:G90"/>
    <mergeCell ref="A47:M47"/>
    <mergeCell ref="B48:C48"/>
    <mergeCell ref="D48:E48"/>
    <mergeCell ref="F48:G48"/>
    <mergeCell ref="H48:J48"/>
    <mergeCell ref="K48:L48"/>
    <mergeCell ref="A17:G17"/>
    <mergeCell ref="A31:I31"/>
    <mergeCell ref="N31:V31"/>
    <mergeCell ref="V32:W32"/>
    <mergeCell ref="X32:Y32"/>
    <mergeCell ref="B32:D32"/>
    <mergeCell ref="E32:F32"/>
    <mergeCell ref="G32:H32"/>
    <mergeCell ref="O32:R32"/>
    <mergeCell ref="S32:U32"/>
    <mergeCell ref="A1:K1"/>
    <mergeCell ref="M1:AE1"/>
    <mergeCell ref="B2:D2"/>
    <mergeCell ref="E2:G2"/>
    <mergeCell ref="H2:I2"/>
    <mergeCell ref="J2:J3"/>
    <mergeCell ref="K2:L2"/>
    <mergeCell ref="M2:M3"/>
    <mergeCell ref="O2:T2"/>
    <mergeCell ref="U2:W2"/>
    <mergeCell ref="Y2:AB2"/>
    <mergeCell ref="AD2:A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-0.249977111117893"/>
  </sheetPr>
  <dimension ref="A1:CJ40"/>
  <sheetViews>
    <sheetView view="pageBreakPreview" topLeftCell="A5" zoomScale="60" workbookViewId="0">
      <selection activeCell="N9" sqref="N9:BK9"/>
    </sheetView>
  </sheetViews>
  <sheetFormatPr defaultColWidth="8.875" defaultRowHeight="24.6" x14ac:dyDescent="0.7"/>
  <cols>
    <col min="1" max="3" width="1.625" style="431" customWidth="1"/>
    <col min="4" max="39" width="1.625" style="465" customWidth="1"/>
    <col min="40" max="40" width="1.25" style="465" customWidth="1"/>
    <col min="41" max="88" width="1.625" style="465" customWidth="1"/>
    <col min="89" max="16384" width="8.875" style="431"/>
  </cols>
  <sheetData>
    <row r="1" spans="4:88" ht="85.5" customHeight="1" x14ac:dyDescent="0.7"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4"/>
      <c r="AF1" s="464"/>
      <c r="AG1" s="464"/>
      <c r="AH1" s="464"/>
      <c r="AI1" s="464"/>
      <c r="AJ1" s="464"/>
      <c r="AK1" s="464"/>
      <c r="AL1" s="464"/>
      <c r="AM1" s="464"/>
      <c r="AN1" s="464"/>
      <c r="AO1" s="464"/>
      <c r="AP1" s="464"/>
      <c r="AQ1" s="464"/>
      <c r="AR1" s="464"/>
      <c r="AS1" s="464"/>
      <c r="AT1" s="464"/>
      <c r="AU1" s="464"/>
      <c r="AV1" s="464"/>
      <c r="AW1" s="464"/>
      <c r="AX1" s="464"/>
      <c r="AY1" s="464"/>
      <c r="AZ1" s="464"/>
      <c r="BA1" s="464"/>
      <c r="BB1" s="464"/>
      <c r="BC1" s="464"/>
      <c r="BD1" s="464"/>
      <c r="BE1" s="464"/>
      <c r="BF1" s="464"/>
      <c r="BG1" s="464"/>
      <c r="BH1" s="464"/>
      <c r="BI1" s="464"/>
      <c r="BJ1" s="464"/>
      <c r="BK1" s="464"/>
      <c r="BL1" s="464"/>
      <c r="BM1" s="464"/>
      <c r="BN1" s="464"/>
      <c r="BO1" s="464"/>
      <c r="BP1" s="464"/>
      <c r="BQ1" s="464"/>
      <c r="BR1" s="464"/>
      <c r="BS1" s="464"/>
      <c r="BT1" s="464"/>
      <c r="BU1" s="464"/>
      <c r="BV1" s="464"/>
      <c r="BW1" s="464"/>
      <c r="BX1" s="464"/>
      <c r="BY1" s="464"/>
      <c r="BZ1" s="464"/>
      <c r="CA1" s="464"/>
      <c r="CB1" s="464"/>
      <c r="CC1" s="464"/>
      <c r="CD1" s="464"/>
      <c r="CE1" s="464"/>
      <c r="CF1" s="464"/>
      <c r="CG1" s="464"/>
      <c r="CH1" s="464"/>
    </row>
    <row r="2" spans="4:88" ht="36" x14ac:dyDescent="1">
      <c r="D2" s="466" t="s">
        <v>201</v>
      </c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  <c r="AA2" s="466"/>
      <c r="AB2" s="466"/>
      <c r="AC2" s="466"/>
      <c r="AD2" s="466"/>
      <c r="AE2" s="466"/>
      <c r="AF2" s="466"/>
      <c r="AG2" s="466"/>
      <c r="AH2" s="466"/>
      <c r="AI2" s="466"/>
      <c r="AJ2" s="466"/>
      <c r="AK2" s="466"/>
      <c r="AL2" s="466"/>
      <c r="AM2" s="466"/>
      <c r="AN2" s="466"/>
      <c r="AO2" s="466"/>
      <c r="AP2" s="466"/>
      <c r="AQ2" s="466"/>
      <c r="AR2" s="466"/>
      <c r="AS2" s="466"/>
      <c r="AT2" s="466"/>
      <c r="AU2" s="466"/>
      <c r="AV2" s="466"/>
      <c r="AW2" s="466"/>
      <c r="AX2" s="466"/>
      <c r="AY2" s="466"/>
      <c r="AZ2" s="466"/>
      <c r="BA2" s="466"/>
      <c r="BB2" s="466"/>
      <c r="BC2" s="466"/>
      <c r="BD2" s="466"/>
      <c r="BE2" s="466"/>
      <c r="BF2" s="466"/>
      <c r="BG2" s="466"/>
      <c r="BH2" s="466"/>
      <c r="BI2" s="466"/>
      <c r="BJ2" s="466"/>
      <c r="BK2" s="466"/>
      <c r="BL2" s="466"/>
      <c r="BM2" s="466"/>
      <c r="BN2" s="466"/>
      <c r="BO2" s="466"/>
      <c r="BP2" s="466"/>
      <c r="BQ2" s="466"/>
      <c r="BR2" s="466"/>
      <c r="BS2" s="466"/>
      <c r="BT2" s="466"/>
      <c r="BU2" s="466"/>
      <c r="BV2" s="466"/>
      <c r="BW2" s="466"/>
      <c r="BX2" s="466"/>
      <c r="BY2" s="466"/>
      <c r="BZ2" s="466"/>
      <c r="CA2" s="466"/>
      <c r="CB2" s="466"/>
      <c r="CC2" s="466"/>
      <c r="CD2" s="466"/>
      <c r="CE2" s="466"/>
      <c r="CF2" s="466"/>
      <c r="CG2" s="466"/>
      <c r="CH2" s="466"/>
      <c r="CI2" s="467"/>
      <c r="CJ2" s="467"/>
    </row>
    <row r="3" spans="4:88" ht="30" x14ac:dyDescent="0.85">
      <c r="D3" s="468" t="s">
        <v>257</v>
      </c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  <c r="T3" s="468"/>
      <c r="U3" s="468"/>
      <c r="V3" s="468"/>
      <c r="W3" s="468"/>
      <c r="X3" s="468"/>
      <c r="Y3" s="468"/>
      <c r="Z3" s="468"/>
      <c r="AA3" s="468"/>
      <c r="AB3" s="468"/>
      <c r="AC3" s="468"/>
      <c r="AD3" s="468"/>
      <c r="AE3" s="468"/>
      <c r="AF3" s="468"/>
      <c r="AG3" s="468"/>
      <c r="AH3" s="468"/>
      <c r="AI3" s="468"/>
      <c r="AJ3" s="468"/>
      <c r="AK3" s="468"/>
      <c r="AL3" s="468"/>
      <c r="AM3" s="468"/>
      <c r="AN3" s="468"/>
      <c r="AO3" s="468"/>
      <c r="AP3" s="468"/>
      <c r="AQ3" s="468"/>
      <c r="AR3" s="468"/>
      <c r="AS3" s="468"/>
      <c r="AT3" s="468"/>
      <c r="AU3" s="468"/>
      <c r="AV3" s="468"/>
      <c r="AW3" s="468"/>
      <c r="AX3" s="468"/>
      <c r="AY3" s="468"/>
      <c r="AZ3" s="468"/>
      <c r="BA3" s="468"/>
      <c r="BB3" s="468"/>
      <c r="BC3" s="468"/>
      <c r="BD3" s="468"/>
      <c r="BE3" s="468"/>
      <c r="BF3" s="468"/>
      <c r="BG3" s="468"/>
      <c r="BH3" s="468"/>
      <c r="BI3" s="468"/>
      <c r="BJ3" s="468"/>
      <c r="BK3" s="468"/>
      <c r="BL3" s="468"/>
      <c r="BM3" s="468"/>
      <c r="BN3" s="468"/>
      <c r="BO3" s="468"/>
      <c r="BP3" s="468"/>
      <c r="BQ3" s="468"/>
      <c r="BR3" s="468"/>
      <c r="BS3" s="468"/>
      <c r="BT3" s="468"/>
      <c r="BU3" s="468"/>
      <c r="BV3" s="468"/>
      <c r="BW3" s="468"/>
      <c r="BX3" s="468"/>
      <c r="BY3" s="468"/>
      <c r="BZ3" s="468"/>
      <c r="CA3" s="468"/>
      <c r="CB3" s="468"/>
      <c r="CC3" s="468"/>
      <c r="CD3" s="468"/>
      <c r="CE3" s="468"/>
      <c r="CF3" s="468"/>
      <c r="CG3" s="468"/>
      <c r="CH3" s="468"/>
      <c r="CI3" s="469"/>
      <c r="CJ3" s="469"/>
    </row>
    <row r="4" spans="4:88" ht="30" x14ac:dyDescent="0.85">
      <c r="D4" s="468" t="s">
        <v>160</v>
      </c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468"/>
      <c r="R4" s="468"/>
      <c r="S4" s="468"/>
      <c r="T4" s="468"/>
      <c r="U4" s="468"/>
      <c r="V4" s="468"/>
      <c r="W4" s="468"/>
      <c r="X4" s="468"/>
      <c r="Y4" s="468"/>
      <c r="Z4" s="468"/>
      <c r="AA4" s="468"/>
      <c r="AB4" s="468"/>
      <c r="AC4" s="468"/>
      <c r="AD4" s="468"/>
      <c r="AE4" s="468"/>
      <c r="AF4" s="468"/>
      <c r="AG4" s="468"/>
      <c r="AH4" s="468"/>
      <c r="AI4" s="468"/>
      <c r="AJ4" s="468"/>
      <c r="AK4" s="468"/>
      <c r="AL4" s="468"/>
      <c r="AM4" s="468"/>
      <c r="AN4" s="468"/>
      <c r="AO4" s="468"/>
      <c r="AP4" s="468"/>
      <c r="AQ4" s="468"/>
      <c r="AR4" s="468"/>
      <c r="AS4" s="468"/>
      <c r="AT4" s="468"/>
      <c r="AU4" s="468"/>
      <c r="AV4" s="468"/>
      <c r="AW4" s="468"/>
      <c r="AX4" s="468"/>
      <c r="AY4" s="468"/>
      <c r="AZ4" s="468"/>
      <c r="BA4" s="468"/>
      <c r="BB4" s="468"/>
      <c r="BC4" s="468"/>
      <c r="BD4" s="468"/>
      <c r="BE4" s="468"/>
      <c r="BF4" s="468"/>
      <c r="BG4" s="468"/>
      <c r="BH4" s="468"/>
      <c r="BI4" s="468"/>
      <c r="BJ4" s="468"/>
      <c r="BK4" s="468"/>
      <c r="BL4" s="468"/>
      <c r="BM4" s="468"/>
      <c r="BN4" s="468"/>
      <c r="BO4" s="468"/>
      <c r="BP4" s="468"/>
      <c r="BQ4" s="468"/>
      <c r="BR4" s="468"/>
      <c r="BS4" s="468"/>
      <c r="BT4" s="468"/>
      <c r="BU4" s="468"/>
      <c r="BV4" s="468"/>
      <c r="BW4" s="468"/>
      <c r="BX4" s="468"/>
      <c r="BY4" s="468"/>
      <c r="BZ4" s="468"/>
      <c r="CA4" s="468"/>
      <c r="CB4" s="468"/>
      <c r="CC4" s="468"/>
      <c r="CD4" s="468"/>
      <c r="CE4" s="468"/>
      <c r="CF4" s="468"/>
      <c r="CG4" s="468"/>
      <c r="CH4" s="468"/>
      <c r="CI4" s="469"/>
      <c r="CJ4" s="469"/>
    </row>
    <row r="5" spans="4:88" x14ac:dyDescent="0.7">
      <c r="D5" s="469"/>
      <c r="E5" s="469"/>
      <c r="F5" s="469"/>
      <c r="G5" s="469"/>
      <c r="H5" s="469"/>
      <c r="I5" s="469"/>
      <c r="J5" s="469"/>
      <c r="K5" s="469"/>
      <c r="L5" s="469"/>
      <c r="M5" s="469"/>
      <c r="N5" s="469"/>
      <c r="O5" s="469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469"/>
      <c r="AB5" s="469"/>
      <c r="AC5" s="469"/>
      <c r="AD5" s="469"/>
      <c r="AE5" s="469"/>
      <c r="AF5" s="469"/>
      <c r="AG5" s="469"/>
      <c r="AH5" s="469"/>
      <c r="AI5" s="469"/>
      <c r="AJ5" s="469"/>
      <c r="AK5" s="469"/>
      <c r="AL5" s="469"/>
      <c r="AM5" s="469"/>
      <c r="AN5" s="469"/>
      <c r="AO5" s="469"/>
      <c r="AP5" s="469"/>
      <c r="AQ5" s="469"/>
      <c r="AR5" s="469"/>
      <c r="AS5" s="469"/>
      <c r="AT5" s="469"/>
      <c r="AU5" s="469"/>
      <c r="AV5" s="469"/>
      <c r="AW5" s="469"/>
      <c r="AX5" s="469"/>
      <c r="AY5" s="469"/>
      <c r="AZ5" s="469"/>
      <c r="BA5" s="469"/>
      <c r="BB5" s="469"/>
      <c r="BC5" s="469"/>
      <c r="BD5" s="469"/>
      <c r="BE5" s="469"/>
      <c r="BF5" s="469"/>
      <c r="BG5" s="469"/>
      <c r="BH5" s="469"/>
      <c r="BI5" s="469"/>
      <c r="BJ5" s="469"/>
      <c r="BK5" s="469"/>
      <c r="BL5" s="469"/>
      <c r="BM5" s="469"/>
      <c r="BN5" s="469"/>
      <c r="BO5" s="469"/>
      <c r="BP5" s="469"/>
      <c r="BQ5" s="469"/>
      <c r="BR5" s="469"/>
      <c r="BS5" s="469"/>
      <c r="BT5" s="469"/>
      <c r="BU5" s="469"/>
      <c r="BV5" s="469"/>
      <c r="BW5" s="469"/>
      <c r="BX5" s="469"/>
      <c r="BY5" s="469"/>
      <c r="BZ5" s="469"/>
      <c r="CA5" s="469"/>
      <c r="CB5" s="469"/>
      <c r="CC5" s="469"/>
      <c r="CD5" s="469"/>
      <c r="CE5" s="469"/>
      <c r="CF5" s="469"/>
      <c r="CG5" s="469"/>
      <c r="CH5" s="469"/>
      <c r="CI5" s="469"/>
      <c r="CJ5" s="469"/>
    </row>
    <row r="6" spans="4:88" x14ac:dyDescent="0.7">
      <c r="D6" s="469"/>
      <c r="E6" s="469"/>
      <c r="F6" s="469"/>
      <c r="G6" s="469"/>
      <c r="H6" s="469"/>
      <c r="I6" s="470" t="s">
        <v>162</v>
      </c>
      <c r="J6" s="470"/>
      <c r="K6" s="470"/>
      <c r="L6" s="470"/>
      <c r="M6" s="470"/>
      <c r="N6" s="470"/>
      <c r="O6" s="470"/>
      <c r="P6" s="471">
        <f>IF('1 Basic information'!F5="","",'1 Basic information'!F5)</f>
        <v>2025</v>
      </c>
      <c r="Q6" s="471"/>
      <c r="R6" s="471"/>
      <c r="S6" s="471"/>
      <c r="T6" s="471"/>
      <c r="U6" s="471"/>
      <c r="V6" s="471"/>
      <c r="W6" s="471"/>
      <c r="X6" s="471"/>
      <c r="Y6" s="471"/>
      <c r="Z6" s="471"/>
      <c r="AA6" s="471"/>
      <c r="AB6" s="471"/>
      <c r="AC6" s="471"/>
      <c r="AD6" s="471"/>
      <c r="AE6" s="471"/>
      <c r="AF6" s="471"/>
      <c r="AG6" s="471"/>
      <c r="AH6" s="471"/>
      <c r="AI6" s="471"/>
      <c r="AJ6" s="471"/>
      <c r="AK6" s="471"/>
      <c r="AL6" s="472" t="s">
        <v>161</v>
      </c>
      <c r="AM6" s="472"/>
      <c r="AN6" s="472"/>
      <c r="AO6" s="472"/>
      <c r="AP6" s="472"/>
      <c r="AQ6" s="471" t="str">
        <f>IF('1 Basic information'!C5="","",'1 Basic information'!C5)</f>
        <v/>
      </c>
      <c r="AR6" s="471"/>
      <c r="AS6" s="471"/>
      <c r="AT6" s="471"/>
      <c r="AU6" s="471"/>
      <c r="AV6" s="471"/>
      <c r="AW6" s="471"/>
      <c r="AX6" s="471"/>
      <c r="AY6" s="471"/>
      <c r="AZ6" s="471"/>
      <c r="BA6" s="471"/>
      <c r="BB6" s="471"/>
      <c r="BC6" s="471"/>
      <c r="BD6" s="471"/>
      <c r="BE6" s="471"/>
      <c r="BF6" s="471"/>
      <c r="BG6" s="471"/>
      <c r="BH6" s="471"/>
      <c r="BI6" s="471"/>
      <c r="BJ6" s="471"/>
      <c r="BK6" s="471"/>
      <c r="BL6" s="471"/>
      <c r="BM6" s="471"/>
      <c r="BN6" s="471"/>
      <c r="BO6" s="471"/>
      <c r="BP6" s="471"/>
      <c r="BQ6" s="471"/>
      <c r="BR6" s="471"/>
      <c r="BS6" s="471"/>
      <c r="BT6" s="471"/>
      <c r="BU6" s="471"/>
      <c r="BV6" s="471"/>
      <c r="BW6" s="471"/>
      <c r="BX6" s="471"/>
      <c r="BY6" s="471"/>
      <c r="BZ6" s="471"/>
      <c r="CA6" s="471"/>
      <c r="CB6" s="471"/>
      <c r="CC6" s="473"/>
      <c r="CD6" s="469"/>
      <c r="CE6" s="469"/>
      <c r="CF6" s="469"/>
      <c r="CG6" s="469"/>
      <c r="CH6" s="469"/>
      <c r="CI6" s="469"/>
      <c r="CJ6" s="469"/>
    </row>
    <row r="7" spans="4:88" x14ac:dyDescent="0.7">
      <c r="D7" s="469"/>
      <c r="E7" s="469"/>
      <c r="F7" s="469"/>
      <c r="G7" s="469"/>
      <c r="H7" s="469"/>
      <c r="I7" s="470" t="s">
        <v>165</v>
      </c>
      <c r="J7" s="470"/>
      <c r="K7" s="470"/>
      <c r="L7" s="470"/>
      <c r="M7" s="470"/>
      <c r="N7" s="470"/>
      <c r="O7" s="470"/>
      <c r="P7" s="470"/>
      <c r="Q7" s="470"/>
      <c r="R7" s="470"/>
      <c r="S7" s="470"/>
      <c r="T7" s="470"/>
      <c r="U7" s="473"/>
      <c r="V7" s="474" t="str">
        <f>IF('1 Basic information'!D7="","",'1 Basic information'!D7)</f>
        <v/>
      </c>
      <c r="W7" s="474"/>
      <c r="X7" s="474"/>
      <c r="Y7" s="474"/>
      <c r="Z7" s="474"/>
      <c r="AA7" s="474"/>
      <c r="AB7" s="474"/>
      <c r="AC7" s="474"/>
      <c r="AD7" s="474"/>
      <c r="AE7" s="474"/>
      <c r="AF7" s="474"/>
      <c r="AG7" s="474"/>
      <c r="AH7" s="474"/>
      <c r="AI7" s="474"/>
      <c r="AJ7" s="474"/>
      <c r="AK7" s="474"/>
      <c r="AL7" s="474"/>
      <c r="AM7" s="474"/>
      <c r="AN7" s="474"/>
      <c r="AO7" s="474"/>
      <c r="AP7" s="474"/>
      <c r="AQ7" s="474"/>
      <c r="AR7" s="474"/>
      <c r="AS7" s="474"/>
      <c r="AT7" s="474"/>
      <c r="AU7" s="474"/>
      <c r="AV7" s="474"/>
      <c r="AW7" s="474"/>
      <c r="AX7" s="474"/>
      <c r="AY7" s="474"/>
      <c r="AZ7" s="474"/>
      <c r="BA7" s="474"/>
      <c r="BB7" s="474"/>
      <c r="BC7" s="474"/>
      <c r="BD7" s="474"/>
      <c r="BE7" s="474"/>
      <c r="BF7" s="474"/>
      <c r="BG7" s="474"/>
      <c r="BH7" s="474"/>
      <c r="BI7" s="474"/>
      <c r="BJ7" s="474"/>
      <c r="BK7" s="474"/>
      <c r="BL7" s="474"/>
      <c r="BM7" s="474"/>
      <c r="BN7" s="474"/>
      <c r="BO7" s="474"/>
      <c r="BP7" s="474"/>
      <c r="BQ7" s="474"/>
      <c r="BR7" s="474"/>
      <c r="BS7" s="474"/>
      <c r="BT7" s="474"/>
      <c r="BU7" s="474"/>
      <c r="BV7" s="474"/>
      <c r="BW7" s="474"/>
      <c r="BX7" s="474"/>
      <c r="BY7" s="474"/>
      <c r="BZ7" s="474"/>
      <c r="CA7" s="474"/>
      <c r="CB7" s="474"/>
      <c r="CC7" s="473"/>
      <c r="CD7" s="469"/>
      <c r="CE7" s="469"/>
      <c r="CF7" s="469"/>
      <c r="CG7" s="469"/>
      <c r="CH7" s="469"/>
      <c r="CI7" s="469"/>
      <c r="CJ7" s="469"/>
    </row>
    <row r="8" spans="4:88" ht="8.25" customHeight="1" x14ac:dyDescent="0.7">
      <c r="D8" s="469"/>
      <c r="E8" s="469"/>
      <c r="F8" s="469"/>
      <c r="G8" s="469"/>
      <c r="H8" s="469"/>
      <c r="I8" s="469"/>
      <c r="J8" s="469"/>
      <c r="K8" s="469"/>
      <c r="L8" s="469"/>
      <c r="M8" s="469"/>
      <c r="N8" s="469"/>
      <c r="O8" s="469"/>
      <c r="P8" s="469"/>
      <c r="Q8" s="469"/>
      <c r="R8" s="469"/>
      <c r="S8" s="469"/>
      <c r="T8" s="469"/>
      <c r="U8" s="469"/>
      <c r="V8" s="469"/>
      <c r="W8" s="469"/>
      <c r="X8" s="469"/>
      <c r="Y8" s="469"/>
      <c r="Z8" s="469"/>
      <c r="AA8" s="469"/>
      <c r="AB8" s="469"/>
      <c r="AC8" s="469"/>
      <c r="AD8" s="469"/>
      <c r="AE8" s="469"/>
      <c r="AF8" s="469"/>
      <c r="AG8" s="469"/>
      <c r="AH8" s="469"/>
      <c r="AI8" s="469"/>
      <c r="AJ8" s="469"/>
      <c r="AK8" s="469"/>
      <c r="AL8" s="469"/>
      <c r="AM8" s="469"/>
      <c r="AN8" s="469"/>
      <c r="AO8" s="469"/>
      <c r="AP8" s="469"/>
      <c r="AQ8" s="469"/>
      <c r="AR8" s="469"/>
      <c r="AS8" s="469"/>
      <c r="AT8" s="469"/>
      <c r="AU8" s="469"/>
      <c r="AV8" s="469"/>
      <c r="AW8" s="469"/>
      <c r="AX8" s="469"/>
      <c r="AY8" s="469"/>
      <c r="AZ8" s="469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  <c r="BT8" s="469"/>
      <c r="BU8" s="469"/>
      <c r="BV8" s="469"/>
      <c r="BW8" s="469"/>
      <c r="BX8" s="469"/>
      <c r="BY8" s="469"/>
      <c r="BZ8" s="469"/>
      <c r="CA8" s="469"/>
      <c r="CB8" s="469"/>
      <c r="CC8" s="469"/>
      <c r="CD8" s="469"/>
      <c r="CE8" s="469"/>
      <c r="CF8" s="469"/>
      <c r="CG8" s="469"/>
      <c r="CH8" s="469"/>
      <c r="CI8" s="469"/>
      <c r="CJ8" s="469"/>
    </row>
    <row r="9" spans="4:88" x14ac:dyDescent="0.7">
      <c r="D9" s="469"/>
      <c r="E9" s="469"/>
      <c r="F9" s="469"/>
      <c r="G9" s="472" t="s">
        <v>163</v>
      </c>
      <c r="H9" s="472"/>
      <c r="I9" s="472"/>
      <c r="J9" s="472"/>
      <c r="K9" s="472"/>
      <c r="L9" s="472"/>
      <c r="M9" s="473"/>
      <c r="N9" s="525" t="str">
        <f>IF(รายวิชา="","",รายวิชา)</f>
        <v/>
      </c>
      <c r="O9" s="525"/>
      <c r="P9" s="525"/>
      <c r="Q9" s="525"/>
      <c r="R9" s="525"/>
      <c r="S9" s="525"/>
      <c r="T9" s="525"/>
      <c r="U9" s="525"/>
      <c r="V9" s="525"/>
      <c r="W9" s="525"/>
      <c r="X9" s="525"/>
      <c r="Y9" s="525"/>
      <c r="Z9" s="525"/>
      <c r="AA9" s="525"/>
      <c r="AB9" s="525"/>
      <c r="AC9" s="525"/>
      <c r="AD9" s="525"/>
      <c r="AE9" s="525"/>
      <c r="AF9" s="525"/>
      <c r="AG9" s="525"/>
      <c r="AH9" s="525"/>
      <c r="AI9" s="525"/>
      <c r="AJ9" s="525"/>
      <c r="AK9" s="525"/>
      <c r="AL9" s="525"/>
      <c r="AM9" s="525"/>
      <c r="AN9" s="525"/>
      <c r="AO9" s="525"/>
      <c r="AP9" s="525"/>
      <c r="AQ9" s="525"/>
      <c r="AR9" s="525"/>
      <c r="AS9" s="525"/>
      <c r="AT9" s="525"/>
      <c r="AU9" s="525"/>
      <c r="AV9" s="525"/>
      <c r="AW9" s="525"/>
      <c r="AX9" s="525"/>
      <c r="AY9" s="525"/>
      <c r="AZ9" s="525"/>
      <c r="BA9" s="525"/>
      <c r="BB9" s="525"/>
      <c r="BC9" s="525"/>
      <c r="BD9" s="525"/>
      <c r="BE9" s="525"/>
      <c r="BF9" s="525"/>
      <c r="BG9" s="525"/>
      <c r="BH9" s="525"/>
      <c r="BI9" s="525"/>
      <c r="BJ9" s="525"/>
      <c r="BK9" s="525"/>
      <c r="BL9" s="472"/>
      <c r="BM9" s="472"/>
      <c r="BN9" s="472"/>
      <c r="BO9" s="472"/>
      <c r="BP9" s="472"/>
      <c r="BQ9" s="472"/>
      <c r="BR9" s="472"/>
      <c r="BS9" s="472"/>
      <c r="BT9" s="472"/>
      <c r="BU9" s="472"/>
      <c r="BV9" s="472"/>
      <c r="BW9" s="472"/>
      <c r="BX9" s="472"/>
      <c r="BY9" s="472"/>
      <c r="BZ9" s="472"/>
      <c r="CA9" s="472"/>
      <c r="CB9" s="472"/>
      <c r="CC9" s="524"/>
      <c r="CD9" s="469"/>
      <c r="CE9" s="469"/>
      <c r="CF9" s="469"/>
      <c r="CG9" s="469"/>
      <c r="CH9" s="469"/>
      <c r="CI9" s="469"/>
      <c r="CJ9" s="469"/>
    </row>
    <row r="10" spans="4:88" x14ac:dyDescent="0.7">
      <c r="D10" s="469"/>
      <c r="E10" s="469"/>
      <c r="F10" s="469"/>
      <c r="G10" s="469"/>
      <c r="H10" s="469"/>
      <c r="I10" s="472" t="s">
        <v>208</v>
      </c>
      <c r="J10" s="472"/>
      <c r="K10" s="472"/>
      <c r="L10" s="472"/>
      <c r="M10" s="472"/>
      <c r="N10" s="472"/>
      <c r="O10" s="472"/>
      <c r="P10" s="472"/>
      <c r="Q10" s="472"/>
      <c r="R10" s="472"/>
      <c r="S10" s="472"/>
      <c r="T10" s="472"/>
      <c r="U10" s="472"/>
      <c r="V10" s="471" t="str">
        <f>IF('1 Basic information'!F11="","",'1 Basic information'!F11)</f>
        <v/>
      </c>
      <c r="W10" s="471"/>
      <c r="X10" s="471"/>
      <c r="Y10" s="471"/>
      <c r="Z10" s="471"/>
      <c r="AA10" s="471"/>
      <c r="AB10" s="471"/>
      <c r="AC10" s="471"/>
      <c r="AD10" s="471"/>
      <c r="AE10" s="471"/>
      <c r="AF10" s="471"/>
      <c r="AG10" s="471"/>
      <c r="AH10" s="471"/>
      <c r="AI10" s="471"/>
      <c r="AJ10" s="471"/>
      <c r="AK10" s="471"/>
      <c r="AL10" s="471"/>
      <c r="AM10" s="471"/>
      <c r="AN10" s="471"/>
      <c r="AO10" s="471"/>
      <c r="AP10" s="471"/>
      <c r="AQ10" s="471"/>
      <c r="AR10" s="471"/>
      <c r="AS10" s="471"/>
      <c r="AT10" s="471"/>
      <c r="AU10" s="471"/>
      <c r="AV10" s="471"/>
      <c r="AW10" s="471"/>
      <c r="AX10" s="471"/>
      <c r="AY10" s="471"/>
      <c r="AZ10" s="471"/>
      <c r="BA10" s="471"/>
      <c r="BB10" s="471"/>
      <c r="BC10" s="471"/>
      <c r="BD10" s="471"/>
      <c r="BE10" s="471"/>
      <c r="BF10" s="471"/>
      <c r="BG10" s="471"/>
      <c r="BH10" s="471"/>
      <c r="BI10" s="471"/>
      <c r="BJ10" s="471"/>
      <c r="BK10" s="471"/>
      <c r="BL10" s="471"/>
      <c r="BM10" s="471"/>
      <c r="BN10" s="471"/>
      <c r="BO10" s="471"/>
      <c r="BP10" s="471"/>
      <c r="BQ10" s="469"/>
      <c r="BR10" s="469"/>
      <c r="BS10" s="469"/>
      <c r="BT10" s="469"/>
      <c r="BU10" s="469"/>
      <c r="BV10" s="469"/>
      <c r="BW10" s="469"/>
      <c r="BX10" s="469"/>
      <c r="BY10" s="469"/>
      <c r="BZ10" s="469"/>
      <c r="CA10" s="469"/>
      <c r="CB10" s="469"/>
      <c r="CC10" s="524"/>
      <c r="CD10" s="469"/>
      <c r="CE10" s="469"/>
      <c r="CF10" s="469"/>
      <c r="CG10" s="469"/>
      <c r="CH10" s="469"/>
      <c r="CI10" s="469"/>
      <c r="CJ10" s="469"/>
    </row>
    <row r="11" spans="4:88" x14ac:dyDescent="0.7">
      <c r="D11" s="469"/>
      <c r="E11" s="469"/>
      <c r="F11" s="469"/>
      <c r="G11" s="469"/>
      <c r="H11" s="469"/>
      <c r="I11" s="469"/>
      <c r="J11" s="469"/>
      <c r="K11" s="469"/>
      <c r="L11" s="469"/>
      <c r="M11" s="469"/>
      <c r="N11" s="469"/>
      <c r="O11" s="469"/>
      <c r="P11" s="469"/>
      <c r="Q11" s="469"/>
      <c r="R11" s="469"/>
      <c r="S11" s="469"/>
      <c r="T11" s="469"/>
      <c r="U11" s="469"/>
      <c r="V11" s="469"/>
      <c r="W11" s="469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  <c r="AV11" s="469"/>
      <c r="AW11" s="469"/>
      <c r="AX11" s="469"/>
      <c r="AY11" s="469"/>
      <c r="AZ11" s="469"/>
      <c r="BA11" s="469"/>
      <c r="BB11" s="469"/>
      <c r="BC11" s="469"/>
      <c r="BD11" s="469"/>
      <c r="BE11" s="469"/>
      <c r="BF11" s="469"/>
      <c r="BG11" s="469"/>
      <c r="BH11" s="469"/>
      <c r="BI11" s="469"/>
      <c r="BJ11" s="469"/>
      <c r="BK11" s="469"/>
      <c r="BL11" s="469"/>
      <c r="BM11" s="469"/>
      <c r="BN11" s="469"/>
      <c r="BO11" s="469"/>
      <c r="BP11" s="469"/>
      <c r="BQ11" s="469"/>
      <c r="BR11" s="469"/>
      <c r="BS11" s="469"/>
      <c r="BT11" s="469"/>
      <c r="BU11" s="469"/>
      <c r="BV11" s="469"/>
      <c r="BW11" s="469"/>
      <c r="BX11" s="469"/>
      <c r="BY11" s="469"/>
      <c r="BZ11" s="469"/>
      <c r="CA11" s="469"/>
      <c r="CB11" s="469"/>
      <c r="CC11" s="469"/>
      <c r="CD11" s="469"/>
      <c r="CE11" s="469"/>
      <c r="CF11" s="469"/>
      <c r="CG11" s="469"/>
      <c r="CH11" s="469"/>
      <c r="CI11" s="469"/>
      <c r="CJ11" s="469"/>
    </row>
    <row r="12" spans="4:88" x14ac:dyDescent="0.7">
      <c r="D12" s="469"/>
      <c r="E12" s="469"/>
      <c r="F12" s="469"/>
      <c r="G12" s="469"/>
      <c r="H12" s="469"/>
      <c r="I12" s="469"/>
      <c r="J12" s="469"/>
      <c r="K12" s="469"/>
      <c r="L12" s="469"/>
      <c r="M12" s="469"/>
      <c r="N12" s="469"/>
      <c r="O12" s="469"/>
      <c r="P12" s="470" t="s">
        <v>164</v>
      </c>
      <c r="Q12" s="470"/>
      <c r="R12" s="470"/>
      <c r="S12" s="470"/>
      <c r="T12" s="470"/>
      <c r="U12" s="470"/>
      <c r="V12" s="470"/>
      <c r="W12" s="470"/>
      <c r="X12" s="473"/>
      <c r="Y12" s="473"/>
      <c r="Z12" s="473"/>
      <c r="AA12" s="471" t="str">
        <f>IF('1 Basic information'!D15="","",CONCATENATE('1 Basic information'!D15))</f>
        <v/>
      </c>
      <c r="AB12" s="471"/>
      <c r="AC12" s="471"/>
      <c r="AD12" s="471"/>
      <c r="AE12" s="471"/>
      <c r="AF12" s="471"/>
      <c r="AG12" s="471"/>
      <c r="AH12" s="471"/>
      <c r="AI12" s="471"/>
      <c r="AJ12" s="471"/>
      <c r="AK12" s="471"/>
      <c r="AL12" s="471"/>
      <c r="AM12" s="471"/>
      <c r="AN12" s="471"/>
      <c r="AO12" s="471"/>
      <c r="AP12" s="471"/>
      <c r="AQ12" s="471"/>
      <c r="AR12" s="471"/>
      <c r="AS12" s="471"/>
      <c r="AT12" s="471"/>
      <c r="AU12" s="471"/>
      <c r="AV12" s="471"/>
      <c r="AW12" s="471"/>
      <c r="AX12" s="471"/>
      <c r="AY12" s="471"/>
      <c r="AZ12" s="471"/>
      <c r="BA12" s="471"/>
      <c r="BB12" s="471"/>
      <c r="BC12" s="471"/>
      <c r="BD12" s="471"/>
      <c r="BE12" s="471"/>
      <c r="BF12" s="471"/>
      <c r="BG12" s="471"/>
      <c r="BH12" s="471"/>
      <c r="BI12" s="471"/>
      <c r="BJ12" s="471"/>
      <c r="BK12" s="471"/>
      <c r="BL12" s="471"/>
      <c r="BM12" s="471"/>
      <c r="BN12" s="471"/>
      <c r="BO12" s="471"/>
      <c r="BP12" s="471"/>
      <c r="BQ12" s="471"/>
      <c r="BR12" s="471"/>
      <c r="BS12" s="471"/>
      <c r="BT12" s="471"/>
      <c r="BU12" s="471"/>
      <c r="BV12" s="471"/>
      <c r="BW12" s="469"/>
      <c r="BX12" s="469"/>
      <c r="BY12" s="469"/>
      <c r="BZ12" s="469"/>
      <c r="CA12" s="469"/>
      <c r="CB12" s="469"/>
      <c r="CC12" s="469"/>
      <c r="CD12" s="469"/>
      <c r="CE12" s="469"/>
      <c r="CF12" s="469"/>
      <c r="CG12" s="469"/>
      <c r="CH12" s="469"/>
      <c r="CI12" s="469"/>
      <c r="CJ12" s="469"/>
    </row>
    <row r="13" spans="4:88" x14ac:dyDescent="0.7">
      <c r="D13" s="469"/>
      <c r="E13" s="469"/>
      <c r="F13" s="469"/>
      <c r="G13" s="469"/>
      <c r="H13" s="469"/>
      <c r="I13" s="469"/>
      <c r="J13" s="469"/>
      <c r="K13" s="469"/>
      <c r="L13" s="469"/>
      <c r="M13" s="469"/>
      <c r="N13" s="469"/>
      <c r="O13" s="469"/>
      <c r="P13" s="470" t="s">
        <v>207</v>
      </c>
      <c r="Q13" s="470"/>
      <c r="R13" s="470"/>
      <c r="S13" s="470"/>
      <c r="T13" s="470"/>
      <c r="U13" s="470"/>
      <c r="V13" s="473"/>
      <c r="W13" s="473"/>
      <c r="X13" s="473"/>
      <c r="Y13" s="473"/>
      <c r="Z13" s="473"/>
      <c r="AA13" s="475" t="str">
        <f>IF(ผู้สอน="","",ผู้สอน)</f>
        <v/>
      </c>
      <c r="AB13" s="475"/>
      <c r="AC13" s="475"/>
      <c r="AD13" s="475"/>
      <c r="AE13" s="475"/>
      <c r="AF13" s="475"/>
      <c r="AG13" s="475"/>
      <c r="AH13" s="475"/>
      <c r="AI13" s="475"/>
      <c r="AJ13" s="475"/>
      <c r="AK13" s="475"/>
      <c r="AL13" s="475"/>
      <c r="AM13" s="475"/>
      <c r="AN13" s="475"/>
      <c r="AO13" s="475"/>
      <c r="AP13" s="475"/>
      <c r="AQ13" s="475"/>
      <c r="AR13" s="475"/>
      <c r="AS13" s="475"/>
      <c r="AT13" s="475"/>
      <c r="AU13" s="475"/>
      <c r="AV13" s="475"/>
      <c r="AW13" s="475"/>
      <c r="AX13" s="475"/>
      <c r="AY13" s="475"/>
      <c r="AZ13" s="475"/>
      <c r="BA13" s="475"/>
      <c r="BB13" s="475"/>
      <c r="BC13" s="475"/>
      <c r="BD13" s="475"/>
      <c r="BE13" s="475"/>
      <c r="BF13" s="475"/>
      <c r="BG13" s="475"/>
      <c r="BH13" s="475"/>
      <c r="BI13" s="475"/>
      <c r="BJ13" s="475"/>
      <c r="BK13" s="475"/>
      <c r="BL13" s="475"/>
      <c r="BM13" s="475"/>
      <c r="BN13" s="475"/>
      <c r="BO13" s="475"/>
      <c r="BP13" s="475"/>
      <c r="BQ13" s="475"/>
      <c r="BR13" s="475"/>
      <c r="BS13" s="475"/>
      <c r="BT13" s="475"/>
      <c r="BU13" s="475"/>
      <c r="BV13" s="475"/>
      <c r="BW13" s="469"/>
      <c r="BX13" s="469"/>
      <c r="BY13" s="469"/>
      <c r="BZ13" s="469"/>
      <c r="CA13" s="469"/>
      <c r="CB13" s="469"/>
      <c r="CC13" s="469"/>
      <c r="CD13" s="469"/>
      <c r="CE13" s="469"/>
      <c r="CF13" s="469"/>
      <c r="CG13" s="469"/>
      <c r="CH13" s="469"/>
      <c r="CI13" s="469"/>
      <c r="CJ13" s="469"/>
    </row>
    <row r="15" spans="4:88" x14ac:dyDescent="0.7">
      <c r="I15" s="476" t="s">
        <v>202</v>
      </c>
      <c r="J15" s="476"/>
      <c r="K15" s="476"/>
      <c r="L15" s="476"/>
      <c r="M15" s="476"/>
      <c r="N15" s="476"/>
      <c r="O15" s="476"/>
      <c r="P15" s="476"/>
      <c r="Q15" s="476"/>
      <c r="R15" s="476"/>
      <c r="S15" s="476"/>
      <c r="T15" s="476"/>
      <c r="U15" s="476"/>
      <c r="V15" s="476"/>
      <c r="W15" s="477" t="s">
        <v>223</v>
      </c>
      <c r="X15" s="477"/>
      <c r="Y15" s="477"/>
      <c r="Z15" s="477"/>
      <c r="AA15" s="477"/>
      <c r="AB15" s="477"/>
      <c r="AC15" s="477"/>
      <c r="AD15" s="477"/>
      <c r="AE15" s="477"/>
      <c r="AF15" s="477"/>
      <c r="AG15" s="477"/>
      <c r="AH15" s="477"/>
      <c r="AI15" s="477"/>
      <c r="AJ15" s="477"/>
      <c r="AK15" s="477"/>
      <c r="AL15" s="477"/>
      <c r="AM15" s="477"/>
      <c r="AN15" s="477"/>
      <c r="AO15" s="477"/>
      <c r="AP15" s="477"/>
      <c r="AQ15" s="477"/>
      <c r="AR15" s="477"/>
      <c r="AS15" s="477"/>
      <c r="AT15" s="477"/>
      <c r="AU15" s="477"/>
      <c r="AV15" s="477"/>
      <c r="AW15" s="477"/>
      <c r="AX15" s="477"/>
      <c r="AY15" s="477"/>
      <c r="AZ15" s="477"/>
      <c r="BA15" s="477"/>
      <c r="BB15" s="477"/>
      <c r="BC15" s="477"/>
      <c r="BD15" s="477"/>
      <c r="BE15" s="477"/>
      <c r="BF15" s="477"/>
      <c r="BG15" s="477"/>
      <c r="BH15" s="477"/>
      <c r="BI15" s="477"/>
      <c r="BJ15" s="477"/>
      <c r="BK15" s="477"/>
      <c r="BL15" s="477"/>
      <c r="BM15" s="477"/>
      <c r="BN15" s="477"/>
      <c r="BO15" s="477"/>
      <c r="BP15" s="477"/>
      <c r="BQ15" s="477"/>
      <c r="BR15" s="477"/>
      <c r="BS15" s="478" t="s">
        <v>203</v>
      </c>
      <c r="BT15" s="478"/>
      <c r="BU15" s="478"/>
      <c r="BV15" s="478"/>
      <c r="BW15" s="478"/>
      <c r="BX15" s="478"/>
      <c r="BY15" s="478"/>
      <c r="BZ15" s="478"/>
      <c r="CA15" s="478"/>
      <c r="CB15" s="478"/>
      <c r="CC15" s="478"/>
      <c r="CD15" s="465" t="s">
        <v>245</v>
      </c>
    </row>
    <row r="16" spans="4:88" x14ac:dyDescent="0.7">
      <c r="I16" s="476"/>
      <c r="J16" s="476"/>
      <c r="K16" s="476"/>
      <c r="L16" s="476"/>
      <c r="M16" s="476"/>
      <c r="N16" s="476"/>
      <c r="O16" s="476"/>
      <c r="P16" s="476"/>
      <c r="Q16" s="476"/>
      <c r="R16" s="476"/>
      <c r="S16" s="476"/>
      <c r="T16" s="476"/>
      <c r="U16" s="476"/>
      <c r="V16" s="476"/>
      <c r="W16" s="478" t="s">
        <v>204</v>
      </c>
      <c r="X16" s="478"/>
      <c r="Y16" s="478"/>
      <c r="Z16" s="478"/>
      <c r="AA16" s="478"/>
      <c r="AB16" s="478"/>
      <c r="AC16" s="478"/>
      <c r="AD16" s="478"/>
      <c r="AE16" s="478"/>
      <c r="AF16" s="478"/>
      <c r="AG16" s="478"/>
      <c r="AH16" s="478"/>
      <c r="AI16" s="478"/>
      <c r="AJ16" s="478"/>
      <c r="AK16" s="478"/>
      <c r="AL16" s="478"/>
      <c r="AM16" s="478"/>
      <c r="AN16" s="478"/>
      <c r="AO16" s="478"/>
      <c r="AP16" s="478"/>
      <c r="AQ16" s="478"/>
      <c r="AR16" s="478"/>
      <c r="AS16" s="478"/>
      <c r="AT16" s="478"/>
      <c r="AU16" s="478"/>
      <c r="AV16" s="478"/>
      <c r="AW16" s="478"/>
      <c r="AX16" s="478"/>
      <c r="AY16" s="478"/>
      <c r="AZ16" s="478"/>
      <c r="BA16" s="478"/>
      <c r="BB16" s="478"/>
      <c r="BC16" s="478"/>
      <c r="BD16" s="478"/>
      <c r="BE16" s="478"/>
      <c r="BF16" s="478"/>
      <c r="BG16" s="478"/>
      <c r="BH16" s="478"/>
      <c r="BI16" s="478"/>
      <c r="BJ16" s="478"/>
      <c r="BK16" s="478"/>
      <c r="BL16" s="478"/>
      <c r="BM16" s="478"/>
      <c r="BN16" s="478"/>
      <c r="BO16" s="478"/>
      <c r="BP16" s="478"/>
      <c r="BQ16" s="478"/>
      <c r="BR16" s="478"/>
      <c r="BS16" s="478"/>
      <c r="BT16" s="478"/>
      <c r="BU16" s="478"/>
      <c r="BV16" s="478"/>
      <c r="BW16" s="478"/>
      <c r="BX16" s="478"/>
      <c r="BY16" s="478"/>
      <c r="BZ16" s="478"/>
      <c r="CA16" s="478"/>
      <c r="CB16" s="478"/>
      <c r="CC16" s="478"/>
      <c r="CD16" s="465" t="s">
        <v>251</v>
      </c>
    </row>
    <row r="17" spans="1:88" x14ac:dyDescent="0.7">
      <c r="I17" s="476"/>
      <c r="J17" s="476"/>
      <c r="K17" s="476"/>
      <c r="L17" s="476"/>
      <c r="M17" s="476"/>
      <c r="N17" s="476"/>
      <c r="O17" s="476"/>
      <c r="P17" s="476"/>
      <c r="Q17" s="476"/>
      <c r="R17" s="476"/>
      <c r="S17" s="476"/>
      <c r="T17" s="476"/>
      <c r="U17" s="476"/>
      <c r="V17" s="476"/>
      <c r="W17" s="479" t="s">
        <v>545</v>
      </c>
      <c r="X17" s="480"/>
      <c r="Y17" s="480"/>
      <c r="Z17" s="480"/>
      <c r="AA17" s="480"/>
      <c r="AB17" s="480"/>
      <c r="AC17" s="480"/>
      <c r="AD17" s="481"/>
      <c r="AE17" s="482" t="s">
        <v>546</v>
      </c>
      <c r="AF17" s="483"/>
      <c r="AG17" s="483"/>
      <c r="AH17" s="483"/>
      <c r="AI17" s="483"/>
      <c r="AJ17" s="483"/>
      <c r="AK17" s="483"/>
      <c r="AL17" s="484"/>
      <c r="AM17" s="479" t="s">
        <v>547</v>
      </c>
      <c r="AN17" s="480"/>
      <c r="AO17" s="480"/>
      <c r="AP17" s="480"/>
      <c r="AQ17" s="480"/>
      <c r="AR17" s="480"/>
      <c r="AS17" s="480"/>
      <c r="AT17" s="481"/>
      <c r="AU17" s="479" t="s">
        <v>548</v>
      </c>
      <c r="AV17" s="480"/>
      <c r="AW17" s="480"/>
      <c r="AX17" s="480"/>
      <c r="AY17" s="480"/>
      <c r="AZ17" s="480"/>
      <c r="BA17" s="480"/>
      <c r="BB17" s="481"/>
      <c r="BC17" s="479" t="s">
        <v>549</v>
      </c>
      <c r="BD17" s="480"/>
      <c r="BE17" s="480"/>
      <c r="BF17" s="480"/>
      <c r="BG17" s="480"/>
      <c r="BH17" s="480"/>
      <c r="BI17" s="480"/>
      <c r="BJ17" s="481"/>
      <c r="BK17" s="485" t="s">
        <v>249</v>
      </c>
      <c r="BL17" s="485"/>
      <c r="BM17" s="485"/>
      <c r="BN17" s="485"/>
      <c r="BO17" s="486" t="s">
        <v>250</v>
      </c>
      <c r="BP17" s="486"/>
      <c r="BQ17" s="486"/>
      <c r="BR17" s="486"/>
      <c r="BS17" s="478"/>
      <c r="BT17" s="478"/>
      <c r="BU17" s="478"/>
      <c r="BV17" s="478"/>
      <c r="BW17" s="478"/>
      <c r="BX17" s="478"/>
      <c r="BY17" s="478"/>
      <c r="BZ17" s="478"/>
      <c r="CA17" s="478"/>
      <c r="CB17" s="478"/>
      <c r="CC17" s="478"/>
    </row>
    <row r="18" spans="1:88" x14ac:dyDescent="0.7">
      <c r="I18" s="487">
        <f>IF(AU24="","",AU24)</f>
        <v>0</v>
      </c>
      <c r="J18" s="488"/>
      <c r="K18" s="488"/>
      <c r="L18" s="488"/>
      <c r="M18" s="488"/>
      <c r="N18" s="488"/>
      <c r="O18" s="488"/>
      <c r="P18" s="488"/>
      <c r="Q18" s="488"/>
      <c r="R18" s="488"/>
      <c r="S18" s="488"/>
      <c r="T18" s="488"/>
      <c r="U18" s="488"/>
      <c r="V18" s="488"/>
      <c r="W18" s="489" t="str">
        <f>IF($I$18=0,"",IF('7.summative test'!M15="","",'7.summative test'!M15))</f>
        <v/>
      </c>
      <c r="X18" s="490"/>
      <c r="Y18" s="490"/>
      <c r="Z18" s="490"/>
      <c r="AA18" s="490"/>
      <c r="AB18" s="490"/>
      <c r="AC18" s="490"/>
      <c r="AD18" s="491"/>
      <c r="AE18" s="489" t="str">
        <f>IF($I$18=0,"",IF('7.summative test'!M16="","",'7.summative test'!M16))</f>
        <v/>
      </c>
      <c r="AF18" s="490"/>
      <c r="AG18" s="490"/>
      <c r="AH18" s="490"/>
      <c r="AI18" s="490"/>
      <c r="AJ18" s="490"/>
      <c r="AK18" s="490"/>
      <c r="AL18" s="491"/>
      <c r="AM18" s="489" t="str">
        <f>IF($I$18=0,"",IF('7.summative test'!M17="","",'7.summative test'!M17))</f>
        <v/>
      </c>
      <c r="AN18" s="490"/>
      <c r="AO18" s="490"/>
      <c r="AP18" s="490"/>
      <c r="AQ18" s="490"/>
      <c r="AR18" s="490"/>
      <c r="AS18" s="490"/>
      <c r="AT18" s="491"/>
      <c r="AU18" s="489" t="str">
        <f>IF($I$18=0,"",IF('7.summative test'!M18="","",'7.summative test'!M18))</f>
        <v/>
      </c>
      <c r="AV18" s="490"/>
      <c r="AW18" s="490"/>
      <c r="AX18" s="490"/>
      <c r="AY18" s="490"/>
      <c r="AZ18" s="490"/>
      <c r="BA18" s="490"/>
      <c r="BB18" s="491"/>
      <c r="BC18" s="489" t="str">
        <f>IF($I$18=0,"",IF('7.summative test'!M19="","",'7.summative test'!M19))</f>
        <v/>
      </c>
      <c r="BD18" s="490"/>
      <c r="BE18" s="490"/>
      <c r="BF18" s="490"/>
      <c r="BG18" s="490"/>
      <c r="BH18" s="490"/>
      <c r="BI18" s="490"/>
      <c r="BJ18" s="491"/>
      <c r="BK18" s="492" t="str">
        <f>IF($I$18=0,"",IF('7.summative test'!M21="","",'7.summative test'!M21))</f>
        <v/>
      </c>
      <c r="BL18" s="492"/>
      <c r="BM18" s="492"/>
      <c r="BN18" s="492"/>
      <c r="BO18" s="492" t="str">
        <f>IF($I$18=0,"",IF('7.summative test'!M20="","",'7.summative test'!M20))</f>
        <v/>
      </c>
      <c r="BP18" s="492"/>
      <c r="BQ18" s="492"/>
      <c r="BR18" s="492"/>
      <c r="BS18" s="478"/>
      <c r="BT18" s="478"/>
      <c r="BU18" s="478"/>
      <c r="BV18" s="478"/>
      <c r="BW18" s="478"/>
      <c r="BX18" s="478"/>
      <c r="BY18" s="478"/>
      <c r="BZ18" s="478"/>
      <c r="CA18" s="478"/>
      <c r="CB18" s="478"/>
      <c r="CC18" s="478"/>
    </row>
    <row r="19" spans="1:88" x14ac:dyDescent="0.7">
      <c r="I19" s="478" t="s">
        <v>182</v>
      </c>
      <c r="J19" s="478"/>
      <c r="K19" s="478"/>
      <c r="L19" s="478"/>
      <c r="M19" s="478"/>
      <c r="N19" s="478"/>
      <c r="O19" s="478"/>
      <c r="P19" s="478"/>
      <c r="Q19" s="478"/>
      <c r="R19" s="478"/>
      <c r="S19" s="478"/>
      <c r="T19" s="478"/>
      <c r="U19" s="478"/>
      <c r="V19" s="478"/>
      <c r="W19" s="493" t="str">
        <f>IF(W18="","",W18*100/$I$18)</f>
        <v/>
      </c>
      <c r="X19" s="494"/>
      <c r="Y19" s="494"/>
      <c r="Z19" s="494"/>
      <c r="AA19" s="494"/>
      <c r="AB19" s="494"/>
      <c r="AC19" s="494"/>
      <c r="AD19" s="495"/>
      <c r="AE19" s="493" t="str">
        <f>IF(AE18="","",AE18*100/$I$18)</f>
        <v/>
      </c>
      <c r="AF19" s="494"/>
      <c r="AG19" s="494"/>
      <c r="AH19" s="494"/>
      <c r="AI19" s="494"/>
      <c r="AJ19" s="494"/>
      <c r="AK19" s="494"/>
      <c r="AL19" s="495"/>
      <c r="AM19" s="493" t="str">
        <f>IF(AM18="","",AM18*100/$I$18)</f>
        <v/>
      </c>
      <c r="AN19" s="494"/>
      <c r="AO19" s="494"/>
      <c r="AP19" s="494"/>
      <c r="AQ19" s="494"/>
      <c r="AR19" s="494"/>
      <c r="AS19" s="494"/>
      <c r="AT19" s="495"/>
      <c r="AU19" s="493" t="str">
        <f>IF(AU18="","",AU18*100/$I$18)</f>
        <v/>
      </c>
      <c r="AV19" s="494"/>
      <c r="AW19" s="494"/>
      <c r="AX19" s="494"/>
      <c r="AY19" s="494"/>
      <c r="AZ19" s="494"/>
      <c r="BA19" s="494"/>
      <c r="BB19" s="495"/>
      <c r="BC19" s="493" t="str">
        <f>IF(BC18="","",BC18*100/$I$18)</f>
        <v/>
      </c>
      <c r="BD19" s="494"/>
      <c r="BE19" s="494"/>
      <c r="BF19" s="494"/>
      <c r="BG19" s="494"/>
      <c r="BH19" s="494"/>
      <c r="BI19" s="494"/>
      <c r="BJ19" s="495"/>
      <c r="BK19" s="496" t="str">
        <f>IF(BK18="","",BK18*100/$I$18)</f>
        <v/>
      </c>
      <c r="BL19" s="496"/>
      <c r="BM19" s="496"/>
      <c r="BN19" s="496"/>
      <c r="BO19" s="497" t="str">
        <f>IF(BO18="","",BO18*100/$I$18)</f>
        <v/>
      </c>
      <c r="BP19" s="497"/>
      <c r="BQ19" s="497"/>
      <c r="BR19" s="497"/>
      <c r="BS19" s="478"/>
      <c r="BT19" s="478"/>
      <c r="BU19" s="478"/>
      <c r="BV19" s="478"/>
      <c r="BW19" s="478"/>
      <c r="BX19" s="478"/>
      <c r="BY19" s="478"/>
      <c r="BZ19" s="478"/>
      <c r="CA19" s="478"/>
      <c r="CB19" s="478"/>
      <c r="CC19" s="478"/>
    </row>
    <row r="20" spans="1:88" x14ac:dyDescent="0.7">
      <c r="N20" s="498"/>
      <c r="O20" s="498"/>
      <c r="P20" s="498"/>
      <c r="Q20" s="498"/>
      <c r="R20" s="498"/>
      <c r="S20" s="498"/>
      <c r="T20" s="498"/>
      <c r="U20" s="498"/>
      <c r="V20" s="498"/>
      <c r="W20" s="498"/>
      <c r="X20" s="498"/>
      <c r="Y20" s="498"/>
      <c r="Z20" s="498"/>
      <c r="AA20" s="498"/>
      <c r="AB20" s="498"/>
      <c r="AC20" s="498"/>
      <c r="AD20" s="498"/>
      <c r="AE20" s="498"/>
      <c r="AF20" s="498"/>
      <c r="AG20" s="498"/>
      <c r="AH20" s="498"/>
      <c r="AI20" s="498"/>
      <c r="AJ20" s="498"/>
      <c r="AK20" s="498"/>
      <c r="AL20" s="498"/>
      <c r="AM20" s="498"/>
      <c r="AN20" s="498"/>
      <c r="AO20" s="498"/>
      <c r="AP20" s="498"/>
      <c r="AQ20" s="498"/>
      <c r="AR20" s="498"/>
      <c r="AS20" s="498"/>
      <c r="AT20" s="498"/>
      <c r="AU20" s="498"/>
      <c r="AV20" s="498"/>
      <c r="AW20" s="498"/>
      <c r="AX20" s="498"/>
      <c r="AY20" s="498"/>
      <c r="AZ20" s="498"/>
      <c r="BA20" s="498"/>
      <c r="BB20" s="498"/>
      <c r="BC20" s="498"/>
      <c r="BD20" s="498"/>
      <c r="BE20" s="498"/>
      <c r="BF20" s="498"/>
      <c r="BG20" s="498"/>
      <c r="BH20" s="498"/>
      <c r="BI20" s="498"/>
      <c r="BJ20" s="498"/>
      <c r="BK20" s="498"/>
      <c r="BL20" s="498"/>
      <c r="BM20" s="498"/>
      <c r="BN20" s="498"/>
      <c r="BO20" s="498"/>
      <c r="BP20" s="498"/>
      <c r="BQ20" s="498"/>
      <c r="BR20" s="498"/>
      <c r="BS20" s="498"/>
      <c r="BT20" s="498"/>
      <c r="BU20" s="498"/>
      <c r="BV20" s="498"/>
      <c r="BW20" s="498"/>
      <c r="BX20" s="498"/>
      <c r="BY20" s="498"/>
    </row>
    <row r="21" spans="1:88" x14ac:dyDescent="0.7">
      <c r="N21" s="498"/>
      <c r="O21" s="498"/>
      <c r="P21" s="498"/>
      <c r="Q21" s="498"/>
      <c r="R21" s="498"/>
      <c r="S21" s="498"/>
      <c r="T21" s="498"/>
      <c r="U21" s="498"/>
      <c r="V21" s="498"/>
      <c r="W21" s="498"/>
      <c r="X21" s="498"/>
      <c r="Y21" s="498"/>
      <c r="Z21" s="498"/>
      <c r="AA21" s="499" t="s">
        <v>202</v>
      </c>
      <c r="AB21" s="500"/>
      <c r="AC21" s="500"/>
      <c r="AD21" s="500"/>
      <c r="AE21" s="500"/>
      <c r="AF21" s="500"/>
      <c r="AG21" s="500"/>
      <c r="AH21" s="500"/>
      <c r="AI21" s="500"/>
      <c r="AJ21" s="500"/>
      <c r="AK21" s="500"/>
      <c r="AL21" s="500"/>
      <c r="AM21" s="500"/>
      <c r="AN21" s="500"/>
      <c r="AO21" s="500"/>
      <c r="AP21" s="501"/>
      <c r="AQ21" s="502" t="s">
        <v>204</v>
      </c>
      <c r="AR21" s="503"/>
      <c r="AS21" s="503"/>
      <c r="AT21" s="503"/>
      <c r="AU21" s="503"/>
      <c r="AV21" s="503"/>
      <c r="AW21" s="503"/>
      <c r="AX21" s="503"/>
      <c r="AY21" s="503"/>
      <c r="AZ21" s="503"/>
      <c r="BA21" s="503"/>
      <c r="BB21" s="503"/>
      <c r="BC21" s="503"/>
      <c r="BD21" s="503"/>
      <c r="BE21" s="503"/>
      <c r="BF21" s="503"/>
      <c r="BG21" s="503"/>
      <c r="BH21" s="503"/>
      <c r="BI21" s="503"/>
      <c r="BJ21" s="503"/>
      <c r="BK21" s="503"/>
      <c r="BL21" s="503"/>
      <c r="BM21" s="503"/>
      <c r="BN21" s="504"/>
      <c r="BO21" s="498"/>
      <c r="BP21" s="498"/>
      <c r="BQ21" s="498"/>
      <c r="BR21" s="498"/>
      <c r="BS21" s="498"/>
      <c r="BT21" s="498"/>
      <c r="BU21" s="498"/>
      <c r="BV21" s="498"/>
      <c r="BW21" s="498"/>
      <c r="BX21" s="498"/>
      <c r="BY21" s="498"/>
    </row>
    <row r="22" spans="1:88" x14ac:dyDescent="0.7">
      <c r="N22" s="498"/>
      <c r="O22" s="498"/>
      <c r="P22" s="498"/>
      <c r="Q22" s="498"/>
      <c r="R22" s="498"/>
      <c r="S22" s="498"/>
      <c r="T22" s="498"/>
      <c r="U22" s="498"/>
      <c r="V22" s="498"/>
      <c r="W22" s="498"/>
      <c r="X22" s="498"/>
      <c r="Y22" s="498"/>
      <c r="Z22" s="498"/>
      <c r="AA22" s="505" t="s">
        <v>205</v>
      </c>
      <c r="AB22" s="506"/>
      <c r="AC22" s="506"/>
      <c r="AD22" s="506"/>
      <c r="AE22" s="506"/>
      <c r="AF22" s="506"/>
      <c r="AG22" s="506"/>
      <c r="AH22" s="507"/>
      <c r="AI22" s="505" t="s">
        <v>206</v>
      </c>
      <c r="AJ22" s="506"/>
      <c r="AK22" s="506"/>
      <c r="AL22" s="506"/>
      <c r="AM22" s="506"/>
      <c r="AN22" s="506"/>
      <c r="AO22" s="506"/>
      <c r="AP22" s="507"/>
      <c r="AQ22" s="505" t="s">
        <v>205</v>
      </c>
      <c r="AR22" s="506"/>
      <c r="AS22" s="506"/>
      <c r="AT22" s="506"/>
      <c r="AU22" s="506"/>
      <c r="AV22" s="506"/>
      <c r="AW22" s="506"/>
      <c r="AX22" s="507"/>
      <c r="AY22" s="505" t="s">
        <v>206</v>
      </c>
      <c r="AZ22" s="506"/>
      <c r="BA22" s="506"/>
      <c r="BB22" s="506"/>
      <c r="BC22" s="506"/>
      <c r="BD22" s="506"/>
      <c r="BE22" s="506"/>
      <c r="BF22" s="506"/>
      <c r="BG22" s="506"/>
      <c r="BH22" s="506"/>
      <c r="BI22" s="506"/>
      <c r="BJ22" s="506"/>
      <c r="BK22" s="506"/>
      <c r="BL22" s="506"/>
      <c r="BM22" s="506"/>
      <c r="BN22" s="507"/>
      <c r="BO22" s="498"/>
      <c r="BP22" s="498"/>
      <c r="BQ22" s="498"/>
      <c r="BR22" s="498"/>
      <c r="BS22" s="498"/>
      <c r="BT22" s="498"/>
      <c r="BU22" s="498"/>
      <c r="BV22" s="498"/>
      <c r="BW22" s="498"/>
      <c r="BX22" s="498"/>
      <c r="BY22" s="498"/>
    </row>
    <row r="23" spans="1:88" x14ac:dyDescent="0.7">
      <c r="N23" s="498"/>
      <c r="O23" s="498"/>
      <c r="P23" s="498"/>
      <c r="Q23" s="498"/>
      <c r="R23" s="498"/>
      <c r="S23" s="498"/>
      <c r="T23" s="498"/>
      <c r="U23" s="498"/>
      <c r="V23" s="498"/>
      <c r="W23" s="498"/>
      <c r="X23" s="498"/>
      <c r="Y23" s="498"/>
      <c r="Z23" s="498"/>
      <c r="AA23" s="508">
        <f>IF('2 Name'!V61="","",'2 Name'!V61-'2 Name'!V62)</f>
        <v>0</v>
      </c>
      <c r="AB23" s="509"/>
      <c r="AC23" s="509"/>
      <c r="AD23" s="509"/>
      <c r="AE23" s="509"/>
      <c r="AF23" s="509"/>
      <c r="AG23" s="509"/>
      <c r="AH23" s="510"/>
      <c r="AI23" s="508">
        <f>IF('2 Name'!X61="","",'2 Name'!X61-'2 Name'!X62)</f>
        <v>0</v>
      </c>
      <c r="AJ23" s="509"/>
      <c r="AK23" s="509"/>
      <c r="AL23" s="509"/>
      <c r="AM23" s="509"/>
      <c r="AN23" s="509"/>
      <c r="AO23" s="509"/>
      <c r="AP23" s="510"/>
      <c r="AQ23" s="508">
        <f>IF(AA23="","",'2 Name'!V61-'2 Name'!V62)</f>
        <v>0</v>
      </c>
      <c r="AR23" s="509"/>
      <c r="AS23" s="509"/>
      <c r="AT23" s="509"/>
      <c r="AU23" s="509"/>
      <c r="AV23" s="509"/>
      <c r="AW23" s="509"/>
      <c r="AX23" s="510"/>
      <c r="AY23" s="508">
        <f>IF('2 Name'!X61="","",'2 Name'!X61-'2 Name'!X62)</f>
        <v>0</v>
      </c>
      <c r="AZ23" s="509"/>
      <c r="BA23" s="509"/>
      <c r="BB23" s="509"/>
      <c r="BC23" s="509"/>
      <c r="BD23" s="509"/>
      <c r="BE23" s="509"/>
      <c r="BF23" s="509"/>
      <c r="BG23" s="509"/>
      <c r="BH23" s="509"/>
      <c r="BI23" s="509"/>
      <c r="BJ23" s="509"/>
      <c r="BK23" s="509"/>
      <c r="BL23" s="509"/>
      <c r="BM23" s="509"/>
      <c r="BN23" s="510"/>
      <c r="BO23" s="498"/>
      <c r="BP23" s="498"/>
      <c r="BQ23" s="498"/>
      <c r="BR23" s="498"/>
      <c r="BS23" s="498"/>
      <c r="BT23" s="498"/>
      <c r="BU23" s="498"/>
      <c r="BV23" s="498"/>
      <c r="BW23" s="498"/>
      <c r="BX23" s="498"/>
      <c r="BY23" s="498"/>
    </row>
    <row r="24" spans="1:88" x14ac:dyDescent="0.7">
      <c r="N24" s="498"/>
      <c r="O24" s="498"/>
      <c r="P24" s="498"/>
      <c r="Q24" s="498"/>
      <c r="R24" s="498"/>
      <c r="S24" s="498"/>
      <c r="T24" s="498"/>
      <c r="U24" s="498"/>
      <c r="V24" s="498"/>
      <c r="W24" s="498"/>
      <c r="X24" s="498"/>
      <c r="Y24" s="498"/>
      <c r="Z24" s="498"/>
      <c r="AA24" s="505" t="s">
        <v>180</v>
      </c>
      <c r="AB24" s="506"/>
      <c r="AC24" s="506"/>
      <c r="AD24" s="506"/>
      <c r="AE24" s="509">
        <f>IF(AA23="","",AA23+AI23)</f>
        <v>0</v>
      </c>
      <c r="AF24" s="509"/>
      <c r="AG24" s="509"/>
      <c r="AH24" s="509"/>
      <c r="AI24" s="509"/>
      <c r="AJ24" s="509"/>
      <c r="AK24" s="509"/>
      <c r="AL24" s="509"/>
      <c r="AM24" s="511" t="s">
        <v>254</v>
      </c>
      <c r="AN24" s="511"/>
      <c r="AO24" s="511"/>
      <c r="AP24" s="512"/>
      <c r="AQ24" s="505" t="s">
        <v>180</v>
      </c>
      <c r="AR24" s="506"/>
      <c r="AS24" s="506"/>
      <c r="AT24" s="506"/>
      <c r="AU24" s="509">
        <f>IF(AQ23="","",AQ23+AY23)</f>
        <v>0</v>
      </c>
      <c r="AV24" s="509"/>
      <c r="AW24" s="509"/>
      <c r="AX24" s="509"/>
      <c r="AY24" s="509"/>
      <c r="AZ24" s="509"/>
      <c r="BA24" s="509"/>
      <c r="BB24" s="509"/>
      <c r="BC24" s="509">
        <f>IF(AY23="","",AY23+BG23)</f>
        <v>0</v>
      </c>
      <c r="BD24" s="509"/>
      <c r="BE24" s="509"/>
      <c r="BF24" s="509"/>
      <c r="BG24" s="509"/>
      <c r="BH24" s="509"/>
      <c r="BI24" s="509"/>
      <c r="BJ24" s="509"/>
      <c r="BK24" s="511" t="s">
        <v>254</v>
      </c>
      <c r="BL24" s="511"/>
      <c r="BM24" s="511"/>
      <c r="BN24" s="512"/>
      <c r="BO24" s="498"/>
      <c r="BP24" s="498"/>
      <c r="BQ24" s="498"/>
      <c r="BR24" s="498"/>
      <c r="BS24" s="498"/>
      <c r="BT24" s="498"/>
      <c r="BU24" s="498"/>
      <c r="BV24" s="498"/>
      <c r="BW24" s="498"/>
      <c r="BX24" s="498"/>
      <c r="BY24" s="498"/>
    </row>
    <row r="25" spans="1:88" ht="18.75" customHeight="1" x14ac:dyDescent="0.7">
      <c r="N25" s="498"/>
      <c r="O25" s="498"/>
      <c r="P25" s="498"/>
      <c r="Q25" s="498"/>
      <c r="R25" s="498"/>
      <c r="S25" s="498"/>
      <c r="T25" s="498"/>
      <c r="U25" s="498"/>
      <c r="V25" s="498"/>
      <c r="W25" s="498"/>
      <c r="X25" s="498"/>
      <c r="Y25" s="498"/>
      <c r="Z25" s="498"/>
      <c r="AA25" s="498"/>
      <c r="AB25" s="498"/>
      <c r="AC25" s="498"/>
      <c r="AD25" s="498"/>
      <c r="AE25" s="498"/>
      <c r="AF25" s="498"/>
      <c r="AG25" s="498"/>
      <c r="AH25" s="498"/>
      <c r="AI25" s="498"/>
      <c r="AJ25" s="498"/>
      <c r="AK25" s="498"/>
      <c r="AL25" s="498"/>
      <c r="AM25" s="498"/>
      <c r="AN25" s="498"/>
      <c r="AO25" s="498"/>
      <c r="AP25" s="498"/>
      <c r="AQ25" s="498"/>
      <c r="AR25" s="498"/>
      <c r="AS25" s="498"/>
      <c r="AT25" s="498"/>
      <c r="AU25" s="498"/>
      <c r="AV25" s="498"/>
      <c r="AW25" s="498"/>
      <c r="AX25" s="498"/>
      <c r="AY25" s="498"/>
      <c r="AZ25" s="498"/>
      <c r="BA25" s="498"/>
      <c r="BB25" s="498"/>
      <c r="BC25" s="498"/>
      <c r="BD25" s="498"/>
      <c r="BE25" s="498"/>
      <c r="BF25" s="498"/>
      <c r="BG25" s="498"/>
      <c r="BH25" s="498"/>
      <c r="BI25" s="498"/>
      <c r="BJ25" s="498"/>
      <c r="BK25" s="498"/>
      <c r="BL25" s="498"/>
      <c r="BM25" s="498"/>
      <c r="BN25" s="498"/>
      <c r="BO25" s="498"/>
      <c r="BP25" s="498"/>
      <c r="BQ25" s="498"/>
      <c r="BR25" s="498"/>
      <c r="BS25" s="498"/>
      <c r="BT25" s="498"/>
      <c r="BU25" s="498"/>
      <c r="BV25" s="498"/>
      <c r="BW25" s="498"/>
      <c r="BX25" s="498"/>
      <c r="BY25" s="498"/>
    </row>
    <row r="26" spans="1:88" ht="30" x14ac:dyDescent="0.85">
      <c r="D26" s="468" t="s">
        <v>209</v>
      </c>
      <c r="E26" s="468"/>
      <c r="F26" s="468"/>
      <c r="G26" s="468"/>
      <c r="H26" s="468"/>
      <c r="I26" s="468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468"/>
      <c r="AD26" s="468"/>
      <c r="AE26" s="468"/>
      <c r="AF26" s="468"/>
      <c r="AG26" s="468"/>
      <c r="AH26" s="468"/>
      <c r="AI26" s="468"/>
      <c r="AJ26" s="468"/>
      <c r="AK26" s="468"/>
      <c r="AL26" s="468"/>
      <c r="AM26" s="468"/>
      <c r="AN26" s="468"/>
      <c r="AO26" s="468"/>
      <c r="AP26" s="468"/>
      <c r="AQ26" s="468"/>
      <c r="AR26" s="468"/>
      <c r="AS26" s="468"/>
      <c r="AT26" s="468"/>
      <c r="AU26" s="468"/>
      <c r="AV26" s="468"/>
      <c r="AW26" s="468"/>
      <c r="AX26" s="468"/>
      <c r="AY26" s="468"/>
      <c r="AZ26" s="468"/>
      <c r="BA26" s="468"/>
      <c r="BB26" s="468"/>
      <c r="BC26" s="468"/>
      <c r="BD26" s="468"/>
      <c r="BE26" s="468"/>
      <c r="BF26" s="468"/>
      <c r="BG26" s="468"/>
      <c r="BH26" s="468"/>
      <c r="BI26" s="468"/>
      <c r="BJ26" s="468"/>
      <c r="BK26" s="468"/>
      <c r="BL26" s="468"/>
      <c r="BM26" s="468"/>
      <c r="BN26" s="468"/>
      <c r="BO26" s="468"/>
      <c r="BP26" s="468"/>
      <c r="BQ26" s="468"/>
      <c r="BR26" s="468"/>
      <c r="BS26" s="468"/>
      <c r="BT26" s="468"/>
      <c r="BU26" s="468"/>
      <c r="BV26" s="468"/>
      <c r="BW26" s="468"/>
      <c r="BX26" s="468"/>
      <c r="BY26" s="468"/>
      <c r="BZ26" s="468"/>
      <c r="CA26" s="468"/>
      <c r="CB26" s="468"/>
      <c r="CC26" s="468"/>
      <c r="CD26" s="468"/>
      <c r="CE26" s="468"/>
      <c r="CF26" s="468"/>
      <c r="CG26" s="468"/>
      <c r="CH26" s="468"/>
    </row>
    <row r="27" spans="1:88" ht="16.5" customHeight="1" x14ac:dyDescent="0.7"/>
    <row r="28" spans="1:88" x14ac:dyDescent="0.7">
      <c r="X28" s="464"/>
      <c r="Y28" s="464"/>
      <c r="Z28" s="464"/>
      <c r="AA28" s="464"/>
      <c r="AB28" s="513"/>
      <c r="AC28" s="513"/>
      <c r="AD28" s="513"/>
      <c r="AE28" s="513"/>
      <c r="AF28" s="513"/>
      <c r="AG28" s="513"/>
      <c r="AH28" s="513"/>
      <c r="AI28" s="513"/>
      <c r="AJ28" s="513"/>
      <c r="AK28" s="513"/>
      <c r="AL28" s="513"/>
      <c r="AM28" s="513"/>
      <c r="AN28" s="513"/>
      <c r="AO28" s="513"/>
      <c r="AP28" s="513"/>
      <c r="AQ28" s="513"/>
      <c r="AR28" s="513"/>
      <c r="AS28" s="513"/>
      <c r="AT28" s="513"/>
      <c r="AU28" s="513"/>
      <c r="AV28" s="513"/>
      <c r="AW28" s="513"/>
      <c r="AX28" s="513"/>
      <c r="AY28" s="513"/>
      <c r="AZ28" s="513"/>
      <c r="BA28" s="513"/>
      <c r="BB28" s="513"/>
      <c r="BC28" s="513"/>
      <c r="BD28" s="513"/>
      <c r="BE28" s="513"/>
      <c r="BF28" s="513"/>
      <c r="BG28" s="513"/>
      <c r="BH28" s="513"/>
      <c r="BI28" s="513"/>
      <c r="BJ28" s="513"/>
      <c r="BK28" s="513"/>
      <c r="BL28" s="513"/>
      <c r="BM28" s="465" t="s">
        <v>207</v>
      </c>
    </row>
    <row r="29" spans="1:88" ht="10.199999999999999" customHeight="1" x14ac:dyDescent="0.7">
      <c r="X29" s="464"/>
      <c r="Y29" s="464"/>
      <c r="Z29" s="464"/>
      <c r="AA29" s="464"/>
      <c r="AB29" s="514"/>
      <c r="AC29" s="514"/>
      <c r="AD29" s="514"/>
      <c r="AE29" s="514"/>
      <c r="AF29" s="514"/>
      <c r="AG29" s="514"/>
      <c r="AH29" s="514"/>
      <c r="AI29" s="514"/>
      <c r="AJ29" s="514"/>
      <c r="AK29" s="514"/>
      <c r="AL29" s="514"/>
      <c r="AM29" s="514"/>
      <c r="AN29" s="514"/>
      <c r="AO29" s="514"/>
      <c r="AP29" s="514"/>
      <c r="AQ29" s="514"/>
      <c r="AR29" s="514"/>
      <c r="AS29" s="514"/>
      <c r="AT29" s="514"/>
      <c r="AU29" s="514"/>
      <c r="AV29" s="514"/>
      <c r="AW29" s="514"/>
      <c r="AX29" s="514"/>
      <c r="AY29" s="514"/>
      <c r="AZ29" s="514"/>
      <c r="BA29" s="514"/>
      <c r="BB29" s="514"/>
      <c r="BC29" s="514"/>
      <c r="BD29" s="514"/>
      <c r="BE29" s="514"/>
      <c r="BF29" s="514"/>
      <c r="BG29" s="514"/>
      <c r="BH29" s="514"/>
      <c r="BI29" s="514"/>
      <c r="BJ29" s="514"/>
      <c r="BK29" s="514"/>
      <c r="BL29" s="514"/>
    </row>
    <row r="30" spans="1:88" x14ac:dyDescent="0.7">
      <c r="X30" s="464"/>
      <c r="Y30" s="464"/>
      <c r="Z30" s="464"/>
      <c r="AA30" s="464"/>
      <c r="AB30" s="513"/>
      <c r="AC30" s="513"/>
      <c r="AD30" s="513"/>
      <c r="AE30" s="513"/>
      <c r="AF30" s="513"/>
      <c r="AG30" s="513"/>
      <c r="AH30" s="513"/>
      <c r="AI30" s="513"/>
      <c r="AJ30" s="513"/>
      <c r="AK30" s="513"/>
      <c r="AL30" s="513"/>
      <c r="AM30" s="513"/>
      <c r="AN30" s="513"/>
      <c r="AO30" s="513"/>
      <c r="AP30" s="513"/>
      <c r="AQ30" s="513"/>
      <c r="AR30" s="513"/>
      <c r="AS30" s="513"/>
      <c r="AT30" s="513"/>
      <c r="AU30" s="513"/>
      <c r="AV30" s="513"/>
      <c r="AW30" s="513"/>
      <c r="AX30" s="513"/>
      <c r="AY30" s="513"/>
      <c r="AZ30" s="513"/>
      <c r="BA30" s="513"/>
      <c r="BB30" s="513"/>
      <c r="BC30" s="513"/>
      <c r="BD30" s="513"/>
      <c r="BE30" s="513"/>
      <c r="BF30" s="513"/>
      <c r="BG30" s="513"/>
      <c r="BH30" s="513"/>
      <c r="BI30" s="513"/>
      <c r="BJ30" s="513"/>
      <c r="BK30" s="513"/>
      <c r="BL30" s="513"/>
      <c r="BM30" s="515" t="s">
        <v>214</v>
      </c>
      <c r="BN30" s="515"/>
      <c r="BO30" s="515"/>
      <c r="BP30" s="515"/>
      <c r="BQ30" s="515"/>
      <c r="BR30" s="515"/>
      <c r="BS30" s="515"/>
      <c r="BT30" s="515"/>
      <c r="BU30" s="515"/>
      <c r="BV30" s="515"/>
      <c r="BW30" s="515"/>
      <c r="BX30" s="515"/>
      <c r="BY30" s="515"/>
      <c r="BZ30" s="515"/>
      <c r="CA30" s="515"/>
      <c r="CB30" s="515"/>
      <c r="CC30" s="515"/>
      <c r="CD30" s="515"/>
      <c r="CE30" s="515"/>
      <c r="CF30" s="515"/>
      <c r="CG30" s="515"/>
      <c r="CH30" s="515"/>
      <c r="CI30" s="515"/>
      <c r="CJ30" s="515"/>
    </row>
    <row r="31" spans="1:88" ht="28.2" customHeight="1" x14ac:dyDescent="0.7"/>
    <row r="32" spans="1:88" ht="30" x14ac:dyDescent="0.85">
      <c r="A32" s="516" t="s">
        <v>213</v>
      </c>
      <c r="B32" s="516"/>
      <c r="C32" s="516"/>
      <c r="D32" s="516"/>
      <c r="E32" s="516"/>
      <c r="F32" s="516"/>
      <c r="G32" s="516"/>
      <c r="H32" s="516"/>
      <c r="I32" s="516"/>
      <c r="J32" s="516"/>
      <c r="K32" s="516"/>
      <c r="L32" s="516"/>
      <c r="M32" s="516"/>
      <c r="N32" s="516"/>
      <c r="O32" s="516"/>
      <c r="P32" s="516"/>
      <c r="Q32" s="516"/>
      <c r="R32" s="516"/>
      <c r="S32" s="516"/>
      <c r="T32" s="516"/>
      <c r="U32" s="516"/>
      <c r="V32" s="516"/>
      <c r="W32" s="516"/>
      <c r="X32" s="516"/>
      <c r="Y32" s="516"/>
      <c r="Z32" s="516"/>
      <c r="AA32" s="516"/>
      <c r="AB32" s="516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516"/>
      <c r="AN32" s="516"/>
      <c r="AO32" s="516"/>
      <c r="AP32" s="516"/>
      <c r="AQ32" s="516"/>
      <c r="AR32" s="516"/>
      <c r="AS32" s="516"/>
      <c r="AT32" s="516"/>
      <c r="AU32" s="516"/>
      <c r="AV32" s="516"/>
      <c r="AW32" s="516"/>
      <c r="AX32" s="516"/>
      <c r="AY32" s="516"/>
      <c r="AZ32" s="516"/>
      <c r="BA32" s="516"/>
      <c r="BB32" s="516"/>
      <c r="BC32" s="516"/>
      <c r="BD32" s="516"/>
      <c r="BE32" s="516"/>
      <c r="BF32" s="516"/>
      <c r="BG32" s="516"/>
      <c r="BH32" s="516"/>
      <c r="BI32" s="516"/>
      <c r="BJ32" s="516"/>
      <c r="BK32" s="516"/>
      <c r="BL32" s="516"/>
      <c r="BM32" s="516"/>
      <c r="BN32" s="516"/>
      <c r="BO32" s="516"/>
      <c r="BP32" s="516"/>
      <c r="BQ32" s="516"/>
      <c r="BR32" s="516"/>
      <c r="BS32" s="516"/>
      <c r="BT32" s="516"/>
      <c r="BU32" s="516"/>
      <c r="BV32" s="516"/>
      <c r="BW32" s="516"/>
      <c r="BX32" s="516"/>
      <c r="BY32" s="516"/>
      <c r="BZ32" s="516"/>
      <c r="CA32" s="516"/>
      <c r="CB32" s="516"/>
      <c r="CC32" s="516"/>
      <c r="CD32" s="517"/>
      <c r="CE32" s="517"/>
      <c r="CF32" s="517"/>
      <c r="CG32" s="517"/>
      <c r="CH32" s="517"/>
    </row>
    <row r="33" spans="24:81" ht="13.5" customHeight="1" x14ac:dyDescent="0.7"/>
    <row r="34" spans="24:81" x14ac:dyDescent="0.7">
      <c r="X34" s="464"/>
      <c r="Y34" s="464"/>
      <c r="Z34" s="464"/>
      <c r="AA34" s="464"/>
      <c r="AB34" s="513"/>
      <c r="AC34" s="513"/>
      <c r="AD34" s="513"/>
      <c r="AE34" s="513"/>
      <c r="AF34" s="513"/>
      <c r="AG34" s="513"/>
      <c r="AH34" s="513"/>
      <c r="AI34" s="513"/>
      <c r="AJ34" s="513"/>
      <c r="AK34" s="513"/>
      <c r="AL34" s="513"/>
      <c r="AM34" s="513"/>
      <c r="AN34" s="513"/>
      <c r="AO34" s="513"/>
      <c r="AP34" s="513"/>
      <c r="AQ34" s="513"/>
      <c r="AR34" s="513"/>
      <c r="AS34" s="513"/>
      <c r="AT34" s="513"/>
      <c r="AU34" s="513"/>
      <c r="AV34" s="513"/>
      <c r="AW34" s="513"/>
      <c r="AX34" s="513"/>
      <c r="AY34" s="513"/>
      <c r="AZ34" s="513"/>
      <c r="BA34" s="513"/>
      <c r="BB34" s="513"/>
      <c r="BC34" s="513"/>
      <c r="BD34" s="513"/>
      <c r="BE34" s="513"/>
      <c r="BF34" s="513"/>
      <c r="BG34" s="513"/>
      <c r="BH34" s="513"/>
      <c r="BI34" s="513"/>
      <c r="BJ34" s="513"/>
      <c r="BK34" s="513"/>
      <c r="BL34" s="513"/>
      <c r="BM34" s="465" t="s">
        <v>200</v>
      </c>
    </row>
    <row r="35" spans="24:81" x14ac:dyDescent="0.7">
      <c r="X35" s="498"/>
      <c r="Y35" s="498"/>
      <c r="Z35" s="498"/>
      <c r="AA35" s="498"/>
    </row>
    <row r="36" spans="24:81" x14ac:dyDescent="0.7">
      <c r="AE36" s="263" t="str">
        <f>IF(W18="","","ü")</f>
        <v/>
      </c>
      <c r="AF36" s="264"/>
      <c r="AG36" s="265"/>
      <c r="AI36" s="438" t="s">
        <v>210</v>
      </c>
      <c r="AJ36" s="438"/>
      <c r="AK36" s="438"/>
      <c r="AL36" s="438"/>
      <c r="AM36" s="438"/>
      <c r="AN36" s="438"/>
      <c r="AT36" s="523"/>
      <c r="AU36" s="523"/>
      <c r="AV36" s="523"/>
      <c r="AX36" s="438" t="s">
        <v>211</v>
      </c>
      <c r="AY36" s="438"/>
      <c r="AZ36" s="438"/>
      <c r="BA36" s="438"/>
      <c r="BB36" s="438"/>
      <c r="BC36" s="438"/>
      <c r="BD36" s="438"/>
      <c r="BF36" s="438" t="s">
        <v>211</v>
      </c>
      <c r="BG36" s="438"/>
      <c r="BH36" s="438"/>
      <c r="BI36" s="438"/>
      <c r="BJ36" s="438"/>
      <c r="BK36" s="438"/>
      <c r="BL36" s="438"/>
      <c r="BM36" s="438"/>
    </row>
    <row r="37" spans="24:81" ht="15.75" customHeight="1" x14ac:dyDescent="0.7"/>
    <row r="38" spans="24:81" x14ac:dyDescent="0.7">
      <c r="X38" s="464" t="s">
        <v>212</v>
      </c>
      <c r="Y38" s="464"/>
      <c r="Z38" s="464"/>
      <c r="AA38" s="464"/>
      <c r="AB38" s="513"/>
      <c r="AC38" s="513"/>
      <c r="AD38" s="513"/>
      <c r="AE38" s="513"/>
      <c r="AF38" s="513"/>
      <c r="AG38" s="513"/>
      <c r="AH38" s="513"/>
      <c r="AI38" s="513"/>
      <c r="AJ38" s="513"/>
      <c r="AK38" s="513"/>
      <c r="AL38" s="513"/>
      <c r="AM38" s="513"/>
      <c r="AN38" s="513"/>
      <c r="AO38" s="513"/>
      <c r="AP38" s="513"/>
      <c r="AQ38" s="513"/>
      <c r="AR38" s="513"/>
      <c r="AS38" s="513"/>
      <c r="AT38" s="513"/>
      <c r="AU38" s="513"/>
      <c r="AV38" s="513"/>
      <c r="AW38" s="513"/>
      <c r="AX38" s="513"/>
      <c r="AY38" s="513"/>
      <c r="AZ38" s="513"/>
      <c r="BA38" s="513"/>
      <c r="BB38" s="513"/>
      <c r="BC38" s="513"/>
      <c r="BD38" s="513"/>
      <c r="BE38" s="513"/>
      <c r="BF38" s="513"/>
      <c r="BG38" s="513"/>
      <c r="BH38" s="513"/>
      <c r="BI38" s="513"/>
      <c r="BJ38" s="513"/>
      <c r="BK38" s="513"/>
      <c r="BL38" s="513"/>
      <c r="BM38" s="519" t="s">
        <v>167</v>
      </c>
      <c r="BN38" s="519"/>
      <c r="BO38" s="519"/>
      <c r="BP38" s="519"/>
      <c r="BQ38" s="519"/>
      <c r="BR38" s="519"/>
      <c r="BS38" s="519"/>
      <c r="BT38" s="519"/>
      <c r="BU38" s="519"/>
      <c r="BV38" s="519"/>
      <c r="BW38" s="519"/>
      <c r="BX38" s="519"/>
      <c r="BY38" s="519"/>
      <c r="BZ38" s="519"/>
      <c r="CA38" s="519"/>
      <c r="CB38" s="519"/>
      <c r="CC38" s="519"/>
    </row>
    <row r="39" spans="24:81" x14ac:dyDescent="0.7">
      <c r="AB39" s="465" t="s">
        <v>20</v>
      </c>
      <c r="AC39" s="520" t="str">
        <f>IF(ผอ="","",ผอ)</f>
        <v>Mr. Asawin Khongphetsak</v>
      </c>
      <c r="AD39" s="520"/>
      <c r="AE39" s="520"/>
      <c r="AF39" s="520"/>
      <c r="AG39" s="520"/>
      <c r="AH39" s="520"/>
      <c r="AI39" s="520"/>
      <c r="AJ39" s="520"/>
      <c r="AK39" s="520"/>
      <c r="AL39" s="520"/>
      <c r="AM39" s="520"/>
      <c r="AN39" s="520"/>
      <c r="AO39" s="520"/>
      <c r="AP39" s="520"/>
      <c r="AQ39" s="520"/>
      <c r="AR39" s="520"/>
      <c r="AS39" s="520"/>
      <c r="AT39" s="520"/>
      <c r="AU39" s="520"/>
      <c r="AV39" s="520"/>
      <c r="AW39" s="520"/>
      <c r="AX39" s="520"/>
      <c r="AY39" s="520"/>
      <c r="AZ39" s="520"/>
      <c r="BA39" s="520"/>
      <c r="BB39" s="520"/>
      <c r="BC39" s="520"/>
      <c r="BD39" s="520"/>
      <c r="BE39" s="520"/>
      <c r="BF39" s="520"/>
      <c r="BG39" s="520"/>
      <c r="BH39" s="520"/>
      <c r="BI39" s="520"/>
      <c r="BJ39" s="520"/>
      <c r="BK39" s="520"/>
      <c r="BL39" s="465" t="s">
        <v>21</v>
      </c>
    </row>
    <row r="40" spans="24:81" x14ac:dyDescent="0.7">
      <c r="AB40" s="521">
        <f>IF(วันอนุมัติ="","",วันอนุมัติ)</f>
        <v>31</v>
      </c>
      <c r="AC40" s="521"/>
      <c r="AD40" s="521"/>
      <c r="AE40" s="521"/>
      <c r="AI40" s="522"/>
      <c r="AJ40" s="520" t="str">
        <f>IF(เดือนอนุมัติ="","",เดือนอนุมัติ)</f>
        <v>March</v>
      </c>
      <c r="AK40" s="520"/>
      <c r="AL40" s="520"/>
      <c r="AM40" s="520"/>
      <c r="AN40" s="520"/>
      <c r="AO40" s="520"/>
      <c r="AP40" s="520"/>
      <c r="AQ40" s="520"/>
      <c r="AR40" s="520"/>
      <c r="AS40" s="520"/>
      <c r="AT40" s="520"/>
      <c r="AX40" s="521">
        <f>IF(ปีอนุมัติ="","",ปีอนุมัติ)</f>
        <v>2025</v>
      </c>
      <c r="AY40" s="521"/>
      <c r="AZ40" s="521"/>
      <c r="BA40" s="521"/>
      <c r="BB40" s="521"/>
      <c r="BC40" s="521"/>
      <c r="BD40" s="521"/>
      <c r="BE40" s="521"/>
      <c r="BF40" s="521"/>
      <c r="BG40" s="521"/>
      <c r="BH40" s="521"/>
      <c r="BI40" s="521"/>
      <c r="BJ40" s="521"/>
      <c r="BK40" s="521"/>
      <c r="BL40" s="521"/>
      <c r="BM40" s="521"/>
    </row>
  </sheetData>
  <sheetProtection algorithmName="SHA-512" hashValue="eFEPXEZtcYI+ULpPETRBzV2koAlflIn5uinQJADZ4wMkpjawtBgVVwdQgtj8fEtKPX6yhlwkmYugJs3Pp2uIOQ==" saltValue="n/JQfOMyqqbp4lFkUo8K2Q==" spinCount="100000" sheet="1"/>
  <mergeCells count="78">
    <mergeCell ref="D1:CH1"/>
    <mergeCell ref="D2:CH2"/>
    <mergeCell ref="D3:CH3"/>
    <mergeCell ref="D4:CH4"/>
    <mergeCell ref="P6:AK6"/>
    <mergeCell ref="AQ6:CB6"/>
    <mergeCell ref="I6:O6"/>
    <mergeCell ref="I10:U10"/>
    <mergeCell ref="AL6:AP6"/>
    <mergeCell ref="G9:L9"/>
    <mergeCell ref="BO17:BR17"/>
    <mergeCell ref="I7:T7"/>
    <mergeCell ref="V7:CB7"/>
    <mergeCell ref="BL9:CB9"/>
    <mergeCell ref="N9:BK9"/>
    <mergeCell ref="V10:BP10"/>
    <mergeCell ref="BO18:BR18"/>
    <mergeCell ref="BK18:BN18"/>
    <mergeCell ref="P12:W12"/>
    <mergeCell ref="P13:U13"/>
    <mergeCell ref="AA12:BV12"/>
    <mergeCell ref="AA13:BV13"/>
    <mergeCell ref="BS18:CC19"/>
    <mergeCell ref="BS15:CC17"/>
    <mergeCell ref="BO19:BR19"/>
    <mergeCell ref="W16:BR16"/>
    <mergeCell ref="I18:V18"/>
    <mergeCell ref="BK19:BN19"/>
    <mergeCell ref="BK17:BN17"/>
    <mergeCell ref="I15:V17"/>
    <mergeCell ref="W15:BR15"/>
    <mergeCell ref="AB40:AE40"/>
    <mergeCell ref="AJ40:AT40"/>
    <mergeCell ref="AX40:BM40"/>
    <mergeCell ref="AE36:AG36"/>
    <mergeCell ref="AT36:AV36"/>
    <mergeCell ref="BM38:CC38"/>
    <mergeCell ref="X38:AA38"/>
    <mergeCell ref="AC39:BK39"/>
    <mergeCell ref="X28:AA28"/>
    <mergeCell ref="X29:AA29"/>
    <mergeCell ref="X30:AA30"/>
    <mergeCell ref="X34:AA34"/>
    <mergeCell ref="A32:CC32"/>
    <mergeCell ref="I19:V19"/>
    <mergeCell ref="AE24:AL24"/>
    <mergeCell ref="AQ24:AT24"/>
    <mergeCell ref="AU24:BB24"/>
    <mergeCell ref="BK24:BN24"/>
    <mergeCell ref="AQ23:AX23"/>
    <mergeCell ref="D26:CH26"/>
    <mergeCell ref="AA23:AH23"/>
    <mergeCell ref="AI23:AP23"/>
    <mergeCell ref="AY23:BN23"/>
    <mergeCell ref="AQ21:BN21"/>
    <mergeCell ref="AA22:AH22"/>
    <mergeCell ref="AI22:AP22"/>
    <mergeCell ref="AQ22:AX22"/>
    <mergeCell ref="AY22:BN22"/>
    <mergeCell ref="AA24:AD24"/>
    <mergeCell ref="AM24:AP24"/>
    <mergeCell ref="AA21:AP21"/>
    <mergeCell ref="BC24:BJ24"/>
    <mergeCell ref="W17:AD17"/>
    <mergeCell ref="AE17:AL17"/>
    <mergeCell ref="AM17:AT17"/>
    <mergeCell ref="AU17:BB17"/>
    <mergeCell ref="BC17:BJ17"/>
    <mergeCell ref="AU18:BB18"/>
    <mergeCell ref="AU19:BB19"/>
    <mergeCell ref="BC18:BJ18"/>
    <mergeCell ref="BC19:BJ19"/>
    <mergeCell ref="W18:AD18"/>
    <mergeCell ref="W19:AD19"/>
    <mergeCell ref="AE18:AL18"/>
    <mergeCell ref="AE19:AL19"/>
    <mergeCell ref="AM18:AT18"/>
    <mergeCell ref="AM19:AT19"/>
  </mergeCells>
  <pageMargins left="0.23622047244094491" right="0.15748031496062992" top="0.39370078740157483" bottom="0.39370078740157483" header="0.31496062992125984" footer="0.31496062992125984"/>
  <pageSetup paperSize="5" scale="88" orientation="portrait" r:id="rId1"/>
  <headerFooter>
    <oddHeader>&amp;R&amp;"TH SarabunPSK,Regular"&amp;16ปถ.05 : ป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</sheetPr>
  <dimension ref="A1:Y64"/>
  <sheetViews>
    <sheetView view="pageBreakPreview" topLeftCell="B1" zoomScale="70" zoomScaleNormal="100" zoomScaleSheetLayoutView="70" workbookViewId="0">
      <selection activeCell="Q23" sqref="Q23"/>
    </sheetView>
  </sheetViews>
  <sheetFormatPr defaultColWidth="9.25" defaultRowHeight="21" x14ac:dyDescent="0.5"/>
  <cols>
    <col min="1" max="1" width="9.25" style="554"/>
    <col min="2" max="2" width="14" style="573" customWidth="1"/>
    <col min="3" max="3" width="19" style="554" customWidth="1"/>
    <col min="4" max="4" width="19.625" style="554" customWidth="1"/>
    <col min="5" max="15" width="2" style="573" customWidth="1"/>
    <col min="16" max="17" width="1.75" style="573" customWidth="1"/>
    <col min="18" max="18" width="12" style="573" customWidth="1"/>
    <col min="19" max="19" width="22.25" style="554" customWidth="1"/>
    <col min="20" max="20" width="12.375" style="554" hidden="1" customWidth="1"/>
    <col min="21" max="21" width="18.375" style="554" hidden="1" customWidth="1"/>
    <col min="22" max="22" width="12.375" style="554" hidden="1" customWidth="1"/>
    <col min="23" max="23" width="18" style="554" hidden="1" customWidth="1"/>
    <col min="24" max="24" width="14" style="573" hidden="1" customWidth="1"/>
    <col min="25" max="25" width="9.25" style="554" hidden="1" customWidth="1"/>
    <col min="26" max="16384" width="9.25" style="554"/>
  </cols>
  <sheetData>
    <row r="1" spans="1:25" s="540" customFormat="1" ht="30" x14ac:dyDescent="0.5">
      <c r="A1" s="539" t="str">
        <f>IF(ชั้น="","Student Data of Grade....................................................",CONCATENATE("Student data of grade ",IF(ชั้น="","",ชั้น)))</f>
        <v>Student Data of Grade....................................................</v>
      </c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W1" s="126"/>
    </row>
    <row r="2" spans="1:25" s="542" customFormat="1" ht="24.6" x14ac:dyDescent="0.5">
      <c r="A2" s="541" t="str">
        <f>IF(ปีการศึกษา="","Academic Year..........................................",CONCATENATE(" Academic Year ",ปีการศึกษา))</f>
        <v xml:space="preserve"> Academic Year 2025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541"/>
      <c r="Q2" s="541"/>
      <c r="R2" s="541"/>
      <c r="W2" s="543"/>
    </row>
    <row r="3" spans="1:25" s="542" customFormat="1" ht="24.6" hidden="1" x14ac:dyDescent="0.5">
      <c r="A3" s="544"/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W3" s="543"/>
    </row>
    <row r="4" spans="1:25" s="542" customFormat="1" ht="24.6" hidden="1" x14ac:dyDescent="0.5">
      <c r="A4" s="544"/>
      <c r="B4" s="544"/>
      <c r="C4" s="544"/>
      <c r="D4" s="544"/>
      <c r="E4" s="544"/>
      <c r="F4" s="544"/>
      <c r="G4" s="544"/>
      <c r="H4" s="544"/>
      <c r="I4" s="544"/>
      <c r="J4" s="544"/>
      <c r="K4" s="544"/>
      <c r="L4" s="544"/>
      <c r="M4" s="544"/>
      <c r="N4" s="544"/>
      <c r="O4" s="544"/>
      <c r="P4" s="544"/>
      <c r="Q4" s="544"/>
      <c r="R4" s="544"/>
      <c r="W4" s="543"/>
    </row>
    <row r="5" spans="1:25" s="542" customFormat="1" ht="24.6" hidden="1" x14ac:dyDescent="0.5">
      <c r="A5" s="544"/>
      <c r="B5" s="544"/>
      <c r="C5" s="544"/>
      <c r="D5" s="544"/>
      <c r="E5" s="544"/>
      <c r="F5" s="544"/>
      <c r="G5" s="544"/>
      <c r="H5" s="544"/>
      <c r="I5" s="544"/>
      <c r="J5" s="544"/>
      <c r="K5" s="544"/>
      <c r="L5" s="544"/>
      <c r="M5" s="544"/>
      <c r="N5" s="544"/>
      <c r="O5" s="544"/>
      <c r="P5" s="544"/>
      <c r="Q5" s="544"/>
      <c r="R5" s="544"/>
      <c r="W5" s="543"/>
    </row>
    <row r="6" spans="1:25" s="542" customFormat="1" ht="24.6" hidden="1" x14ac:dyDescent="0.5">
      <c r="A6" s="544"/>
      <c r="B6" s="544"/>
      <c r="C6" s="544"/>
      <c r="D6" s="544"/>
      <c r="E6" s="544"/>
      <c r="F6" s="544"/>
      <c r="G6" s="544"/>
      <c r="H6" s="544"/>
      <c r="I6" s="544"/>
      <c r="J6" s="544"/>
      <c r="K6" s="544"/>
      <c r="L6" s="544"/>
      <c r="M6" s="544"/>
      <c r="N6" s="544"/>
      <c r="O6" s="544"/>
      <c r="P6" s="544"/>
      <c r="Q6" s="544"/>
      <c r="R6" s="544"/>
      <c r="W6" s="543"/>
    </row>
    <row r="7" spans="1:25" s="542" customFormat="1" ht="24.6" hidden="1" x14ac:dyDescent="0.5">
      <c r="A7" s="544"/>
      <c r="B7" s="544"/>
      <c r="C7" s="544"/>
      <c r="D7" s="544"/>
      <c r="E7" s="544"/>
      <c r="F7" s="544"/>
      <c r="G7" s="544"/>
      <c r="H7" s="544"/>
      <c r="I7" s="544"/>
      <c r="J7" s="544"/>
      <c r="K7" s="544"/>
      <c r="L7" s="544"/>
      <c r="M7" s="544"/>
      <c r="N7" s="544"/>
      <c r="O7" s="544"/>
      <c r="P7" s="544"/>
      <c r="Q7" s="544"/>
      <c r="R7" s="544"/>
      <c r="W7" s="543"/>
    </row>
    <row r="8" spans="1:25" s="542" customFormat="1" ht="24.6" hidden="1" x14ac:dyDescent="0.5">
      <c r="A8" s="544"/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  <c r="O8" s="544"/>
      <c r="P8" s="544"/>
      <c r="Q8" s="544"/>
      <c r="R8" s="544"/>
      <c r="W8" s="543"/>
    </row>
    <row r="9" spans="1:25" s="540" customFormat="1" x14ac:dyDescent="0.5">
      <c r="A9" s="545"/>
      <c r="B9" s="545"/>
      <c r="C9" s="545"/>
      <c r="D9" s="545"/>
      <c r="E9" s="545"/>
      <c r="F9" s="545"/>
      <c r="G9" s="545"/>
      <c r="H9" s="545"/>
      <c r="I9" s="545"/>
      <c r="J9" s="545"/>
      <c r="K9" s="545"/>
      <c r="L9" s="545"/>
      <c r="M9" s="545"/>
      <c r="N9" s="545"/>
      <c r="O9" s="545"/>
      <c r="P9" s="545"/>
      <c r="Q9" s="545"/>
      <c r="R9" s="545"/>
      <c r="W9" s="126"/>
    </row>
    <row r="10" spans="1:25" ht="17.25" customHeight="1" x14ac:dyDescent="0.5">
      <c r="A10" s="546" t="s">
        <v>175</v>
      </c>
      <c r="B10" s="547" t="s">
        <v>176</v>
      </c>
      <c r="C10" s="548" t="s">
        <v>172</v>
      </c>
      <c r="D10" s="549"/>
      <c r="E10" s="548" t="s">
        <v>173</v>
      </c>
      <c r="F10" s="550"/>
      <c r="G10" s="550"/>
      <c r="H10" s="550"/>
      <c r="I10" s="550"/>
      <c r="J10" s="550"/>
      <c r="K10" s="550"/>
      <c r="L10" s="550"/>
      <c r="M10" s="550"/>
      <c r="N10" s="550"/>
      <c r="O10" s="550"/>
      <c r="P10" s="550"/>
      <c r="Q10" s="549"/>
      <c r="R10" s="546" t="s">
        <v>174</v>
      </c>
      <c r="S10" s="551"/>
      <c r="T10" s="551"/>
      <c r="U10" s="552" t="s">
        <v>8</v>
      </c>
      <c r="V10" s="553" t="s">
        <v>7</v>
      </c>
      <c r="W10" s="552" t="s">
        <v>9</v>
      </c>
      <c r="X10" s="553" t="s">
        <v>7</v>
      </c>
    </row>
    <row r="11" spans="1:25" ht="17.25" customHeight="1" x14ac:dyDescent="0.5">
      <c r="A11" s="555">
        <v>1</v>
      </c>
      <c r="B11" s="556"/>
      <c r="C11" s="557"/>
      <c r="D11" s="558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60"/>
      <c r="T11" s="551" t="str">
        <f>MID(C11,1,5)</f>
        <v/>
      </c>
      <c r="U11" s="551" t="str">
        <f>IF(MID(C11,1,5)="Maste",C11,IF(MID(C11,1,3)="นาย",C11,""))</f>
        <v/>
      </c>
      <c r="V11" s="551" t="str">
        <f>IF(MID(C11,1,5)="Maste",R11,IF(MID(C11,1,3)="นาย",R11,""))</f>
        <v/>
      </c>
      <c r="W11" s="551" t="str">
        <f>IF(MID(C11,1,5)="Miss ",C11,IF(MID(C11,1,6)="นางสาว",C11,""))</f>
        <v/>
      </c>
      <c r="X11" s="551" t="str">
        <f>IF(MID(C11,1,5)="Miss ",R11,IF(MID(C11,1,6)="นางสาว",R11,""))</f>
        <v/>
      </c>
      <c r="Y11" s="554" t="str">
        <f>MID(C11,1,3)</f>
        <v/>
      </c>
    </row>
    <row r="12" spans="1:25" ht="17.25" customHeight="1" x14ac:dyDescent="0.5">
      <c r="A12" s="555">
        <v>2</v>
      </c>
      <c r="B12" s="556"/>
      <c r="C12" s="557"/>
      <c r="D12" s="558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  <c r="P12" s="559"/>
      <c r="Q12" s="559"/>
      <c r="R12" s="560"/>
      <c r="T12" s="551" t="str">
        <f t="shared" ref="T12:T55" si="0">MID(C12,1,5)</f>
        <v/>
      </c>
      <c r="U12" s="551" t="str">
        <f>IF(MID(C12,1,5)="Maste",C12,IF(MID(C12,1,3)="นาย",C12,""))</f>
        <v/>
      </c>
      <c r="V12" s="551" t="str">
        <f t="shared" ref="V12:V55" si="1">IF(MID(C12,1,5)="Maste",R12,IF(MID(C12,1,3)="นาย",R12,""))</f>
        <v/>
      </c>
      <c r="W12" s="551" t="str">
        <f t="shared" ref="W12:W55" si="2">IF(MID(C12,1,5)="Miss ",C12,IF(MID(C12,1,6)="นางสาว",C12,""))</f>
        <v/>
      </c>
      <c r="X12" s="551" t="str">
        <f t="shared" ref="X12:X55" si="3">IF(MID(C12,1,5)="Miss ",R12,IF(MID(C12,1,6)="นางสาว",R12,""))</f>
        <v/>
      </c>
      <c r="Y12" s="554" t="str">
        <f t="shared" ref="Y12:Y55" si="4">MID(C12,1,3)</f>
        <v/>
      </c>
    </row>
    <row r="13" spans="1:25" ht="17.25" customHeight="1" x14ac:dyDescent="0.5">
      <c r="A13" s="555">
        <v>3</v>
      </c>
      <c r="B13" s="556"/>
      <c r="C13" s="557"/>
      <c r="D13" s="558"/>
      <c r="E13" s="559"/>
      <c r="F13" s="559"/>
      <c r="G13" s="559"/>
      <c r="H13" s="559"/>
      <c r="I13" s="559"/>
      <c r="J13" s="559"/>
      <c r="K13" s="559"/>
      <c r="L13" s="559"/>
      <c r="M13" s="559"/>
      <c r="N13" s="559"/>
      <c r="O13" s="559"/>
      <c r="P13" s="559"/>
      <c r="Q13" s="559"/>
      <c r="R13" s="560"/>
      <c r="T13" s="551" t="str">
        <f t="shared" si="0"/>
        <v/>
      </c>
      <c r="U13" s="551" t="str">
        <f t="shared" ref="U13:U55" si="5">IF(MID(C13,1,5)="Maste",C13,IF(MID(C13,1,3)="นาย",C13,""))</f>
        <v/>
      </c>
      <c r="V13" s="551" t="str">
        <f t="shared" si="1"/>
        <v/>
      </c>
      <c r="W13" s="551" t="str">
        <f t="shared" si="2"/>
        <v/>
      </c>
      <c r="X13" s="551" t="str">
        <f t="shared" si="3"/>
        <v/>
      </c>
      <c r="Y13" s="554" t="str">
        <f t="shared" si="4"/>
        <v/>
      </c>
    </row>
    <row r="14" spans="1:25" ht="17.25" customHeight="1" x14ac:dyDescent="0.5">
      <c r="A14" s="555">
        <v>4</v>
      </c>
      <c r="B14" s="556"/>
      <c r="C14" s="557"/>
      <c r="D14" s="558"/>
      <c r="E14" s="559"/>
      <c r="F14" s="559"/>
      <c r="G14" s="559"/>
      <c r="H14" s="559"/>
      <c r="I14" s="559"/>
      <c r="J14" s="559"/>
      <c r="K14" s="559"/>
      <c r="L14" s="559"/>
      <c r="M14" s="559"/>
      <c r="N14" s="559"/>
      <c r="O14" s="559"/>
      <c r="P14" s="559"/>
      <c r="Q14" s="559"/>
      <c r="R14" s="560"/>
      <c r="T14" s="551" t="str">
        <f t="shared" si="0"/>
        <v/>
      </c>
      <c r="U14" s="551" t="str">
        <f t="shared" si="5"/>
        <v/>
      </c>
      <c r="V14" s="551" t="str">
        <f t="shared" si="1"/>
        <v/>
      </c>
      <c r="W14" s="551" t="str">
        <f t="shared" si="2"/>
        <v/>
      </c>
      <c r="X14" s="551" t="str">
        <f t="shared" si="3"/>
        <v/>
      </c>
      <c r="Y14" s="554" t="str">
        <f t="shared" si="4"/>
        <v/>
      </c>
    </row>
    <row r="15" spans="1:25" ht="17.25" customHeight="1" x14ac:dyDescent="0.5">
      <c r="A15" s="555">
        <v>5</v>
      </c>
      <c r="B15" s="556"/>
      <c r="C15" s="557"/>
      <c r="D15" s="561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  <c r="P15" s="559"/>
      <c r="Q15" s="559"/>
      <c r="R15" s="560"/>
      <c r="T15" s="551" t="str">
        <f t="shared" si="0"/>
        <v/>
      </c>
      <c r="U15" s="551" t="str">
        <f t="shared" si="5"/>
        <v/>
      </c>
      <c r="V15" s="551" t="str">
        <f t="shared" si="1"/>
        <v/>
      </c>
      <c r="W15" s="551" t="str">
        <f t="shared" si="2"/>
        <v/>
      </c>
      <c r="X15" s="551" t="str">
        <f t="shared" si="3"/>
        <v/>
      </c>
      <c r="Y15" s="554" t="str">
        <f t="shared" si="4"/>
        <v/>
      </c>
    </row>
    <row r="16" spans="1:25" ht="17.25" customHeight="1" x14ac:dyDescent="0.5">
      <c r="A16" s="555">
        <v>6</v>
      </c>
      <c r="B16" s="556"/>
      <c r="C16" s="562"/>
      <c r="D16" s="558"/>
      <c r="E16" s="559"/>
      <c r="F16" s="559"/>
      <c r="G16" s="559"/>
      <c r="H16" s="559"/>
      <c r="I16" s="559"/>
      <c r="J16" s="559"/>
      <c r="K16" s="559"/>
      <c r="L16" s="559"/>
      <c r="M16" s="559"/>
      <c r="N16" s="559"/>
      <c r="O16" s="559"/>
      <c r="P16" s="559"/>
      <c r="Q16" s="559"/>
      <c r="R16" s="560"/>
      <c r="T16" s="551" t="str">
        <f t="shared" si="0"/>
        <v/>
      </c>
      <c r="U16" s="551" t="str">
        <f t="shared" si="5"/>
        <v/>
      </c>
      <c r="V16" s="551" t="str">
        <f t="shared" si="1"/>
        <v/>
      </c>
      <c r="W16" s="551" t="str">
        <f t="shared" si="2"/>
        <v/>
      </c>
      <c r="X16" s="551" t="str">
        <f t="shared" si="3"/>
        <v/>
      </c>
      <c r="Y16" s="554" t="str">
        <f t="shared" si="4"/>
        <v/>
      </c>
    </row>
    <row r="17" spans="1:25" ht="17.25" customHeight="1" x14ac:dyDescent="0.5">
      <c r="A17" s="555">
        <v>7</v>
      </c>
      <c r="B17" s="556"/>
      <c r="C17" s="557"/>
      <c r="D17" s="561"/>
      <c r="E17" s="559"/>
      <c r="F17" s="559"/>
      <c r="G17" s="559"/>
      <c r="H17" s="559"/>
      <c r="I17" s="559"/>
      <c r="J17" s="559"/>
      <c r="K17" s="559"/>
      <c r="L17" s="559"/>
      <c r="M17" s="559"/>
      <c r="N17" s="559"/>
      <c r="O17" s="559"/>
      <c r="P17" s="559"/>
      <c r="Q17" s="559"/>
      <c r="R17" s="560"/>
      <c r="T17" s="551" t="str">
        <f t="shared" si="0"/>
        <v/>
      </c>
      <c r="U17" s="551" t="str">
        <f t="shared" si="5"/>
        <v/>
      </c>
      <c r="V17" s="551" t="str">
        <f t="shared" si="1"/>
        <v/>
      </c>
      <c r="W17" s="551" t="str">
        <f t="shared" si="2"/>
        <v/>
      </c>
      <c r="X17" s="551" t="str">
        <f t="shared" si="3"/>
        <v/>
      </c>
      <c r="Y17" s="554" t="str">
        <f t="shared" si="4"/>
        <v/>
      </c>
    </row>
    <row r="18" spans="1:25" ht="17.25" customHeight="1" x14ac:dyDescent="0.5">
      <c r="A18" s="555">
        <v>8</v>
      </c>
      <c r="B18" s="556"/>
      <c r="C18" s="557"/>
      <c r="D18" s="558"/>
      <c r="E18" s="559"/>
      <c r="F18" s="559"/>
      <c r="G18" s="559"/>
      <c r="H18" s="559"/>
      <c r="I18" s="559"/>
      <c r="J18" s="559"/>
      <c r="K18" s="559"/>
      <c r="L18" s="559"/>
      <c r="M18" s="559"/>
      <c r="N18" s="559"/>
      <c r="O18" s="559"/>
      <c r="P18" s="559"/>
      <c r="Q18" s="559"/>
      <c r="R18" s="560"/>
      <c r="T18" s="551" t="str">
        <f t="shared" si="0"/>
        <v/>
      </c>
      <c r="U18" s="551" t="str">
        <f t="shared" si="5"/>
        <v/>
      </c>
      <c r="V18" s="551" t="str">
        <f t="shared" si="1"/>
        <v/>
      </c>
      <c r="W18" s="551" t="str">
        <f t="shared" si="2"/>
        <v/>
      </c>
      <c r="X18" s="551" t="str">
        <f t="shared" si="3"/>
        <v/>
      </c>
      <c r="Y18" s="554" t="str">
        <f t="shared" si="4"/>
        <v/>
      </c>
    </row>
    <row r="19" spans="1:25" ht="18" customHeight="1" x14ac:dyDescent="0.5">
      <c r="A19" s="555">
        <v>9</v>
      </c>
      <c r="B19" s="556"/>
      <c r="C19" s="557"/>
      <c r="D19" s="558"/>
      <c r="E19" s="559"/>
      <c r="F19" s="559"/>
      <c r="G19" s="559"/>
      <c r="H19" s="559"/>
      <c r="I19" s="559"/>
      <c r="J19" s="559"/>
      <c r="K19" s="559"/>
      <c r="L19" s="559"/>
      <c r="M19" s="559"/>
      <c r="N19" s="559"/>
      <c r="O19" s="559"/>
      <c r="P19" s="559"/>
      <c r="Q19" s="559"/>
      <c r="R19" s="560"/>
      <c r="T19" s="551" t="str">
        <f t="shared" si="0"/>
        <v/>
      </c>
      <c r="U19" s="551" t="str">
        <f t="shared" si="5"/>
        <v/>
      </c>
      <c r="V19" s="551" t="str">
        <f t="shared" si="1"/>
        <v/>
      </c>
      <c r="W19" s="551" t="str">
        <f t="shared" si="2"/>
        <v/>
      </c>
      <c r="X19" s="551" t="str">
        <f t="shared" si="3"/>
        <v/>
      </c>
      <c r="Y19" s="554" t="str">
        <f t="shared" si="4"/>
        <v/>
      </c>
    </row>
    <row r="20" spans="1:25" ht="17.25" customHeight="1" x14ac:dyDescent="0.5">
      <c r="A20" s="555">
        <v>10</v>
      </c>
      <c r="B20" s="556"/>
      <c r="C20" s="557"/>
      <c r="D20" s="558"/>
      <c r="E20" s="563"/>
      <c r="F20" s="559"/>
      <c r="G20" s="559"/>
      <c r="H20" s="559"/>
      <c r="I20" s="559"/>
      <c r="J20" s="559"/>
      <c r="K20" s="559"/>
      <c r="L20" s="559"/>
      <c r="M20" s="559"/>
      <c r="N20" s="559"/>
      <c r="O20" s="559"/>
      <c r="P20" s="559"/>
      <c r="Q20" s="559"/>
      <c r="R20" s="560"/>
      <c r="T20" s="551" t="str">
        <f t="shared" si="0"/>
        <v/>
      </c>
      <c r="U20" s="551" t="str">
        <f t="shared" si="5"/>
        <v/>
      </c>
      <c r="V20" s="551" t="str">
        <f t="shared" si="1"/>
        <v/>
      </c>
      <c r="W20" s="551" t="str">
        <f t="shared" si="2"/>
        <v/>
      </c>
      <c r="X20" s="551" t="str">
        <f t="shared" si="3"/>
        <v/>
      </c>
      <c r="Y20" s="554" t="str">
        <f t="shared" si="4"/>
        <v/>
      </c>
    </row>
    <row r="21" spans="1:25" ht="17.25" customHeight="1" x14ac:dyDescent="0.5">
      <c r="A21" s="555">
        <v>11</v>
      </c>
      <c r="B21" s="556"/>
      <c r="C21" s="557"/>
      <c r="D21" s="558"/>
      <c r="E21" s="559"/>
      <c r="F21" s="559"/>
      <c r="G21" s="559"/>
      <c r="H21" s="559"/>
      <c r="I21" s="559"/>
      <c r="J21" s="559"/>
      <c r="K21" s="559"/>
      <c r="L21" s="559"/>
      <c r="M21" s="559"/>
      <c r="N21" s="559"/>
      <c r="O21" s="559"/>
      <c r="P21" s="559"/>
      <c r="Q21" s="559"/>
      <c r="R21" s="560"/>
      <c r="T21" s="551" t="str">
        <f t="shared" si="0"/>
        <v/>
      </c>
      <c r="U21" s="551" t="str">
        <f t="shared" si="5"/>
        <v/>
      </c>
      <c r="V21" s="551" t="str">
        <f t="shared" si="1"/>
        <v/>
      </c>
      <c r="W21" s="551" t="str">
        <f t="shared" si="2"/>
        <v/>
      </c>
      <c r="X21" s="551" t="str">
        <f t="shared" si="3"/>
        <v/>
      </c>
      <c r="Y21" s="554" t="str">
        <f t="shared" si="4"/>
        <v/>
      </c>
    </row>
    <row r="22" spans="1:25" ht="17.25" customHeight="1" x14ac:dyDescent="0.5">
      <c r="A22" s="555">
        <v>12</v>
      </c>
      <c r="B22" s="556"/>
      <c r="C22" s="557"/>
      <c r="D22" s="558"/>
      <c r="E22" s="559"/>
      <c r="F22" s="559"/>
      <c r="G22" s="559"/>
      <c r="H22" s="559"/>
      <c r="I22" s="559"/>
      <c r="J22" s="559"/>
      <c r="K22" s="559"/>
      <c r="L22" s="559"/>
      <c r="M22" s="559"/>
      <c r="N22" s="559"/>
      <c r="O22" s="559"/>
      <c r="P22" s="559"/>
      <c r="Q22" s="559"/>
      <c r="R22" s="560"/>
      <c r="T22" s="551" t="str">
        <f t="shared" si="0"/>
        <v/>
      </c>
      <c r="U22" s="551" t="str">
        <f t="shared" si="5"/>
        <v/>
      </c>
      <c r="V22" s="551" t="str">
        <f t="shared" si="1"/>
        <v/>
      </c>
      <c r="W22" s="551" t="str">
        <f t="shared" si="2"/>
        <v/>
      </c>
      <c r="X22" s="551" t="str">
        <f t="shared" si="3"/>
        <v/>
      </c>
      <c r="Y22" s="554" t="str">
        <f t="shared" si="4"/>
        <v/>
      </c>
    </row>
    <row r="23" spans="1:25" ht="17.25" customHeight="1" x14ac:dyDescent="0.5">
      <c r="A23" s="555">
        <v>13</v>
      </c>
      <c r="B23" s="556"/>
      <c r="C23" s="562"/>
      <c r="D23" s="564"/>
      <c r="E23" s="559"/>
      <c r="F23" s="559"/>
      <c r="G23" s="559"/>
      <c r="H23" s="559"/>
      <c r="I23" s="559"/>
      <c r="J23" s="559"/>
      <c r="K23" s="559"/>
      <c r="L23" s="559"/>
      <c r="M23" s="559"/>
      <c r="N23" s="559"/>
      <c r="O23" s="559"/>
      <c r="P23" s="559"/>
      <c r="Q23" s="559"/>
      <c r="R23" s="560"/>
      <c r="T23" s="551" t="str">
        <f t="shared" si="0"/>
        <v/>
      </c>
      <c r="U23" s="551" t="str">
        <f t="shared" si="5"/>
        <v/>
      </c>
      <c r="V23" s="551" t="str">
        <f t="shared" si="1"/>
        <v/>
      </c>
      <c r="W23" s="551" t="str">
        <f t="shared" si="2"/>
        <v/>
      </c>
      <c r="X23" s="551" t="str">
        <f t="shared" si="3"/>
        <v/>
      </c>
      <c r="Y23" s="554" t="str">
        <f t="shared" si="4"/>
        <v/>
      </c>
    </row>
    <row r="24" spans="1:25" ht="17.25" customHeight="1" x14ac:dyDescent="0.5">
      <c r="A24" s="555">
        <v>14</v>
      </c>
      <c r="B24" s="556"/>
      <c r="C24" s="557"/>
      <c r="D24" s="558"/>
      <c r="E24" s="559"/>
      <c r="F24" s="559"/>
      <c r="G24" s="559"/>
      <c r="H24" s="559"/>
      <c r="I24" s="559"/>
      <c r="J24" s="559"/>
      <c r="K24" s="559"/>
      <c r="L24" s="559"/>
      <c r="M24" s="559"/>
      <c r="N24" s="559"/>
      <c r="O24" s="559"/>
      <c r="P24" s="559"/>
      <c r="Q24" s="559"/>
      <c r="R24" s="560"/>
      <c r="T24" s="551" t="str">
        <f t="shared" si="0"/>
        <v/>
      </c>
      <c r="U24" s="551" t="str">
        <f t="shared" si="5"/>
        <v/>
      </c>
      <c r="V24" s="551" t="str">
        <f t="shared" si="1"/>
        <v/>
      </c>
      <c r="W24" s="551" t="str">
        <f t="shared" si="2"/>
        <v/>
      </c>
      <c r="X24" s="551" t="str">
        <f t="shared" si="3"/>
        <v/>
      </c>
      <c r="Y24" s="554" t="str">
        <f t="shared" si="4"/>
        <v/>
      </c>
    </row>
    <row r="25" spans="1:25" ht="17.25" customHeight="1" x14ac:dyDescent="0.5">
      <c r="A25" s="555">
        <v>15</v>
      </c>
      <c r="B25" s="556"/>
      <c r="C25" s="557"/>
      <c r="D25" s="558"/>
      <c r="E25" s="559"/>
      <c r="F25" s="559"/>
      <c r="G25" s="559"/>
      <c r="H25" s="559"/>
      <c r="I25" s="559"/>
      <c r="J25" s="559"/>
      <c r="K25" s="559"/>
      <c r="L25" s="559"/>
      <c r="M25" s="559"/>
      <c r="N25" s="559"/>
      <c r="O25" s="559"/>
      <c r="P25" s="559"/>
      <c r="Q25" s="559"/>
      <c r="R25" s="560"/>
      <c r="T25" s="551" t="str">
        <f t="shared" si="0"/>
        <v/>
      </c>
      <c r="U25" s="551" t="str">
        <f t="shared" si="5"/>
        <v/>
      </c>
      <c r="V25" s="551" t="str">
        <f t="shared" si="1"/>
        <v/>
      </c>
      <c r="W25" s="551" t="str">
        <f t="shared" si="2"/>
        <v/>
      </c>
      <c r="X25" s="551" t="str">
        <f t="shared" si="3"/>
        <v/>
      </c>
      <c r="Y25" s="554" t="str">
        <f t="shared" si="4"/>
        <v/>
      </c>
    </row>
    <row r="26" spans="1:25" ht="17.25" customHeight="1" x14ac:dyDescent="0.5">
      <c r="A26" s="555">
        <v>16</v>
      </c>
      <c r="B26" s="556"/>
      <c r="C26" s="562"/>
      <c r="D26" s="564"/>
      <c r="E26" s="559"/>
      <c r="F26" s="559"/>
      <c r="G26" s="559"/>
      <c r="H26" s="559"/>
      <c r="I26" s="559"/>
      <c r="J26" s="559"/>
      <c r="K26" s="559"/>
      <c r="L26" s="559"/>
      <c r="M26" s="559"/>
      <c r="N26" s="559"/>
      <c r="O26" s="559"/>
      <c r="P26" s="559"/>
      <c r="Q26" s="559"/>
      <c r="R26" s="560"/>
      <c r="T26" s="551" t="str">
        <f t="shared" si="0"/>
        <v/>
      </c>
      <c r="U26" s="551" t="str">
        <f t="shared" si="5"/>
        <v/>
      </c>
      <c r="V26" s="551" t="str">
        <f t="shared" si="1"/>
        <v/>
      </c>
      <c r="W26" s="551" t="str">
        <f t="shared" si="2"/>
        <v/>
      </c>
      <c r="X26" s="551" t="str">
        <f t="shared" si="3"/>
        <v/>
      </c>
      <c r="Y26" s="554" t="str">
        <f t="shared" si="4"/>
        <v/>
      </c>
    </row>
    <row r="27" spans="1:25" ht="17.25" customHeight="1" x14ac:dyDescent="0.5">
      <c r="A27" s="555">
        <v>17</v>
      </c>
      <c r="B27" s="556"/>
      <c r="C27" s="557"/>
      <c r="D27" s="558"/>
      <c r="E27" s="559"/>
      <c r="F27" s="559"/>
      <c r="G27" s="559"/>
      <c r="H27" s="559"/>
      <c r="I27" s="559"/>
      <c r="J27" s="559"/>
      <c r="K27" s="559"/>
      <c r="L27" s="559"/>
      <c r="M27" s="559"/>
      <c r="N27" s="559"/>
      <c r="O27" s="559"/>
      <c r="P27" s="559"/>
      <c r="Q27" s="559"/>
      <c r="R27" s="560"/>
      <c r="T27" s="551" t="str">
        <f t="shared" si="0"/>
        <v/>
      </c>
      <c r="U27" s="551" t="str">
        <f t="shared" si="5"/>
        <v/>
      </c>
      <c r="V27" s="551" t="str">
        <f t="shared" si="1"/>
        <v/>
      </c>
      <c r="W27" s="551" t="str">
        <f t="shared" si="2"/>
        <v/>
      </c>
      <c r="X27" s="551" t="str">
        <f t="shared" si="3"/>
        <v/>
      </c>
      <c r="Y27" s="554" t="str">
        <f t="shared" si="4"/>
        <v/>
      </c>
    </row>
    <row r="28" spans="1:25" ht="17.25" customHeight="1" x14ac:dyDescent="0.5">
      <c r="A28" s="555">
        <v>18</v>
      </c>
      <c r="B28" s="556"/>
      <c r="C28" s="557"/>
      <c r="D28" s="558"/>
      <c r="E28" s="559"/>
      <c r="F28" s="559"/>
      <c r="G28" s="559"/>
      <c r="H28" s="559"/>
      <c r="I28" s="559"/>
      <c r="J28" s="559"/>
      <c r="K28" s="559"/>
      <c r="L28" s="559"/>
      <c r="M28" s="559"/>
      <c r="N28" s="559"/>
      <c r="O28" s="559"/>
      <c r="P28" s="559"/>
      <c r="Q28" s="559"/>
      <c r="R28" s="560"/>
      <c r="T28" s="551" t="str">
        <f t="shared" si="0"/>
        <v/>
      </c>
      <c r="U28" s="551" t="str">
        <f t="shared" si="5"/>
        <v/>
      </c>
      <c r="V28" s="551" t="str">
        <f t="shared" si="1"/>
        <v/>
      </c>
      <c r="W28" s="551" t="str">
        <f t="shared" si="2"/>
        <v/>
      </c>
      <c r="X28" s="551" t="str">
        <f t="shared" si="3"/>
        <v/>
      </c>
      <c r="Y28" s="554" t="str">
        <f t="shared" si="4"/>
        <v/>
      </c>
    </row>
    <row r="29" spans="1:25" ht="17.25" customHeight="1" x14ac:dyDescent="0.5">
      <c r="A29" s="555">
        <v>19</v>
      </c>
      <c r="B29" s="556"/>
      <c r="C29" s="557"/>
      <c r="D29" s="558"/>
      <c r="E29" s="559"/>
      <c r="F29" s="559"/>
      <c r="G29" s="559"/>
      <c r="H29" s="559"/>
      <c r="I29" s="559"/>
      <c r="J29" s="559"/>
      <c r="K29" s="559"/>
      <c r="L29" s="559"/>
      <c r="M29" s="559"/>
      <c r="N29" s="559"/>
      <c r="O29" s="559"/>
      <c r="P29" s="559"/>
      <c r="Q29" s="559"/>
      <c r="R29" s="560"/>
      <c r="T29" s="551" t="str">
        <f t="shared" si="0"/>
        <v/>
      </c>
      <c r="U29" s="551" t="str">
        <f t="shared" si="5"/>
        <v/>
      </c>
      <c r="V29" s="551" t="str">
        <f t="shared" si="1"/>
        <v/>
      </c>
      <c r="W29" s="551" t="str">
        <f t="shared" si="2"/>
        <v/>
      </c>
      <c r="X29" s="551" t="str">
        <f t="shared" si="3"/>
        <v/>
      </c>
      <c r="Y29" s="554" t="str">
        <f t="shared" si="4"/>
        <v/>
      </c>
    </row>
    <row r="30" spans="1:25" ht="18" customHeight="1" x14ac:dyDescent="0.5">
      <c r="A30" s="555">
        <v>20</v>
      </c>
      <c r="B30" s="556"/>
      <c r="C30" s="562"/>
      <c r="D30" s="564"/>
      <c r="E30" s="559"/>
      <c r="F30" s="559"/>
      <c r="G30" s="559"/>
      <c r="H30" s="559"/>
      <c r="I30" s="559"/>
      <c r="J30" s="559"/>
      <c r="K30" s="559"/>
      <c r="L30" s="559"/>
      <c r="M30" s="559"/>
      <c r="N30" s="559"/>
      <c r="O30" s="559"/>
      <c r="P30" s="559"/>
      <c r="Q30" s="559"/>
      <c r="R30" s="560"/>
      <c r="T30" s="551" t="str">
        <f t="shared" si="0"/>
        <v/>
      </c>
      <c r="U30" s="551" t="str">
        <f t="shared" si="5"/>
        <v/>
      </c>
      <c r="V30" s="551" t="str">
        <f t="shared" si="1"/>
        <v/>
      </c>
      <c r="W30" s="551" t="str">
        <f t="shared" si="2"/>
        <v/>
      </c>
      <c r="X30" s="551" t="str">
        <f t="shared" si="3"/>
        <v/>
      </c>
      <c r="Y30" s="554" t="str">
        <f t="shared" si="4"/>
        <v/>
      </c>
    </row>
    <row r="31" spans="1:25" ht="17.25" customHeight="1" x14ac:dyDescent="0.5">
      <c r="A31" s="555">
        <v>21</v>
      </c>
      <c r="B31" s="556"/>
      <c r="C31" s="557"/>
      <c r="D31" s="558"/>
      <c r="E31" s="559"/>
      <c r="F31" s="559"/>
      <c r="G31" s="559"/>
      <c r="H31" s="559"/>
      <c r="I31" s="559"/>
      <c r="J31" s="559"/>
      <c r="K31" s="559"/>
      <c r="L31" s="559"/>
      <c r="M31" s="559"/>
      <c r="N31" s="559"/>
      <c r="O31" s="559"/>
      <c r="P31" s="559"/>
      <c r="Q31" s="559"/>
      <c r="R31" s="560"/>
      <c r="T31" s="551" t="str">
        <f t="shared" si="0"/>
        <v/>
      </c>
      <c r="U31" s="551" t="str">
        <f t="shared" si="5"/>
        <v/>
      </c>
      <c r="V31" s="551" t="str">
        <f t="shared" si="1"/>
        <v/>
      </c>
      <c r="W31" s="551" t="str">
        <f t="shared" si="2"/>
        <v/>
      </c>
      <c r="X31" s="551" t="str">
        <f t="shared" si="3"/>
        <v/>
      </c>
      <c r="Y31" s="554" t="str">
        <f t="shared" si="4"/>
        <v/>
      </c>
    </row>
    <row r="32" spans="1:25" ht="17.25" customHeight="1" x14ac:dyDescent="0.5">
      <c r="A32" s="555">
        <v>22</v>
      </c>
      <c r="B32" s="556"/>
      <c r="C32" s="557"/>
      <c r="D32" s="558"/>
      <c r="E32" s="559"/>
      <c r="F32" s="559"/>
      <c r="G32" s="559"/>
      <c r="H32" s="559"/>
      <c r="I32" s="559"/>
      <c r="J32" s="559"/>
      <c r="K32" s="559"/>
      <c r="L32" s="559"/>
      <c r="M32" s="559"/>
      <c r="N32" s="559"/>
      <c r="O32" s="559"/>
      <c r="P32" s="559"/>
      <c r="Q32" s="559"/>
      <c r="R32" s="560"/>
      <c r="T32" s="551" t="str">
        <f t="shared" si="0"/>
        <v/>
      </c>
      <c r="U32" s="551" t="str">
        <f t="shared" si="5"/>
        <v/>
      </c>
      <c r="V32" s="551" t="str">
        <f t="shared" si="1"/>
        <v/>
      </c>
      <c r="W32" s="551" t="str">
        <f t="shared" si="2"/>
        <v/>
      </c>
      <c r="X32" s="551" t="str">
        <f t="shared" si="3"/>
        <v/>
      </c>
      <c r="Y32" s="554" t="str">
        <f t="shared" si="4"/>
        <v/>
      </c>
    </row>
    <row r="33" spans="1:25" ht="17.25" customHeight="1" x14ac:dyDescent="0.5">
      <c r="A33" s="555">
        <v>23</v>
      </c>
      <c r="B33" s="556"/>
      <c r="C33" s="557"/>
      <c r="D33" s="558"/>
      <c r="E33" s="559"/>
      <c r="F33" s="559"/>
      <c r="G33" s="559"/>
      <c r="H33" s="559"/>
      <c r="I33" s="559"/>
      <c r="J33" s="559"/>
      <c r="K33" s="559"/>
      <c r="L33" s="559"/>
      <c r="M33" s="559"/>
      <c r="N33" s="559"/>
      <c r="O33" s="559"/>
      <c r="P33" s="559"/>
      <c r="Q33" s="559"/>
      <c r="R33" s="560"/>
      <c r="T33" s="551" t="str">
        <f t="shared" si="0"/>
        <v/>
      </c>
      <c r="U33" s="551" t="str">
        <f t="shared" si="5"/>
        <v/>
      </c>
      <c r="V33" s="551" t="str">
        <f t="shared" si="1"/>
        <v/>
      </c>
      <c r="W33" s="551" t="str">
        <f t="shared" si="2"/>
        <v/>
      </c>
      <c r="X33" s="551" t="str">
        <f t="shared" si="3"/>
        <v/>
      </c>
      <c r="Y33" s="554" t="str">
        <f t="shared" si="4"/>
        <v/>
      </c>
    </row>
    <row r="34" spans="1:25" ht="17.25" customHeight="1" x14ac:dyDescent="0.5">
      <c r="A34" s="555">
        <v>24</v>
      </c>
      <c r="B34" s="556"/>
      <c r="C34" s="557"/>
      <c r="D34" s="558"/>
      <c r="E34" s="559"/>
      <c r="F34" s="559"/>
      <c r="G34" s="559"/>
      <c r="H34" s="559"/>
      <c r="I34" s="559"/>
      <c r="J34" s="559"/>
      <c r="K34" s="559"/>
      <c r="L34" s="559"/>
      <c r="M34" s="559"/>
      <c r="N34" s="559"/>
      <c r="O34" s="559"/>
      <c r="P34" s="559"/>
      <c r="Q34" s="559"/>
      <c r="R34" s="560"/>
      <c r="T34" s="551" t="str">
        <f t="shared" si="0"/>
        <v/>
      </c>
      <c r="U34" s="551" t="str">
        <f t="shared" si="5"/>
        <v/>
      </c>
      <c r="V34" s="551" t="str">
        <f t="shared" si="1"/>
        <v/>
      </c>
      <c r="W34" s="551" t="str">
        <f t="shared" si="2"/>
        <v/>
      </c>
      <c r="X34" s="551" t="str">
        <f t="shared" si="3"/>
        <v/>
      </c>
      <c r="Y34" s="554" t="str">
        <f t="shared" si="4"/>
        <v/>
      </c>
    </row>
    <row r="35" spans="1:25" ht="18" customHeight="1" x14ac:dyDescent="0.5">
      <c r="A35" s="555">
        <v>25</v>
      </c>
      <c r="B35" s="556"/>
      <c r="C35" s="557"/>
      <c r="D35" s="558"/>
      <c r="E35" s="559"/>
      <c r="F35" s="559"/>
      <c r="G35" s="559"/>
      <c r="H35" s="559"/>
      <c r="I35" s="559"/>
      <c r="J35" s="559"/>
      <c r="K35" s="559"/>
      <c r="L35" s="559"/>
      <c r="M35" s="559"/>
      <c r="N35" s="559"/>
      <c r="O35" s="559"/>
      <c r="P35" s="559"/>
      <c r="Q35" s="559"/>
      <c r="R35" s="560"/>
      <c r="T35" s="551" t="str">
        <f t="shared" si="0"/>
        <v/>
      </c>
      <c r="U35" s="551" t="str">
        <f t="shared" si="5"/>
        <v/>
      </c>
      <c r="V35" s="551" t="str">
        <f t="shared" si="1"/>
        <v/>
      </c>
      <c r="W35" s="551" t="str">
        <f t="shared" si="2"/>
        <v/>
      </c>
      <c r="X35" s="551" t="str">
        <f t="shared" si="3"/>
        <v/>
      </c>
      <c r="Y35" s="554" t="str">
        <f t="shared" si="4"/>
        <v/>
      </c>
    </row>
    <row r="36" spans="1:25" ht="17.25" customHeight="1" x14ac:dyDescent="0.5">
      <c r="A36" s="555">
        <v>26</v>
      </c>
      <c r="B36" s="556"/>
      <c r="C36" s="557"/>
      <c r="D36" s="558"/>
      <c r="E36" s="559"/>
      <c r="F36" s="559"/>
      <c r="G36" s="559"/>
      <c r="H36" s="559"/>
      <c r="I36" s="559"/>
      <c r="J36" s="559"/>
      <c r="K36" s="559"/>
      <c r="L36" s="559"/>
      <c r="M36" s="559"/>
      <c r="N36" s="559"/>
      <c r="O36" s="559"/>
      <c r="P36" s="559"/>
      <c r="Q36" s="559"/>
      <c r="R36" s="560"/>
      <c r="T36" s="551" t="str">
        <f t="shared" si="0"/>
        <v/>
      </c>
      <c r="U36" s="551" t="str">
        <f t="shared" si="5"/>
        <v/>
      </c>
      <c r="V36" s="551" t="str">
        <f t="shared" si="1"/>
        <v/>
      </c>
      <c r="W36" s="551" t="str">
        <f t="shared" si="2"/>
        <v/>
      </c>
      <c r="X36" s="551" t="str">
        <f t="shared" si="3"/>
        <v/>
      </c>
      <c r="Y36" s="554" t="str">
        <f t="shared" si="4"/>
        <v/>
      </c>
    </row>
    <row r="37" spans="1:25" ht="17.25" customHeight="1" x14ac:dyDescent="0.5">
      <c r="A37" s="555">
        <v>27</v>
      </c>
      <c r="B37" s="556"/>
      <c r="C37" s="557"/>
      <c r="D37" s="558"/>
      <c r="E37" s="559"/>
      <c r="F37" s="559"/>
      <c r="G37" s="559"/>
      <c r="H37" s="559"/>
      <c r="I37" s="559"/>
      <c r="J37" s="559"/>
      <c r="K37" s="559"/>
      <c r="L37" s="559"/>
      <c r="M37" s="559"/>
      <c r="N37" s="559"/>
      <c r="O37" s="559"/>
      <c r="P37" s="559"/>
      <c r="Q37" s="559"/>
      <c r="R37" s="560"/>
      <c r="T37" s="551" t="str">
        <f t="shared" si="0"/>
        <v/>
      </c>
      <c r="U37" s="551" t="str">
        <f t="shared" si="5"/>
        <v/>
      </c>
      <c r="V37" s="551" t="str">
        <f t="shared" si="1"/>
        <v/>
      </c>
      <c r="W37" s="551" t="str">
        <f t="shared" si="2"/>
        <v/>
      </c>
      <c r="X37" s="551" t="str">
        <f t="shared" si="3"/>
        <v/>
      </c>
      <c r="Y37" s="554" t="str">
        <f t="shared" si="4"/>
        <v/>
      </c>
    </row>
    <row r="38" spans="1:25" ht="17.25" customHeight="1" x14ac:dyDescent="0.5">
      <c r="A38" s="555">
        <v>28</v>
      </c>
      <c r="B38" s="565"/>
      <c r="C38" s="557"/>
      <c r="D38" s="558"/>
      <c r="E38" s="559"/>
      <c r="F38" s="559"/>
      <c r="G38" s="559"/>
      <c r="H38" s="559"/>
      <c r="I38" s="559"/>
      <c r="J38" s="559"/>
      <c r="K38" s="559"/>
      <c r="L38" s="559"/>
      <c r="M38" s="559"/>
      <c r="N38" s="559"/>
      <c r="O38" s="559"/>
      <c r="P38" s="559"/>
      <c r="Q38" s="559"/>
      <c r="R38" s="560"/>
      <c r="T38" s="551" t="str">
        <f t="shared" si="0"/>
        <v/>
      </c>
      <c r="U38" s="551" t="str">
        <f t="shared" si="5"/>
        <v/>
      </c>
      <c r="V38" s="551" t="str">
        <f t="shared" si="1"/>
        <v/>
      </c>
      <c r="W38" s="551" t="str">
        <f t="shared" si="2"/>
        <v/>
      </c>
      <c r="X38" s="551" t="str">
        <f t="shared" si="3"/>
        <v/>
      </c>
      <c r="Y38" s="554" t="str">
        <f t="shared" si="4"/>
        <v/>
      </c>
    </row>
    <row r="39" spans="1:25" ht="17.25" customHeight="1" x14ac:dyDescent="0.5">
      <c r="A39" s="555">
        <v>29</v>
      </c>
      <c r="B39" s="556"/>
      <c r="C39" s="557"/>
      <c r="D39" s="558"/>
      <c r="E39" s="559"/>
      <c r="F39" s="559"/>
      <c r="G39" s="559"/>
      <c r="H39" s="559"/>
      <c r="I39" s="559"/>
      <c r="J39" s="559"/>
      <c r="K39" s="559"/>
      <c r="L39" s="559"/>
      <c r="M39" s="559"/>
      <c r="N39" s="559"/>
      <c r="O39" s="559"/>
      <c r="P39" s="559"/>
      <c r="Q39" s="559"/>
      <c r="R39" s="560"/>
      <c r="T39" s="551" t="str">
        <f t="shared" si="0"/>
        <v/>
      </c>
      <c r="U39" s="551" t="str">
        <f t="shared" si="5"/>
        <v/>
      </c>
      <c r="V39" s="551" t="str">
        <f t="shared" si="1"/>
        <v/>
      </c>
      <c r="W39" s="551" t="str">
        <f t="shared" si="2"/>
        <v/>
      </c>
      <c r="X39" s="551" t="str">
        <f t="shared" si="3"/>
        <v/>
      </c>
      <c r="Y39" s="554" t="str">
        <f t="shared" si="4"/>
        <v/>
      </c>
    </row>
    <row r="40" spans="1:25" ht="18" customHeight="1" x14ac:dyDescent="0.5">
      <c r="A40" s="555">
        <v>30</v>
      </c>
      <c r="B40" s="565"/>
      <c r="C40" s="562"/>
      <c r="D40" s="561"/>
      <c r="E40" s="559"/>
      <c r="F40" s="559"/>
      <c r="G40" s="559"/>
      <c r="H40" s="559"/>
      <c r="I40" s="559"/>
      <c r="J40" s="559"/>
      <c r="K40" s="559"/>
      <c r="L40" s="559"/>
      <c r="M40" s="559"/>
      <c r="N40" s="559"/>
      <c r="O40" s="559"/>
      <c r="P40" s="559"/>
      <c r="Q40" s="559"/>
      <c r="R40" s="560"/>
      <c r="T40" s="551" t="str">
        <f t="shared" si="0"/>
        <v/>
      </c>
      <c r="U40" s="551" t="str">
        <f t="shared" si="5"/>
        <v/>
      </c>
      <c r="V40" s="551" t="str">
        <f t="shared" si="1"/>
        <v/>
      </c>
      <c r="W40" s="551" t="str">
        <f t="shared" si="2"/>
        <v/>
      </c>
      <c r="X40" s="551" t="str">
        <f t="shared" si="3"/>
        <v/>
      </c>
      <c r="Y40" s="554" t="str">
        <f t="shared" si="4"/>
        <v/>
      </c>
    </row>
    <row r="41" spans="1:25" ht="17.25" customHeight="1" x14ac:dyDescent="0.5">
      <c r="A41" s="555">
        <v>31</v>
      </c>
      <c r="B41" s="556"/>
      <c r="C41" s="557"/>
      <c r="D41" s="558"/>
      <c r="E41" s="559"/>
      <c r="F41" s="559"/>
      <c r="G41" s="559"/>
      <c r="H41" s="559"/>
      <c r="I41" s="559"/>
      <c r="J41" s="559"/>
      <c r="K41" s="559"/>
      <c r="L41" s="559"/>
      <c r="M41" s="559"/>
      <c r="N41" s="559"/>
      <c r="O41" s="559"/>
      <c r="P41" s="559"/>
      <c r="Q41" s="559"/>
      <c r="R41" s="560"/>
      <c r="T41" s="551" t="str">
        <f t="shared" si="0"/>
        <v/>
      </c>
      <c r="U41" s="551" t="str">
        <f t="shared" si="5"/>
        <v/>
      </c>
      <c r="V41" s="551" t="str">
        <f t="shared" si="1"/>
        <v/>
      </c>
      <c r="W41" s="551" t="str">
        <f t="shared" si="2"/>
        <v/>
      </c>
      <c r="X41" s="551" t="str">
        <f t="shared" si="3"/>
        <v/>
      </c>
      <c r="Y41" s="554" t="str">
        <f t="shared" si="4"/>
        <v/>
      </c>
    </row>
    <row r="42" spans="1:25" ht="17.25" customHeight="1" x14ac:dyDescent="0.5">
      <c r="A42" s="555">
        <v>32</v>
      </c>
      <c r="B42" s="556"/>
      <c r="C42" s="557"/>
      <c r="D42" s="558"/>
      <c r="E42" s="559"/>
      <c r="F42" s="559"/>
      <c r="G42" s="559"/>
      <c r="H42" s="559"/>
      <c r="I42" s="559"/>
      <c r="J42" s="559"/>
      <c r="K42" s="559"/>
      <c r="L42" s="559"/>
      <c r="M42" s="559"/>
      <c r="N42" s="559"/>
      <c r="O42" s="559"/>
      <c r="P42" s="559"/>
      <c r="Q42" s="559"/>
      <c r="R42" s="560"/>
      <c r="T42" s="551" t="str">
        <f t="shared" si="0"/>
        <v/>
      </c>
      <c r="U42" s="551" t="str">
        <f t="shared" si="5"/>
        <v/>
      </c>
      <c r="V42" s="551" t="str">
        <f t="shared" si="1"/>
        <v/>
      </c>
      <c r="W42" s="551" t="str">
        <f t="shared" si="2"/>
        <v/>
      </c>
      <c r="X42" s="551" t="str">
        <f t="shared" si="3"/>
        <v/>
      </c>
      <c r="Y42" s="554" t="str">
        <f t="shared" si="4"/>
        <v/>
      </c>
    </row>
    <row r="43" spans="1:25" ht="17.25" customHeight="1" x14ac:dyDescent="0.5">
      <c r="A43" s="555">
        <v>33</v>
      </c>
      <c r="B43" s="566"/>
      <c r="C43" s="567"/>
      <c r="D43" s="568"/>
      <c r="E43" s="560"/>
      <c r="F43" s="560"/>
      <c r="G43" s="560"/>
      <c r="H43" s="560"/>
      <c r="I43" s="560"/>
      <c r="J43" s="560"/>
      <c r="K43" s="560"/>
      <c r="L43" s="560"/>
      <c r="M43" s="560"/>
      <c r="N43" s="560"/>
      <c r="O43" s="560"/>
      <c r="P43" s="560"/>
      <c r="Q43" s="560"/>
      <c r="R43" s="560"/>
      <c r="T43" s="551" t="str">
        <f t="shared" si="0"/>
        <v/>
      </c>
      <c r="U43" s="551" t="str">
        <f t="shared" si="5"/>
        <v/>
      </c>
      <c r="V43" s="551" t="str">
        <f t="shared" si="1"/>
        <v/>
      </c>
      <c r="W43" s="551" t="str">
        <f t="shared" si="2"/>
        <v/>
      </c>
      <c r="X43" s="551" t="str">
        <f t="shared" si="3"/>
        <v/>
      </c>
      <c r="Y43" s="554" t="str">
        <f t="shared" si="4"/>
        <v/>
      </c>
    </row>
    <row r="44" spans="1:25" ht="17.25" customHeight="1" x14ac:dyDescent="0.5">
      <c r="A44" s="555">
        <v>34</v>
      </c>
      <c r="B44" s="566"/>
      <c r="C44" s="569"/>
      <c r="D44" s="570"/>
      <c r="E44" s="560"/>
      <c r="F44" s="560"/>
      <c r="G44" s="560"/>
      <c r="H44" s="560"/>
      <c r="I44" s="560"/>
      <c r="J44" s="560"/>
      <c r="K44" s="560"/>
      <c r="L44" s="560"/>
      <c r="M44" s="560"/>
      <c r="N44" s="560"/>
      <c r="O44" s="560"/>
      <c r="P44" s="560"/>
      <c r="Q44" s="560"/>
      <c r="R44" s="560"/>
      <c r="T44" s="551" t="str">
        <f t="shared" si="0"/>
        <v/>
      </c>
      <c r="U44" s="551" t="str">
        <f t="shared" si="5"/>
        <v/>
      </c>
      <c r="V44" s="551" t="str">
        <f t="shared" si="1"/>
        <v/>
      </c>
      <c r="W44" s="551" t="str">
        <f t="shared" si="2"/>
        <v/>
      </c>
      <c r="X44" s="551" t="str">
        <f t="shared" si="3"/>
        <v/>
      </c>
      <c r="Y44" s="554" t="str">
        <f t="shared" si="4"/>
        <v/>
      </c>
    </row>
    <row r="45" spans="1:25" ht="17.25" customHeight="1" x14ac:dyDescent="0.5">
      <c r="A45" s="555">
        <v>35</v>
      </c>
      <c r="B45" s="566"/>
      <c r="C45" s="569"/>
      <c r="D45" s="570"/>
      <c r="E45" s="560"/>
      <c r="F45" s="560"/>
      <c r="G45" s="560"/>
      <c r="H45" s="560"/>
      <c r="I45" s="560"/>
      <c r="J45" s="560"/>
      <c r="K45" s="560"/>
      <c r="L45" s="560"/>
      <c r="M45" s="560"/>
      <c r="N45" s="560"/>
      <c r="O45" s="560"/>
      <c r="P45" s="560"/>
      <c r="Q45" s="560"/>
      <c r="R45" s="560"/>
      <c r="T45" s="551" t="str">
        <f t="shared" si="0"/>
        <v/>
      </c>
      <c r="U45" s="551" t="str">
        <f t="shared" si="5"/>
        <v/>
      </c>
      <c r="V45" s="551" t="str">
        <f t="shared" si="1"/>
        <v/>
      </c>
      <c r="W45" s="551" t="str">
        <f t="shared" si="2"/>
        <v/>
      </c>
      <c r="X45" s="551" t="str">
        <f t="shared" si="3"/>
        <v/>
      </c>
      <c r="Y45" s="554" t="str">
        <f t="shared" si="4"/>
        <v/>
      </c>
    </row>
    <row r="46" spans="1:25" ht="17.25" customHeight="1" x14ac:dyDescent="0.5">
      <c r="A46" s="555">
        <v>36</v>
      </c>
      <c r="B46" s="566"/>
      <c r="C46" s="567"/>
      <c r="D46" s="568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T46" s="551" t="str">
        <f t="shared" si="0"/>
        <v/>
      </c>
      <c r="U46" s="551" t="str">
        <f t="shared" si="5"/>
        <v/>
      </c>
      <c r="V46" s="551" t="str">
        <f t="shared" si="1"/>
        <v/>
      </c>
      <c r="W46" s="551" t="str">
        <f t="shared" si="2"/>
        <v/>
      </c>
      <c r="X46" s="551" t="str">
        <f t="shared" si="3"/>
        <v/>
      </c>
      <c r="Y46" s="554" t="str">
        <f t="shared" si="4"/>
        <v/>
      </c>
    </row>
    <row r="47" spans="1:25" ht="17.25" customHeight="1" x14ac:dyDescent="0.5">
      <c r="A47" s="555">
        <v>37</v>
      </c>
      <c r="B47" s="566"/>
      <c r="C47" s="569"/>
      <c r="D47" s="570"/>
      <c r="E47" s="560"/>
      <c r="F47" s="560"/>
      <c r="G47" s="560"/>
      <c r="H47" s="560"/>
      <c r="I47" s="560"/>
      <c r="J47" s="560"/>
      <c r="K47" s="560"/>
      <c r="L47" s="560"/>
      <c r="M47" s="560"/>
      <c r="N47" s="560"/>
      <c r="O47" s="560"/>
      <c r="P47" s="560"/>
      <c r="Q47" s="560"/>
      <c r="R47" s="560"/>
      <c r="T47" s="551" t="str">
        <f t="shared" si="0"/>
        <v/>
      </c>
      <c r="U47" s="551" t="str">
        <f t="shared" si="5"/>
        <v/>
      </c>
      <c r="V47" s="551" t="str">
        <f t="shared" si="1"/>
        <v/>
      </c>
      <c r="W47" s="551" t="str">
        <f t="shared" si="2"/>
        <v/>
      </c>
      <c r="X47" s="551" t="str">
        <f t="shared" si="3"/>
        <v/>
      </c>
      <c r="Y47" s="554" t="str">
        <f t="shared" si="4"/>
        <v/>
      </c>
    </row>
    <row r="48" spans="1:25" ht="17.25" customHeight="1" x14ac:dyDescent="0.5">
      <c r="A48" s="555">
        <v>38</v>
      </c>
      <c r="B48" s="566"/>
      <c r="C48" s="569"/>
      <c r="D48" s="570"/>
      <c r="E48" s="560"/>
      <c r="F48" s="560"/>
      <c r="G48" s="560"/>
      <c r="H48" s="560"/>
      <c r="I48" s="560"/>
      <c r="J48" s="560"/>
      <c r="K48" s="560"/>
      <c r="L48" s="560"/>
      <c r="M48" s="560"/>
      <c r="N48" s="560"/>
      <c r="O48" s="560"/>
      <c r="P48" s="560"/>
      <c r="Q48" s="560"/>
      <c r="R48" s="560"/>
      <c r="T48" s="551" t="str">
        <f t="shared" si="0"/>
        <v/>
      </c>
      <c r="U48" s="551" t="str">
        <f t="shared" si="5"/>
        <v/>
      </c>
      <c r="V48" s="551" t="str">
        <f t="shared" si="1"/>
        <v/>
      </c>
      <c r="W48" s="551" t="str">
        <f t="shared" si="2"/>
        <v/>
      </c>
      <c r="X48" s="551" t="str">
        <f t="shared" si="3"/>
        <v/>
      </c>
      <c r="Y48" s="554" t="str">
        <f t="shared" si="4"/>
        <v/>
      </c>
    </row>
    <row r="49" spans="1:25" ht="18" customHeight="1" x14ac:dyDescent="0.5">
      <c r="A49" s="555">
        <v>39</v>
      </c>
      <c r="B49" s="566"/>
      <c r="C49" s="569"/>
      <c r="D49" s="570"/>
      <c r="E49" s="560"/>
      <c r="F49" s="560"/>
      <c r="G49" s="560"/>
      <c r="H49" s="560"/>
      <c r="I49" s="560"/>
      <c r="J49" s="560"/>
      <c r="K49" s="560"/>
      <c r="L49" s="560"/>
      <c r="M49" s="560"/>
      <c r="N49" s="560"/>
      <c r="O49" s="560"/>
      <c r="P49" s="560"/>
      <c r="Q49" s="560"/>
      <c r="R49" s="560"/>
      <c r="T49" s="551" t="str">
        <f t="shared" si="0"/>
        <v/>
      </c>
      <c r="U49" s="551" t="str">
        <f t="shared" si="5"/>
        <v/>
      </c>
      <c r="V49" s="551" t="str">
        <f t="shared" si="1"/>
        <v/>
      </c>
      <c r="W49" s="551" t="str">
        <f t="shared" si="2"/>
        <v/>
      </c>
      <c r="X49" s="551" t="str">
        <f t="shared" si="3"/>
        <v/>
      </c>
      <c r="Y49" s="554" t="str">
        <f t="shared" si="4"/>
        <v/>
      </c>
    </row>
    <row r="50" spans="1:25" ht="17.25" customHeight="1" x14ac:dyDescent="0.5">
      <c r="A50" s="555">
        <v>40</v>
      </c>
      <c r="B50" s="566"/>
      <c r="C50" s="569"/>
      <c r="D50" s="57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T50" s="551" t="str">
        <f t="shared" si="0"/>
        <v/>
      </c>
      <c r="U50" s="551" t="str">
        <f t="shared" si="5"/>
        <v/>
      </c>
      <c r="V50" s="551" t="str">
        <f t="shared" si="1"/>
        <v/>
      </c>
      <c r="W50" s="551" t="str">
        <f t="shared" si="2"/>
        <v/>
      </c>
      <c r="X50" s="551" t="str">
        <f t="shared" si="3"/>
        <v/>
      </c>
      <c r="Y50" s="554" t="str">
        <f t="shared" si="4"/>
        <v/>
      </c>
    </row>
    <row r="51" spans="1:25" ht="17.25" customHeight="1" x14ac:dyDescent="0.5">
      <c r="A51" s="555">
        <v>41</v>
      </c>
      <c r="B51" s="566"/>
      <c r="C51" s="569"/>
      <c r="D51" s="57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T51" s="551" t="str">
        <f t="shared" si="0"/>
        <v/>
      </c>
      <c r="U51" s="551" t="str">
        <f t="shared" si="5"/>
        <v/>
      </c>
      <c r="V51" s="551" t="str">
        <f t="shared" si="1"/>
        <v/>
      </c>
      <c r="W51" s="551" t="str">
        <f t="shared" si="2"/>
        <v/>
      </c>
      <c r="X51" s="551" t="str">
        <f t="shared" si="3"/>
        <v/>
      </c>
      <c r="Y51" s="554" t="str">
        <f t="shared" si="4"/>
        <v/>
      </c>
    </row>
    <row r="52" spans="1:25" ht="17.25" customHeight="1" x14ac:dyDescent="0.5">
      <c r="A52" s="555">
        <v>42</v>
      </c>
      <c r="B52" s="566"/>
      <c r="C52" s="569"/>
      <c r="D52" s="570"/>
      <c r="E52" s="560"/>
      <c r="F52" s="560"/>
      <c r="G52" s="560"/>
      <c r="H52" s="560"/>
      <c r="I52" s="560"/>
      <c r="J52" s="560"/>
      <c r="K52" s="560"/>
      <c r="L52" s="560"/>
      <c r="M52" s="560"/>
      <c r="N52" s="560"/>
      <c r="O52" s="560"/>
      <c r="P52" s="560"/>
      <c r="Q52" s="560"/>
      <c r="R52" s="560"/>
      <c r="T52" s="551" t="str">
        <f t="shared" si="0"/>
        <v/>
      </c>
      <c r="U52" s="551" t="str">
        <f t="shared" si="5"/>
        <v/>
      </c>
      <c r="V52" s="551" t="str">
        <f t="shared" si="1"/>
        <v/>
      </c>
      <c r="W52" s="551" t="str">
        <f t="shared" si="2"/>
        <v/>
      </c>
      <c r="X52" s="551" t="str">
        <f t="shared" si="3"/>
        <v/>
      </c>
      <c r="Y52" s="554" t="str">
        <f t="shared" si="4"/>
        <v/>
      </c>
    </row>
    <row r="53" spans="1:25" ht="17.25" customHeight="1" x14ac:dyDescent="0.5">
      <c r="A53" s="555">
        <v>43</v>
      </c>
      <c r="B53" s="566"/>
      <c r="C53" s="569"/>
      <c r="D53" s="570"/>
      <c r="E53" s="560"/>
      <c r="F53" s="560"/>
      <c r="G53" s="560"/>
      <c r="H53" s="560"/>
      <c r="I53" s="560"/>
      <c r="J53" s="560"/>
      <c r="K53" s="560"/>
      <c r="L53" s="560"/>
      <c r="M53" s="560"/>
      <c r="N53" s="560"/>
      <c r="O53" s="560"/>
      <c r="P53" s="560"/>
      <c r="Q53" s="560"/>
      <c r="R53" s="560"/>
      <c r="T53" s="551" t="str">
        <f t="shared" si="0"/>
        <v/>
      </c>
      <c r="U53" s="551" t="str">
        <f t="shared" si="5"/>
        <v/>
      </c>
      <c r="V53" s="551" t="str">
        <f t="shared" si="1"/>
        <v/>
      </c>
      <c r="W53" s="551" t="str">
        <f t="shared" si="2"/>
        <v/>
      </c>
      <c r="X53" s="551" t="str">
        <f t="shared" si="3"/>
        <v/>
      </c>
      <c r="Y53" s="554" t="str">
        <f t="shared" si="4"/>
        <v/>
      </c>
    </row>
    <row r="54" spans="1:25" ht="17.25" customHeight="1" x14ac:dyDescent="0.5">
      <c r="A54" s="555">
        <v>44</v>
      </c>
      <c r="B54" s="566"/>
      <c r="C54" s="569"/>
      <c r="D54" s="570"/>
      <c r="E54" s="560"/>
      <c r="F54" s="560"/>
      <c r="G54" s="560"/>
      <c r="H54" s="560"/>
      <c r="I54" s="560"/>
      <c r="J54" s="560"/>
      <c r="K54" s="560"/>
      <c r="L54" s="560"/>
      <c r="M54" s="560"/>
      <c r="N54" s="560"/>
      <c r="O54" s="560"/>
      <c r="P54" s="560"/>
      <c r="Q54" s="560"/>
      <c r="R54" s="560"/>
      <c r="T54" s="551" t="str">
        <f t="shared" si="0"/>
        <v/>
      </c>
      <c r="U54" s="551" t="str">
        <f t="shared" si="5"/>
        <v/>
      </c>
      <c r="V54" s="551" t="str">
        <f t="shared" si="1"/>
        <v/>
      </c>
      <c r="W54" s="551" t="str">
        <f t="shared" si="2"/>
        <v/>
      </c>
      <c r="X54" s="551" t="str">
        <f t="shared" si="3"/>
        <v/>
      </c>
      <c r="Y54" s="554" t="str">
        <f t="shared" si="4"/>
        <v/>
      </c>
    </row>
    <row r="55" spans="1:25" ht="16.95" customHeight="1" x14ac:dyDescent="0.5">
      <c r="A55" s="555">
        <v>45</v>
      </c>
      <c r="B55" s="571"/>
      <c r="C55" s="572"/>
      <c r="D55" s="572"/>
      <c r="E55" s="560"/>
      <c r="F55" s="560"/>
      <c r="G55" s="560"/>
      <c r="H55" s="560"/>
      <c r="I55" s="560"/>
      <c r="J55" s="560"/>
      <c r="K55" s="560"/>
      <c r="L55" s="560"/>
      <c r="M55" s="560"/>
      <c r="N55" s="560"/>
      <c r="O55" s="560"/>
      <c r="P55" s="560"/>
      <c r="Q55" s="560"/>
      <c r="R55" s="560"/>
      <c r="T55" s="551" t="str">
        <f t="shared" si="0"/>
        <v/>
      </c>
      <c r="U55" s="551" t="str">
        <f t="shared" si="5"/>
        <v/>
      </c>
      <c r="V55" s="551" t="str">
        <f t="shared" si="1"/>
        <v/>
      </c>
      <c r="W55" s="551" t="str">
        <f t="shared" si="2"/>
        <v/>
      </c>
      <c r="X55" s="551" t="str">
        <f t="shared" si="3"/>
        <v/>
      </c>
      <c r="Y55" s="554" t="str">
        <f t="shared" si="4"/>
        <v/>
      </c>
    </row>
    <row r="56" spans="1:25" ht="16.95" customHeight="1" x14ac:dyDescent="0.5">
      <c r="A56" s="555">
        <v>46</v>
      </c>
      <c r="B56" s="571"/>
      <c r="C56" s="572"/>
      <c r="D56" s="572"/>
      <c r="E56" s="560"/>
      <c r="F56" s="560"/>
      <c r="G56" s="560"/>
      <c r="H56" s="560"/>
      <c r="I56" s="560"/>
      <c r="J56" s="560"/>
      <c r="K56" s="560"/>
      <c r="L56" s="560"/>
      <c r="M56" s="560"/>
      <c r="N56" s="560"/>
      <c r="O56" s="560"/>
      <c r="P56" s="560"/>
      <c r="Q56" s="560"/>
      <c r="R56" s="560"/>
      <c r="T56" s="551" t="str">
        <f t="shared" ref="T56:T60" si="6">MID(C56,1,5)</f>
        <v/>
      </c>
      <c r="U56" s="551" t="str">
        <f t="shared" ref="U56:U60" si="7">IF(MID(C56,1,5)="Maste",C56,IF(MID(C56,1,3)="นาย",C56,""))</f>
        <v/>
      </c>
      <c r="V56" s="551" t="str">
        <f t="shared" ref="V56:V60" si="8">IF(MID(C56,1,5)="Maste",R56,IF(MID(C56,1,3)="นาย",R56,""))</f>
        <v/>
      </c>
      <c r="W56" s="551" t="str">
        <f t="shared" ref="W56:W60" si="9">IF(MID(C56,1,5)="Miss ",C56,IF(MID(C56,1,6)="นางสาว",C56,""))</f>
        <v/>
      </c>
      <c r="X56" s="551" t="str">
        <f t="shared" ref="X56:X60" si="10">IF(MID(C56,1,5)="Miss ",R56,IF(MID(C56,1,6)="นางสาว",R56,""))</f>
        <v/>
      </c>
      <c r="Y56" s="554" t="str">
        <f t="shared" ref="Y56:Y60" si="11">MID(C56,1,3)</f>
        <v/>
      </c>
    </row>
    <row r="57" spans="1:25" ht="16.95" customHeight="1" x14ac:dyDescent="0.5">
      <c r="A57" s="555">
        <v>47</v>
      </c>
      <c r="B57" s="571"/>
      <c r="C57" s="572"/>
      <c r="D57" s="572"/>
      <c r="E57" s="560"/>
      <c r="F57" s="560"/>
      <c r="G57" s="560"/>
      <c r="H57" s="560"/>
      <c r="I57" s="560"/>
      <c r="J57" s="560"/>
      <c r="K57" s="560"/>
      <c r="L57" s="560"/>
      <c r="M57" s="560"/>
      <c r="N57" s="560"/>
      <c r="O57" s="560"/>
      <c r="P57" s="560"/>
      <c r="Q57" s="560"/>
      <c r="R57" s="560"/>
      <c r="T57" s="551" t="str">
        <f t="shared" si="6"/>
        <v/>
      </c>
      <c r="U57" s="551" t="str">
        <f t="shared" si="7"/>
        <v/>
      </c>
      <c r="V57" s="551" t="str">
        <f t="shared" si="8"/>
        <v/>
      </c>
      <c r="W57" s="551" t="str">
        <f t="shared" si="9"/>
        <v/>
      </c>
      <c r="X57" s="551" t="str">
        <f t="shared" si="10"/>
        <v/>
      </c>
      <c r="Y57" s="554" t="str">
        <f t="shared" si="11"/>
        <v/>
      </c>
    </row>
    <row r="58" spans="1:25" ht="16.95" customHeight="1" x14ac:dyDescent="0.5">
      <c r="A58" s="555">
        <v>48</v>
      </c>
      <c r="B58" s="571"/>
      <c r="C58" s="572"/>
      <c r="D58" s="572"/>
      <c r="E58" s="560"/>
      <c r="F58" s="560"/>
      <c r="G58" s="560"/>
      <c r="H58" s="560"/>
      <c r="I58" s="560"/>
      <c r="J58" s="560"/>
      <c r="K58" s="560"/>
      <c r="L58" s="560"/>
      <c r="M58" s="560"/>
      <c r="N58" s="560"/>
      <c r="O58" s="560"/>
      <c r="P58" s="560"/>
      <c r="Q58" s="560"/>
      <c r="R58" s="560"/>
      <c r="T58" s="551" t="str">
        <f t="shared" si="6"/>
        <v/>
      </c>
      <c r="U58" s="551" t="str">
        <f t="shared" si="7"/>
        <v/>
      </c>
      <c r="V58" s="551" t="str">
        <f t="shared" si="8"/>
        <v/>
      </c>
      <c r="W58" s="551" t="str">
        <f t="shared" si="9"/>
        <v/>
      </c>
      <c r="X58" s="551" t="str">
        <f t="shared" si="10"/>
        <v/>
      </c>
      <c r="Y58" s="554" t="str">
        <f t="shared" si="11"/>
        <v/>
      </c>
    </row>
    <row r="59" spans="1:25" ht="16.95" customHeight="1" x14ac:dyDescent="0.5">
      <c r="A59" s="555">
        <v>49</v>
      </c>
      <c r="B59" s="571"/>
      <c r="C59" s="572"/>
      <c r="D59" s="572"/>
      <c r="E59" s="560"/>
      <c r="F59" s="560"/>
      <c r="G59" s="560"/>
      <c r="H59" s="560"/>
      <c r="I59" s="560"/>
      <c r="J59" s="560"/>
      <c r="K59" s="560"/>
      <c r="L59" s="560"/>
      <c r="M59" s="560"/>
      <c r="N59" s="560"/>
      <c r="O59" s="560"/>
      <c r="P59" s="560"/>
      <c r="Q59" s="560"/>
      <c r="R59" s="560"/>
      <c r="T59" s="551" t="str">
        <f t="shared" si="6"/>
        <v/>
      </c>
      <c r="U59" s="551" t="str">
        <f t="shared" si="7"/>
        <v/>
      </c>
      <c r="V59" s="551" t="str">
        <f t="shared" si="8"/>
        <v/>
      </c>
      <c r="W59" s="551" t="str">
        <f t="shared" si="9"/>
        <v/>
      </c>
      <c r="X59" s="551" t="str">
        <f t="shared" si="10"/>
        <v/>
      </c>
      <c r="Y59" s="554" t="str">
        <f t="shared" si="11"/>
        <v/>
      </c>
    </row>
    <row r="60" spans="1:25" ht="16.95" customHeight="1" x14ac:dyDescent="0.5">
      <c r="A60" s="555">
        <v>50</v>
      </c>
      <c r="B60" s="571"/>
      <c r="C60" s="572"/>
      <c r="D60" s="572"/>
      <c r="E60" s="560"/>
      <c r="F60" s="560"/>
      <c r="G60" s="560"/>
      <c r="H60" s="560"/>
      <c r="I60" s="560"/>
      <c r="J60" s="560"/>
      <c r="K60" s="560"/>
      <c r="L60" s="560"/>
      <c r="M60" s="560"/>
      <c r="N60" s="560"/>
      <c r="O60" s="560"/>
      <c r="P60" s="560"/>
      <c r="Q60" s="560"/>
      <c r="R60" s="560"/>
      <c r="T60" s="551" t="str">
        <f t="shared" si="6"/>
        <v/>
      </c>
      <c r="U60" s="551" t="str">
        <f t="shared" si="7"/>
        <v/>
      </c>
      <c r="V60" s="551" t="str">
        <f t="shared" si="8"/>
        <v/>
      </c>
      <c r="W60" s="551" t="str">
        <f t="shared" si="9"/>
        <v/>
      </c>
      <c r="X60" s="551" t="str">
        <f t="shared" si="10"/>
        <v/>
      </c>
      <c r="Y60" s="554" t="str">
        <f t="shared" si="11"/>
        <v/>
      </c>
    </row>
    <row r="61" spans="1:25" x14ac:dyDescent="0.5">
      <c r="U61" s="554" t="s">
        <v>10</v>
      </c>
      <c r="V61" s="554">
        <f>COUNTIF(T11:T60,"Maste")</f>
        <v>0</v>
      </c>
      <c r="W61" s="554" t="s">
        <v>14</v>
      </c>
      <c r="X61" s="573">
        <f>COUNTIF(T11:T60,"Miss ")</f>
        <v>0</v>
      </c>
    </row>
    <row r="62" spans="1:25" x14ac:dyDescent="0.5">
      <c r="U62" s="554" t="s">
        <v>11</v>
      </c>
      <c r="V62" s="554">
        <f>COUNTIF(V11:V60,"Transfer")</f>
        <v>0</v>
      </c>
      <c r="W62" s="554" t="s">
        <v>17</v>
      </c>
      <c r="X62" s="573">
        <f>COUNTIF(X11:X60,"Transfer")</f>
        <v>0</v>
      </c>
    </row>
    <row r="63" spans="1:25" x14ac:dyDescent="0.5">
      <c r="U63" s="554" t="s">
        <v>12</v>
      </c>
      <c r="V63" s="554">
        <f>COUNTIF(V11:V60,"No Qualification for Exam")</f>
        <v>0</v>
      </c>
      <c r="W63" s="554" t="s">
        <v>15</v>
      </c>
      <c r="X63" s="573">
        <f>COUNTIF(X11:X60,"No Qualification for Exam")</f>
        <v>0</v>
      </c>
    </row>
    <row r="64" spans="1:25" x14ac:dyDescent="0.5">
      <c r="U64" s="554" t="s">
        <v>13</v>
      </c>
      <c r="V64" s="554">
        <f>COUNTIF(V11:V60,"I")</f>
        <v>0</v>
      </c>
      <c r="W64" s="554" t="s">
        <v>16</v>
      </c>
      <c r="X64" s="573">
        <f>COUNTIF(X11:X60,"I")</f>
        <v>0</v>
      </c>
    </row>
  </sheetData>
  <sheetProtection algorithmName="SHA-512" hashValue="SAiPyURd/xYuZVW5lPHMS+NHa1YDYH/FJosttsznbz3a4+KvE25mzeByEOVJO8u2HM106qXY1qGfdFregqphIg==" saltValue="1BN6fkYg/V6oXb6GuexuzA==" spinCount="100000" sheet="1"/>
  <mergeCells count="4">
    <mergeCell ref="C10:D10"/>
    <mergeCell ref="E10:Q10"/>
    <mergeCell ref="A1:R1"/>
    <mergeCell ref="A2:R2"/>
  </mergeCells>
  <phoneticPr fontId="3" type="noConversion"/>
  <conditionalFormatting sqref="A38:B38">
    <cfRule type="expression" dxfId="419" priority="250" stopIfTrue="1">
      <formula>$R$38="ย้าย"</formula>
    </cfRule>
    <cfRule type="expression" dxfId="418" priority="251" stopIfTrue="1">
      <formula>$R$38="มส"</formula>
    </cfRule>
  </conditionalFormatting>
  <conditionalFormatting sqref="A11:R11">
    <cfRule type="expression" dxfId="417" priority="300" stopIfTrue="1">
      <formula>$R$11="ย้าย"</formula>
    </cfRule>
    <cfRule type="expression" dxfId="416" priority="301" stopIfTrue="1">
      <formula>$R$11="มส"</formula>
    </cfRule>
  </conditionalFormatting>
  <conditionalFormatting sqref="A12:R12">
    <cfRule type="expression" dxfId="415" priority="209" stopIfTrue="1">
      <formula>$R$12="ย้าย"</formula>
    </cfRule>
    <cfRule type="expression" dxfId="414" priority="299" stopIfTrue="1">
      <formula>$R$12="มส"</formula>
    </cfRule>
  </conditionalFormatting>
  <conditionalFormatting sqref="A13:R13">
    <cfRule type="expression" dxfId="413" priority="207" stopIfTrue="1">
      <formula>$R$13="ย้าย"</formula>
    </cfRule>
    <cfRule type="expression" dxfId="412" priority="298" stopIfTrue="1">
      <formula>$R$13="มส"</formula>
    </cfRule>
  </conditionalFormatting>
  <conditionalFormatting sqref="A15:R15">
    <cfRule type="expression" dxfId="411" priority="205" stopIfTrue="1">
      <formula>$R$15="ย้าย"</formula>
    </cfRule>
    <cfRule type="expression" dxfId="410" priority="296" stopIfTrue="1">
      <formula>$R$15="มส"</formula>
    </cfRule>
  </conditionalFormatting>
  <conditionalFormatting sqref="A16:R16">
    <cfRule type="expression" dxfId="409" priority="294" stopIfTrue="1">
      <formula>$R$16="ย้าย"</formula>
    </cfRule>
    <cfRule type="expression" dxfId="408" priority="295" stopIfTrue="1">
      <formula>$R$16="มส"</formula>
    </cfRule>
  </conditionalFormatting>
  <conditionalFormatting sqref="A17:R17">
    <cfRule type="expression" dxfId="407" priority="292" stopIfTrue="1">
      <formula>$R$17="ย้าย"</formula>
    </cfRule>
    <cfRule type="expression" dxfId="406" priority="293" stopIfTrue="1">
      <formula>$R$17="มส"</formula>
    </cfRule>
  </conditionalFormatting>
  <conditionalFormatting sqref="A18:R18">
    <cfRule type="expression" dxfId="405" priority="290" stopIfTrue="1">
      <formula>$R$18="ย้าย"</formula>
    </cfRule>
    <cfRule type="expression" dxfId="404" priority="291" stopIfTrue="1">
      <formula>$R$18="มส"</formula>
    </cfRule>
  </conditionalFormatting>
  <conditionalFormatting sqref="A19:R19">
    <cfRule type="expression" dxfId="403" priority="288" stopIfTrue="1">
      <formula>$R$19="ย้าย"</formula>
    </cfRule>
    <cfRule type="expression" dxfId="402" priority="289" stopIfTrue="1">
      <formula>$R$19="มส"</formula>
    </cfRule>
  </conditionalFormatting>
  <conditionalFormatting sqref="A20:R20">
    <cfRule type="expression" dxfId="401" priority="286" stopIfTrue="1">
      <formula>$R$20="ย้าย"</formula>
    </cfRule>
    <cfRule type="expression" dxfId="400" priority="287" stopIfTrue="1">
      <formula>$R$20="มส"</formula>
    </cfRule>
  </conditionalFormatting>
  <conditionalFormatting sqref="A21:R21">
    <cfRule type="expression" dxfId="399" priority="284" stopIfTrue="1">
      <formula>$R$21="ย้าย"</formula>
    </cfRule>
    <cfRule type="expression" dxfId="398" priority="285" stopIfTrue="1">
      <formula>$R$21="มส"</formula>
    </cfRule>
  </conditionalFormatting>
  <conditionalFormatting sqref="A22:R22">
    <cfRule type="expression" dxfId="397" priority="282" stopIfTrue="1">
      <formula>$R$22="ย้าย"</formula>
    </cfRule>
    <cfRule type="expression" dxfId="396" priority="283" stopIfTrue="1">
      <formula>$R$22="มส"</formula>
    </cfRule>
  </conditionalFormatting>
  <conditionalFormatting sqref="A23:R23">
    <cfRule type="expression" dxfId="395" priority="280" stopIfTrue="1">
      <formula>$R$23="ย้าย"</formula>
    </cfRule>
    <cfRule type="expression" dxfId="394" priority="281" stopIfTrue="1">
      <formula>$R$23="มส"</formula>
    </cfRule>
  </conditionalFormatting>
  <conditionalFormatting sqref="A24:R24">
    <cfRule type="expression" dxfId="393" priority="278" stopIfTrue="1">
      <formula>$R$24="ย้าย"</formula>
    </cfRule>
    <cfRule type="expression" dxfId="392" priority="279" stopIfTrue="1">
      <formula>$R$24="มส"</formula>
    </cfRule>
  </conditionalFormatting>
  <conditionalFormatting sqref="A25:R25">
    <cfRule type="expression" dxfId="391" priority="276" stopIfTrue="1">
      <formula>$R$25="ย้าย"</formula>
    </cfRule>
    <cfRule type="expression" dxfId="390" priority="277" stopIfTrue="1">
      <formula>$R$25="มส"</formula>
    </cfRule>
  </conditionalFormatting>
  <conditionalFormatting sqref="A26:R26">
    <cfRule type="expression" dxfId="389" priority="274" stopIfTrue="1">
      <formula>$R$26="ย้าย"</formula>
    </cfRule>
    <cfRule type="expression" dxfId="388" priority="275" stopIfTrue="1">
      <formula>$R$26="มส"</formula>
    </cfRule>
  </conditionalFormatting>
  <conditionalFormatting sqref="A27:R27">
    <cfRule type="expression" dxfId="387" priority="272" stopIfTrue="1">
      <formula>$R$27="ย้าย"</formula>
    </cfRule>
    <cfRule type="expression" dxfId="386" priority="273" stopIfTrue="1">
      <formula>$R$27="มส"</formula>
    </cfRule>
  </conditionalFormatting>
  <conditionalFormatting sqref="A28:R28">
    <cfRule type="expression" dxfId="385" priority="270" stopIfTrue="1">
      <formula>$R$28="ย้าย"</formula>
    </cfRule>
    <cfRule type="expression" dxfId="384" priority="271" stopIfTrue="1">
      <formula>$R$28="มส"</formula>
    </cfRule>
  </conditionalFormatting>
  <conditionalFormatting sqref="A29:R29">
    <cfRule type="expression" dxfId="383" priority="268" stopIfTrue="1">
      <formula>$R$29="ย้าย"</formula>
    </cfRule>
    <cfRule type="expression" dxfId="382" priority="269" stopIfTrue="1">
      <formula>$R$29="มส"</formula>
    </cfRule>
  </conditionalFormatting>
  <conditionalFormatting sqref="A30:R30">
    <cfRule type="expression" dxfId="381" priority="266" stopIfTrue="1">
      <formula>$R$30="ย้าย"</formula>
    </cfRule>
    <cfRule type="expression" dxfId="380" priority="267" stopIfTrue="1">
      <formula>$R$30="มส"</formula>
    </cfRule>
  </conditionalFormatting>
  <conditionalFormatting sqref="A31:R31">
    <cfRule type="expression" dxfId="379" priority="264" stopIfTrue="1">
      <formula>$R$31="ย้าย"</formula>
    </cfRule>
    <cfRule type="expression" dxfId="378" priority="265" stopIfTrue="1">
      <formula>$R$31="มส"</formula>
    </cfRule>
  </conditionalFormatting>
  <conditionalFormatting sqref="A32:R32">
    <cfRule type="expression" dxfId="377" priority="262" stopIfTrue="1">
      <formula>$R$32="ย้าย"</formula>
    </cfRule>
    <cfRule type="expression" dxfId="376" priority="263" stopIfTrue="1">
      <formula>$R$32="มส"</formula>
    </cfRule>
  </conditionalFormatting>
  <conditionalFormatting sqref="A33:R33">
    <cfRule type="expression" dxfId="375" priority="260" stopIfTrue="1">
      <formula>$R$33="ย้าย"</formula>
    </cfRule>
    <cfRule type="expression" dxfId="374" priority="261" stopIfTrue="1">
      <formula>$R$33="มส"</formula>
    </cfRule>
  </conditionalFormatting>
  <conditionalFormatting sqref="A34:R34 B36 B38">
    <cfRule type="expression" dxfId="373" priority="259" stopIfTrue="1">
      <formula>$R$34="มส"</formula>
    </cfRule>
  </conditionalFormatting>
  <conditionalFormatting sqref="A35:R35 B37">
    <cfRule type="expression" dxfId="372" priority="257" stopIfTrue="1">
      <formula>$R$35="มส"</formula>
    </cfRule>
  </conditionalFormatting>
  <conditionalFormatting sqref="A36:R36">
    <cfRule type="expression" dxfId="371" priority="254" stopIfTrue="1">
      <formula>$R$36="ย้าย"</formula>
    </cfRule>
    <cfRule type="expression" dxfId="370" priority="255" stopIfTrue="1">
      <formula>$R$36="มส"</formula>
    </cfRule>
  </conditionalFormatting>
  <conditionalFormatting sqref="A37:R37">
    <cfRule type="expression" dxfId="369" priority="252" stopIfTrue="1">
      <formula>$R$37="ย้าย"</formula>
    </cfRule>
    <cfRule type="expression" dxfId="368" priority="253" stopIfTrue="1">
      <formula>$R$37="มส"</formula>
    </cfRule>
  </conditionalFormatting>
  <conditionalFormatting sqref="A39:R39">
    <cfRule type="expression" dxfId="367" priority="248" stopIfTrue="1">
      <formula>$R$39="ย้าย"</formula>
    </cfRule>
    <cfRule type="expression" dxfId="366" priority="249" stopIfTrue="1">
      <formula>$R$39="มส"</formula>
    </cfRule>
  </conditionalFormatting>
  <conditionalFormatting sqref="A40:R40">
    <cfRule type="expression" dxfId="365" priority="246" stopIfTrue="1">
      <formula>$R$40="ย้าย"</formula>
    </cfRule>
    <cfRule type="expression" dxfId="364" priority="247" stopIfTrue="1">
      <formula>$R$40="มส"</formula>
    </cfRule>
  </conditionalFormatting>
  <conditionalFormatting sqref="A41:R41">
    <cfRule type="expression" dxfId="363" priority="244" stopIfTrue="1">
      <formula>$R$41="ย้าย"</formula>
    </cfRule>
    <cfRule type="expression" dxfId="362" priority="245" stopIfTrue="1">
      <formula>$R$41="มส"</formula>
    </cfRule>
  </conditionalFormatting>
  <conditionalFormatting sqref="A42:R42">
    <cfRule type="expression" dxfId="361" priority="242" stopIfTrue="1">
      <formula>$R$42="ย้าย"</formula>
    </cfRule>
    <cfRule type="expression" dxfId="360" priority="243" stopIfTrue="1">
      <formula>$R$42="มส"</formula>
    </cfRule>
  </conditionalFormatting>
  <conditionalFormatting sqref="A43:R43">
    <cfRule type="expression" dxfId="359" priority="240" stopIfTrue="1">
      <formula>$R$43="ย้าย"</formula>
    </cfRule>
    <cfRule type="expression" dxfId="358" priority="241" stopIfTrue="1">
      <formula>$R$43="มส"</formula>
    </cfRule>
  </conditionalFormatting>
  <conditionalFormatting sqref="A44:R44">
    <cfRule type="expression" dxfId="357" priority="238" stopIfTrue="1">
      <formula>$R$44="ย้าย"</formula>
    </cfRule>
    <cfRule type="expression" dxfId="356" priority="239" stopIfTrue="1">
      <formula>$R$44="มส"</formula>
    </cfRule>
  </conditionalFormatting>
  <conditionalFormatting sqref="A45:R45">
    <cfRule type="expression" dxfId="355" priority="236" stopIfTrue="1">
      <formula>$R$45="ย้าย"</formula>
    </cfRule>
    <cfRule type="expression" dxfId="354" priority="237" stopIfTrue="1">
      <formula>$R$45="มส"</formula>
    </cfRule>
  </conditionalFormatting>
  <conditionalFormatting sqref="A46:R46">
    <cfRule type="expression" dxfId="353" priority="234" stopIfTrue="1">
      <formula>$R$46="ย้าย"</formula>
    </cfRule>
    <cfRule type="expression" dxfId="352" priority="235" stopIfTrue="1">
      <formula>$R$46="มส"</formula>
    </cfRule>
  </conditionalFormatting>
  <conditionalFormatting sqref="A47:R47">
    <cfRule type="expression" dxfId="351" priority="232" stopIfTrue="1">
      <formula>$R$47="ย้าย"</formula>
    </cfRule>
    <cfRule type="expression" dxfId="350" priority="233" stopIfTrue="1">
      <formula>$R$47="มส"</formula>
    </cfRule>
  </conditionalFormatting>
  <conditionalFormatting sqref="A48:R48">
    <cfRule type="expression" dxfId="349" priority="230" stopIfTrue="1">
      <formula>$R$48="ย้าย"</formula>
    </cfRule>
    <cfRule type="expression" dxfId="348" priority="231" stopIfTrue="1">
      <formula>$R$48="มส"</formula>
    </cfRule>
  </conditionalFormatting>
  <conditionalFormatting sqref="A49:R49">
    <cfRule type="expression" dxfId="347" priority="228" stopIfTrue="1">
      <formula>$R$49="ย้าย"</formula>
    </cfRule>
    <cfRule type="expression" dxfId="346" priority="229" stopIfTrue="1">
      <formula>$R$49="มส"</formula>
    </cfRule>
  </conditionalFormatting>
  <conditionalFormatting sqref="A50:R50">
    <cfRule type="expression" dxfId="345" priority="226" stopIfTrue="1">
      <formula>$R$50="ย้าย"</formula>
    </cfRule>
    <cfRule type="expression" dxfId="344" priority="227" stopIfTrue="1">
      <formula>$R$50="มส"</formula>
    </cfRule>
  </conditionalFormatting>
  <conditionalFormatting sqref="A51:R51">
    <cfRule type="expression" dxfId="343" priority="224" stopIfTrue="1">
      <formula>$R$51="ย้าย"</formula>
    </cfRule>
    <cfRule type="expression" dxfId="342" priority="225" stopIfTrue="1">
      <formula>$R$51="มส"</formula>
    </cfRule>
  </conditionalFormatting>
  <conditionalFormatting sqref="A52:R52">
    <cfRule type="expression" dxfId="341" priority="222" stopIfTrue="1">
      <formula>$R$52="ย้าย"</formula>
    </cfRule>
    <cfRule type="expression" dxfId="340" priority="223" stopIfTrue="1">
      <formula>$R$52="มส"</formula>
    </cfRule>
  </conditionalFormatting>
  <conditionalFormatting sqref="A53:R53">
    <cfRule type="expression" dxfId="339" priority="220" stopIfTrue="1">
      <formula>$R$53="ย้าย"</formula>
    </cfRule>
    <cfRule type="expression" dxfId="338" priority="221" stopIfTrue="1">
      <formula>$R$53="มส"</formula>
    </cfRule>
  </conditionalFormatting>
  <conditionalFormatting sqref="A54:R54 A56 A58 A60">
    <cfRule type="expression" dxfId="337" priority="218" stopIfTrue="1">
      <formula>$R$54="ย้าย"</formula>
    </cfRule>
    <cfRule type="expression" dxfId="336" priority="219" stopIfTrue="1">
      <formula>$R$54="มส"</formula>
    </cfRule>
  </conditionalFormatting>
  <conditionalFormatting sqref="A55:R55 R56:R60 A57 A59">
    <cfRule type="expression" dxfId="335" priority="216" stopIfTrue="1">
      <formula>$R$55="ย้าย"</formula>
    </cfRule>
    <cfRule type="expression" dxfId="334" priority="217" stopIfTrue="1">
      <formula>$R$55="มส"</formula>
    </cfRule>
  </conditionalFormatting>
  <conditionalFormatting sqref="B36 B38 A34:R34">
    <cfRule type="expression" dxfId="333" priority="258" stopIfTrue="1">
      <formula>$R$34="ย้าย"</formula>
    </cfRule>
  </conditionalFormatting>
  <conditionalFormatting sqref="B36 B38 B34:Q34">
    <cfRule type="expression" dxfId="332" priority="25" stopIfTrue="1">
      <formula>$R$34="ย้าย"</formula>
    </cfRule>
    <cfRule type="expression" dxfId="331" priority="93" stopIfTrue="1">
      <formula>$R$34="ย้าย"</formula>
    </cfRule>
    <cfRule type="expression" dxfId="330" priority="157" stopIfTrue="1">
      <formula>$R$34="ย้าย"</formula>
    </cfRule>
  </conditionalFormatting>
  <conditionalFormatting sqref="B37 A35:R35">
    <cfRule type="expression" dxfId="329" priority="256" stopIfTrue="1">
      <formula>$R$35="ย้าย"</formula>
    </cfRule>
  </conditionalFormatting>
  <conditionalFormatting sqref="B37 B35:Q35">
    <cfRule type="expression" dxfId="328" priority="23" stopIfTrue="1">
      <formula>$R$35="ย้าย"</formula>
    </cfRule>
    <cfRule type="expression" dxfId="327" priority="91" stopIfTrue="1">
      <formula>$R$35="ย้าย"</formula>
    </cfRule>
    <cfRule type="expression" dxfId="326" priority="155" stopIfTrue="1">
      <formula>$R$35="ย้าย"</formula>
    </cfRule>
  </conditionalFormatting>
  <conditionalFormatting sqref="B38">
    <cfRule type="expression" dxfId="325" priority="85" stopIfTrue="1">
      <formula>$R$38="ย้าย"</formula>
    </cfRule>
    <cfRule type="expression" dxfId="324" priority="86" stopIfTrue="1">
      <formula>$R$38="มส"</formula>
    </cfRule>
    <cfRule type="expression" dxfId="323" priority="149" stopIfTrue="1">
      <formula>$R$38="ย้าย"</formula>
    </cfRule>
    <cfRule type="expression" dxfId="322" priority="150" stopIfTrue="1">
      <formula>$R$38="มส"</formula>
    </cfRule>
  </conditionalFormatting>
  <conditionalFormatting sqref="B11:Q11">
    <cfRule type="expression" dxfId="321" priority="71" stopIfTrue="1">
      <formula>$R$11="ย้าย"</formula>
    </cfRule>
    <cfRule type="expression" dxfId="320" priority="72" stopIfTrue="1">
      <formula>$R$11="มส"</formula>
    </cfRule>
    <cfRule type="expression" dxfId="319" priority="139" stopIfTrue="1">
      <formula>$R$11="ย้าย"</formula>
    </cfRule>
    <cfRule type="expression" dxfId="318" priority="140" stopIfTrue="1">
      <formula>$R$11="มส"</formula>
    </cfRule>
    <cfRule type="expression" dxfId="317" priority="203" stopIfTrue="1">
      <formula>$R$11="ย้าย"</formula>
    </cfRule>
    <cfRule type="expression" dxfId="316" priority="204" stopIfTrue="1">
      <formula>$R$11="มส"</formula>
    </cfRule>
  </conditionalFormatting>
  <conditionalFormatting sqref="B12:Q12">
    <cfRule type="expression" dxfId="315" priority="69" stopIfTrue="1">
      <formula>$R$12="ย้าย"</formula>
    </cfRule>
    <cfRule type="expression" dxfId="314" priority="70" stopIfTrue="1">
      <formula>$R$12="มส"</formula>
    </cfRule>
    <cfRule type="expression" dxfId="313" priority="137" stopIfTrue="1">
      <formula>$R$12="ย้าย"</formula>
    </cfRule>
    <cfRule type="expression" dxfId="312" priority="138" stopIfTrue="1">
      <formula>$R$12="มส"</formula>
    </cfRule>
    <cfRule type="expression" dxfId="311" priority="201" stopIfTrue="1">
      <formula>$R$12="ย้าย"</formula>
    </cfRule>
    <cfRule type="expression" dxfId="310" priority="202" stopIfTrue="1">
      <formula>$R$12="มส"</formula>
    </cfRule>
  </conditionalFormatting>
  <conditionalFormatting sqref="B13:Q13">
    <cfRule type="expression" dxfId="309" priority="67" stopIfTrue="1">
      <formula>$R$13="ย้าย"</formula>
    </cfRule>
    <cfRule type="expression" dxfId="308" priority="68" stopIfTrue="1">
      <formula>$R$13="มส"</formula>
    </cfRule>
    <cfRule type="expression" dxfId="307" priority="135" stopIfTrue="1">
      <formula>$R$13="ย้าย"</formula>
    </cfRule>
    <cfRule type="expression" dxfId="306" priority="136" stopIfTrue="1">
      <formula>$R$13="มส"</formula>
    </cfRule>
    <cfRule type="expression" dxfId="305" priority="199" stopIfTrue="1">
      <formula>$R$13="ย้าย"</formula>
    </cfRule>
    <cfRule type="expression" dxfId="304" priority="200" stopIfTrue="1">
      <formula>$R$13="มส"</formula>
    </cfRule>
  </conditionalFormatting>
  <conditionalFormatting sqref="B14:Q14 E15:Q15">
    <cfRule type="expression" dxfId="303" priority="66" stopIfTrue="1">
      <formula>$R$14="มส"</formula>
    </cfRule>
    <cfRule type="expression" dxfId="302" priority="134" stopIfTrue="1">
      <formula>$R$14="มส"</formula>
    </cfRule>
    <cfRule type="expression" dxfId="301" priority="198" stopIfTrue="1">
      <formula>$R$14="มส"</formula>
    </cfRule>
  </conditionalFormatting>
  <conditionalFormatting sqref="B15:Q15">
    <cfRule type="expression" dxfId="300" priority="63" stopIfTrue="1">
      <formula>$R$15="ย้าย"</formula>
    </cfRule>
    <cfRule type="expression" dxfId="299" priority="64" stopIfTrue="1">
      <formula>$R$15="มส"</formula>
    </cfRule>
    <cfRule type="expression" dxfId="298" priority="131" stopIfTrue="1">
      <formula>$R$15="ย้าย"</formula>
    </cfRule>
    <cfRule type="expression" dxfId="297" priority="132" stopIfTrue="1">
      <formula>$R$15="มส"</formula>
    </cfRule>
    <cfRule type="expression" dxfId="296" priority="195" stopIfTrue="1">
      <formula>$R$15="ย้าย"</formula>
    </cfRule>
    <cfRule type="expression" dxfId="295" priority="196" stopIfTrue="1">
      <formula>$R$15="มส"</formula>
    </cfRule>
  </conditionalFormatting>
  <conditionalFormatting sqref="B16:Q16">
    <cfRule type="expression" dxfId="294" priority="61" stopIfTrue="1">
      <formula>$R$16="ย้าย"</formula>
    </cfRule>
    <cfRule type="expression" dxfId="293" priority="62" stopIfTrue="1">
      <formula>$R$16="มส"</formula>
    </cfRule>
    <cfRule type="expression" dxfId="292" priority="129" stopIfTrue="1">
      <formula>$R$16="ย้าย"</formula>
    </cfRule>
    <cfRule type="expression" dxfId="291" priority="130" stopIfTrue="1">
      <formula>$R$16="มส"</formula>
    </cfRule>
    <cfRule type="expression" dxfId="290" priority="193" stopIfTrue="1">
      <formula>$R$16="ย้าย"</formula>
    </cfRule>
    <cfRule type="expression" dxfId="289" priority="194" stopIfTrue="1">
      <formula>$R$16="มส"</formula>
    </cfRule>
  </conditionalFormatting>
  <conditionalFormatting sqref="B17:Q17">
    <cfRule type="expression" dxfId="288" priority="59" stopIfTrue="1">
      <formula>$R$17="ย้าย"</formula>
    </cfRule>
    <cfRule type="expression" dxfId="287" priority="60" stopIfTrue="1">
      <formula>$R$17="มส"</formula>
    </cfRule>
    <cfRule type="expression" dxfId="286" priority="127" stopIfTrue="1">
      <formula>$R$17="ย้าย"</formula>
    </cfRule>
    <cfRule type="expression" dxfId="285" priority="128" stopIfTrue="1">
      <formula>$R$17="มส"</formula>
    </cfRule>
    <cfRule type="expression" dxfId="284" priority="191" stopIfTrue="1">
      <formula>$R$17="ย้าย"</formula>
    </cfRule>
    <cfRule type="expression" dxfId="283" priority="192" stopIfTrue="1">
      <formula>$R$17="มส"</formula>
    </cfRule>
  </conditionalFormatting>
  <conditionalFormatting sqref="B18:Q18">
    <cfRule type="expression" dxfId="282" priority="57" stopIfTrue="1">
      <formula>$R$18="ย้าย"</formula>
    </cfRule>
    <cfRule type="expression" dxfId="281" priority="58" stopIfTrue="1">
      <formula>$R$18="มส"</formula>
    </cfRule>
    <cfRule type="expression" dxfId="280" priority="125" stopIfTrue="1">
      <formula>$R$18="ย้าย"</formula>
    </cfRule>
    <cfRule type="expression" dxfId="279" priority="126" stopIfTrue="1">
      <formula>$R$18="มส"</formula>
    </cfRule>
    <cfRule type="expression" dxfId="278" priority="189" stopIfTrue="1">
      <formula>$R$18="ย้าย"</formula>
    </cfRule>
    <cfRule type="expression" dxfId="277" priority="190" stopIfTrue="1">
      <formula>$R$18="มส"</formula>
    </cfRule>
  </conditionalFormatting>
  <conditionalFormatting sqref="B19:Q19">
    <cfRule type="expression" dxfId="276" priority="55" stopIfTrue="1">
      <formula>$R$19="ย้าย"</formula>
    </cfRule>
    <cfRule type="expression" dxfId="275" priority="56" stopIfTrue="1">
      <formula>$R$19="มส"</formula>
    </cfRule>
    <cfRule type="expression" dxfId="274" priority="123" stopIfTrue="1">
      <formula>$R$19="ย้าย"</formula>
    </cfRule>
    <cfRule type="expression" dxfId="273" priority="124" stopIfTrue="1">
      <formula>$R$19="มส"</formula>
    </cfRule>
    <cfRule type="expression" dxfId="272" priority="187" stopIfTrue="1">
      <formula>$R$19="ย้าย"</formula>
    </cfRule>
    <cfRule type="expression" dxfId="271" priority="188" stopIfTrue="1">
      <formula>$R$19="มส"</formula>
    </cfRule>
  </conditionalFormatting>
  <conditionalFormatting sqref="B20:Q20">
    <cfRule type="expression" dxfId="270" priority="53" stopIfTrue="1">
      <formula>$R$20="ย้าย"</formula>
    </cfRule>
    <cfRule type="expression" dxfId="269" priority="54" stopIfTrue="1">
      <formula>$R$20="มส"</formula>
    </cfRule>
    <cfRule type="expression" dxfId="268" priority="121" stopIfTrue="1">
      <formula>$R$20="ย้าย"</formula>
    </cfRule>
    <cfRule type="expression" dxfId="267" priority="122" stopIfTrue="1">
      <formula>$R$20="มส"</formula>
    </cfRule>
    <cfRule type="expression" dxfId="266" priority="185" stopIfTrue="1">
      <formula>$R$20="ย้าย"</formula>
    </cfRule>
    <cfRule type="expression" dxfId="265" priority="186" stopIfTrue="1">
      <formula>$R$20="มส"</formula>
    </cfRule>
  </conditionalFormatting>
  <conditionalFormatting sqref="B21:Q21">
    <cfRule type="expression" dxfId="264" priority="51" stopIfTrue="1">
      <formula>$R$21="ย้าย"</formula>
    </cfRule>
    <cfRule type="expression" dxfId="263" priority="52" stopIfTrue="1">
      <formula>$R$21="มส"</formula>
    </cfRule>
    <cfRule type="expression" dxfId="262" priority="119" stopIfTrue="1">
      <formula>$R$21="ย้าย"</formula>
    </cfRule>
    <cfRule type="expression" dxfId="261" priority="120" stopIfTrue="1">
      <formula>$R$21="มส"</formula>
    </cfRule>
    <cfRule type="expression" dxfId="260" priority="183" stopIfTrue="1">
      <formula>$R$21="ย้าย"</formula>
    </cfRule>
    <cfRule type="expression" dxfId="259" priority="184" stopIfTrue="1">
      <formula>$R$21="มส"</formula>
    </cfRule>
  </conditionalFormatting>
  <conditionalFormatting sqref="B22:Q22">
    <cfRule type="expression" dxfId="258" priority="49" stopIfTrue="1">
      <formula>$R$22="ย้าย"</formula>
    </cfRule>
    <cfRule type="expression" dxfId="257" priority="50" stopIfTrue="1">
      <formula>$R$22="มส"</formula>
    </cfRule>
    <cfRule type="expression" dxfId="256" priority="117" stopIfTrue="1">
      <formula>$R$22="ย้าย"</formula>
    </cfRule>
    <cfRule type="expression" dxfId="255" priority="118" stopIfTrue="1">
      <formula>$R$22="มส"</formula>
    </cfRule>
    <cfRule type="expression" dxfId="254" priority="181" stopIfTrue="1">
      <formula>$R$22="ย้าย"</formula>
    </cfRule>
    <cfRule type="expression" dxfId="253" priority="182" stopIfTrue="1">
      <formula>$R$22="มส"</formula>
    </cfRule>
  </conditionalFormatting>
  <conditionalFormatting sqref="B23:Q23">
    <cfRule type="expression" dxfId="252" priority="47" stopIfTrue="1">
      <formula>$R$23="ย้าย"</formula>
    </cfRule>
    <cfRule type="expression" dxfId="251" priority="48" stopIfTrue="1">
      <formula>$R$23="มส"</formula>
    </cfRule>
    <cfRule type="expression" dxfId="250" priority="115" stopIfTrue="1">
      <formula>$R$23="ย้าย"</formula>
    </cfRule>
    <cfRule type="expression" dxfId="249" priority="116" stopIfTrue="1">
      <formula>$R$23="มส"</formula>
    </cfRule>
    <cfRule type="expression" dxfId="248" priority="179" stopIfTrue="1">
      <formula>$R$23="ย้าย"</formula>
    </cfRule>
    <cfRule type="expression" dxfId="247" priority="180" stopIfTrue="1">
      <formula>$R$23="มส"</formula>
    </cfRule>
  </conditionalFormatting>
  <conditionalFormatting sqref="B24:Q24">
    <cfRule type="expression" dxfId="246" priority="45" stopIfTrue="1">
      <formula>$R$24="ย้าย"</formula>
    </cfRule>
    <cfRule type="expression" dxfId="245" priority="46" stopIfTrue="1">
      <formula>$R$24="มส"</formula>
    </cfRule>
    <cfRule type="expression" dxfId="244" priority="113" stopIfTrue="1">
      <formula>$R$24="ย้าย"</formula>
    </cfRule>
    <cfRule type="expression" dxfId="243" priority="114" stopIfTrue="1">
      <formula>$R$24="มส"</formula>
    </cfRule>
    <cfRule type="expression" dxfId="242" priority="177" stopIfTrue="1">
      <formula>$R$24="ย้าย"</formula>
    </cfRule>
    <cfRule type="expression" dxfId="241" priority="178" stopIfTrue="1">
      <formula>$R$24="มส"</formula>
    </cfRule>
  </conditionalFormatting>
  <conditionalFormatting sqref="B25:Q25">
    <cfRule type="expression" dxfId="240" priority="43" stopIfTrue="1">
      <formula>$R$25="ย้าย"</formula>
    </cfRule>
    <cfRule type="expression" dxfId="239" priority="44" stopIfTrue="1">
      <formula>$R$25="มส"</formula>
    </cfRule>
    <cfRule type="expression" dxfId="238" priority="111" stopIfTrue="1">
      <formula>$R$25="ย้าย"</formula>
    </cfRule>
    <cfRule type="expression" dxfId="237" priority="112" stopIfTrue="1">
      <formula>$R$25="มส"</formula>
    </cfRule>
    <cfRule type="expression" dxfId="236" priority="175" stopIfTrue="1">
      <formula>$R$25="ย้าย"</formula>
    </cfRule>
    <cfRule type="expression" dxfId="235" priority="176" stopIfTrue="1">
      <formula>$R$25="มส"</formula>
    </cfRule>
  </conditionalFormatting>
  <conditionalFormatting sqref="B26:Q26">
    <cfRule type="expression" dxfId="234" priority="41" stopIfTrue="1">
      <formula>$R$26="ย้าย"</formula>
    </cfRule>
    <cfRule type="expression" dxfId="233" priority="42" stopIfTrue="1">
      <formula>$R$26="มส"</formula>
    </cfRule>
    <cfRule type="expression" dxfId="232" priority="109" stopIfTrue="1">
      <formula>$R$26="ย้าย"</formula>
    </cfRule>
    <cfRule type="expression" dxfId="231" priority="110" stopIfTrue="1">
      <formula>$R$26="มส"</formula>
    </cfRule>
    <cfRule type="expression" dxfId="230" priority="173" stopIfTrue="1">
      <formula>$R$26="ย้าย"</formula>
    </cfRule>
    <cfRule type="expression" dxfId="229" priority="174" stopIfTrue="1">
      <formula>$R$26="มส"</formula>
    </cfRule>
  </conditionalFormatting>
  <conditionalFormatting sqref="B27:Q27">
    <cfRule type="expression" dxfId="228" priority="39" stopIfTrue="1">
      <formula>$R$27="ย้าย"</formula>
    </cfRule>
    <cfRule type="expression" dxfId="227" priority="40" stopIfTrue="1">
      <formula>$R$27="มส"</formula>
    </cfRule>
    <cfRule type="expression" dxfId="226" priority="107" stopIfTrue="1">
      <formula>$R$27="ย้าย"</formula>
    </cfRule>
    <cfRule type="expression" dxfId="225" priority="108" stopIfTrue="1">
      <formula>$R$27="มส"</formula>
    </cfRule>
    <cfRule type="expression" dxfId="224" priority="171" stopIfTrue="1">
      <formula>$R$27="ย้าย"</formula>
    </cfRule>
    <cfRule type="expression" dxfId="223" priority="172" stopIfTrue="1">
      <formula>$R$27="มส"</formula>
    </cfRule>
  </conditionalFormatting>
  <conditionalFormatting sqref="B28:Q28">
    <cfRule type="expression" dxfId="222" priority="37" stopIfTrue="1">
      <formula>$R$28="ย้าย"</formula>
    </cfRule>
    <cfRule type="expression" dxfId="221" priority="38" stopIfTrue="1">
      <formula>$R$28="มส"</formula>
    </cfRule>
    <cfRule type="expression" dxfId="220" priority="105" stopIfTrue="1">
      <formula>$R$28="ย้าย"</formula>
    </cfRule>
    <cfRule type="expression" dxfId="219" priority="106" stopIfTrue="1">
      <formula>$R$28="มส"</formula>
    </cfRule>
    <cfRule type="expression" dxfId="218" priority="169" stopIfTrue="1">
      <formula>$R$28="ย้าย"</formula>
    </cfRule>
    <cfRule type="expression" dxfId="217" priority="170" stopIfTrue="1">
      <formula>$R$28="มส"</formula>
    </cfRule>
  </conditionalFormatting>
  <conditionalFormatting sqref="B29:Q29">
    <cfRule type="expression" dxfId="216" priority="35" stopIfTrue="1">
      <formula>$R$29="ย้าย"</formula>
    </cfRule>
    <cfRule type="expression" dxfId="215" priority="36" stopIfTrue="1">
      <formula>$R$29="มส"</formula>
    </cfRule>
    <cfRule type="expression" dxfId="214" priority="103" stopIfTrue="1">
      <formula>$R$29="ย้าย"</formula>
    </cfRule>
    <cfRule type="expression" dxfId="213" priority="104" stopIfTrue="1">
      <formula>$R$29="มส"</formula>
    </cfRule>
    <cfRule type="expression" dxfId="212" priority="167" stopIfTrue="1">
      <formula>$R$29="ย้าย"</formula>
    </cfRule>
    <cfRule type="expression" dxfId="211" priority="168" stopIfTrue="1">
      <formula>$R$29="มส"</formula>
    </cfRule>
  </conditionalFormatting>
  <conditionalFormatting sqref="B30:Q30">
    <cfRule type="expression" dxfId="210" priority="33" stopIfTrue="1">
      <formula>$R$30="ย้าย"</formula>
    </cfRule>
    <cfRule type="expression" dxfId="209" priority="34" stopIfTrue="1">
      <formula>$R$30="มส"</formula>
    </cfRule>
    <cfRule type="expression" dxfId="208" priority="101" stopIfTrue="1">
      <formula>$R$30="ย้าย"</formula>
    </cfRule>
    <cfRule type="expression" dxfId="207" priority="102" stopIfTrue="1">
      <formula>$R$30="มส"</formula>
    </cfRule>
    <cfRule type="expression" dxfId="206" priority="165" stopIfTrue="1">
      <formula>$R$30="ย้าย"</formula>
    </cfRule>
    <cfRule type="expression" dxfId="205" priority="166" stopIfTrue="1">
      <formula>$R$30="มส"</formula>
    </cfRule>
  </conditionalFormatting>
  <conditionalFormatting sqref="B31:Q31">
    <cfRule type="expression" dxfId="204" priority="31" stopIfTrue="1">
      <formula>$R$31="ย้าย"</formula>
    </cfRule>
    <cfRule type="expression" dxfId="203" priority="32" stopIfTrue="1">
      <formula>$R$31="มส"</formula>
    </cfRule>
    <cfRule type="expression" dxfId="202" priority="99" stopIfTrue="1">
      <formula>$R$31="ย้าย"</formula>
    </cfRule>
    <cfRule type="expression" dxfId="201" priority="100" stopIfTrue="1">
      <formula>$R$31="มส"</formula>
    </cfRule>
    <cfRule type="expression" dxfId="200" priority="163" stopIfTrue="1">
      <formula>$R$31="ย้าย"</formula>
    </cfRule>
    <cfRule type="expression" dxfId="199" priority="164" stopIfTrue="1">
      <formula>$R$31="มส"</formula>
    </cfRule>
  </conditionalFormatting>
  <conditionalFormatting sqref="B32:Q32">
    <cfRule type="expression" dxfId="198" priority="29" stopIfTrue="1">
      <formula>$R$32="ย้าย"</formula>
    </cfRule>
    <cfRule type="expression" dxfId="197" priority="30" stopIfTrue="1">
      <formula>$R$32="มส"</formula>
    </cfRule>
    <cfRule type="expression" dxfId="196" priority="97" stopIfTrue="1">
      <formula>$R$32="ย้าย"</formula>
    </cfRule>
    <cfRule type="expression" dxfId="195" priority="98" stopIfTrue="1">
      <formula>$R$32="มส"</formula>
    </cfRule>
    <cfRule type="expression" dxfId="194" priority="161" stopIfTrue="1">
      <formula>$R$32="ย้าย"</formula>
    </cfRule>
    <cfRule type="expression" dxfId="193" priority="162" stopIfTrue="1">
      <formula>$R$32="มส"</formula>
    </cfRule>
  </conditionalFormatting>
  <conditionalFormatting sqref="B33:Q33">
    <cfRule type="expression" dxfId="192" priority="27" stopIfTrue="1">
      <formula>$R$33="ย้าย"</formula>
    </cfRule>
    <cfRule type="expression" dxfId="191" priority="28" stopIfTrue="1">
      <formula>$R$33="มส"</formula>
    </cfRule>
    <cfRule type="expression" dxfId="190" priority="95" stopIfTrue="1">
      <formula>$R$33="ย้าย"</formula>
    </cfRule>
    <cfRule type="expression" dxfId="189" priority="96" stopIfTrue="1">
      <formula>$R$33="มส"</formula>
    </cfRule>
    <cfRule type="expression" dxfId="188" priority="159" stopIfTrue="1">
      <formula>$R$33="ย้าย"</formula>
    </cfRule>
    <cfRule type="expression" dxfId="187" priority="160" stopIfTrue="1">
      <formula>$R$33="มส"</formula>
    </cfRule>
  </conditionalFormatting>
  <conditionalFormatting sqref="B34:Q34 B36 B38">
    <cfRule type="expression" dxfId="186" priority="26" stopIfTrue="1">
      <formula>$R$34="มส"</formula>
    </cfRule>
    <cfRule type="expression" dxfId="185" priority="94" stopIfTrue="1">
      <formula>$R$34="มส"</formula>
    </cfRule>
    <cfRule type="expression" dxfId="184" priority="158" stopIfTrue="1">
      <formula>$R$34="มส"</formula>
    </cfRule>
  </conditionalFormatting>
  <conditionalFormatting sqref="B35:Q35 B37">
    <cfRule type="expression" dxfId="183" priority="24" stopIfTrue="1">
      <formula>$R$35="มส"</formula>
    </cfRule>
    <cfRule type="expression" dxfId="182" priority="92" stopIfTrue="1">
      <formula>$R$35="มส"</formula>
    </cfRule>
    <cfRule type="expression" dxfId="181" priority="156" stopIfTrue="1">
      <formula>$R$35="มส"</formula>
    </cfRule>
  </conditionalFormatting>
  <conditionalFormatting sqref="B36:Q36">
    <cfRule type="expression" dxfId="180" priority="21" stopIfTrue="1">
      <formula>$R$36="ย้าย"</formula>
    </cfRule>
    <cfRule type="expression" dxfId="179" priority="22" stopIfTrue="1">
      <formula>$R$36="มส"</formula>
    </cfRule>
    <cfRule type="expression" dxfId="178" priority="89" stopIfTrue="1">
      <formula>$R$36="ย้าย"</formula>
    </cfRule>
    <cfRule type="expression" dxfId="177" priority="90" stopIfTrue="1">
      <formula>$R$36="มส"</formula>
    </cfRule>
    <cfRule type="expression" dxfId="176" priority="153" stopIfTrue="1">
      <formula>$R$36="ย้าย"</formula>
    </cfRule>
    <cfRule type="expression" dxfId="175" priority="154" stopIfTrue="1">
      <formula>$R$36="มส"</formula>
    </cfRule>
  </conditionalFormatting>
  <conditionalFormatting sqref="B37:Q37">
    <cfRule type="expression" dxfId="174" priority="19" stopIfTrue="1">
      <formula>$R$37="ย้าย"</formula>
    </cfRule>
    <cfRule type="expression" dxfId="173" priority="20" stopIfTrue="1">
      <formula>$R$37="มส"</formula>
    </cfRule>
    <cfRule type="expression" dxfId="172" priority="87" stopIfTrue="1">
      <formula>$R$37="ย้าย"</formula>
    </cfRule>
    <cfRule type="expression" dxfId="171" priority="88" stopIfTrue="1">
      <formula>$R$37="มส"</formula>
    </cfRule>
    <cfRule type="expression" dxfId="170" priority="151" stopIfTrue="1">
      <formula>$R$37="ย้าย"</formula>
    </cfRule>
    <cfRule type="expression" dxfId="169" priority="152" stopIfTrue="1">
      <formula>$R$37="มส"</formula>
    </cfRule>
  </conditionalFormatting>
  <conditionalFormatting sqref="B39:Q39">
    <cfRule type="expression" dxfId="168" priority="15" stopIfTrue="1">
      <formula>$R$39="ย้าย"</formula>
    </cfRule>
    <cfRule type="expression" dxfId="167" priority="16" stopIfTrue="1">
      <formula>$R$39="มส"</formula>
    </cfRule>
    <cfRule type="expression" dxfId="166" priority="83" stopIfTrue="1">
      <formula>$R$39="ย้าย"</formula>
    </cfRule>
    <cfRule type="expression" dxfId="165" priority="84" stopIfTrue="1">
      <formula>$R$39="มส"</formula>
    </cfRule>
    <cfRule type="expression" dxfId="164" priority="147" stopIfTrue="1">
      <formula>$R$39="ย้าย"</formula>
    </cfRule>
    <cfRule type="expression" dxfId="163" priority="148" stopIfTrue="1">
      <formula>$R$39="มส"</formula>
    </cfRule>
  </conditionalFormatting>
  <conditionalFormatting sqref="B40:Q40">
    <cfRule type="expression" dxfId="162" priority="13" stopIfTrue="1">
      <formula>$R$40="ย้าย"</formula>
    </cfRule>
    <cfRule type="expression" dxfId="161" priority="14" stopIfTrue="1">
      <formula>$R$40="มส"</formula>
    </cfRule>
    <cfRule type="expression" dxfId="160" priority="81" stopIfTrue="1">
      <formula>$R$40="ย้าย"</formula>
    </cfRule>
    <cfRule type="expression" dxfId="159" priority="82" stopIfTrue="1">
      <formula>$R$40="มส"</formula>
    </cfRule>
    <cfRule type="expression" dxfId="158" priority="145" stopIfTrue="1">
      <formula>$R$40="ย้าย"</formula>
    </cfRule>
    <cfRule type="expression" dxfId="157" priority="146" stopIfTrue="1">
      <formula>$R$40="มส"</formula>
    </cfRule>
  </conditionalFormatting>
  <conditionalFormatting sqref="B41:Q41">
    <cfRule type="expression" dxfId="156" priority="11" stopIfTrue="1">
      <formula>$R$41="ย้าย"</formula>
    </cfRule>
    <cfRule type="expression" dxfId="155" priority="12" stopIfTrue="1">
      <formula>$R$41="มส"</formula>
    </cfRule>
    <cfRule type="expression" dxfId="154" priority="75" stopIfTrue="1">
      <formula>$R$41="ย้าย"</formula>
    </cfRule>
    <cfRule type="expression" dxfId="153" priority="76" stopIfTrue="1">
      <formula>$R$41="มส"</formula>
    </cfRule>
    <cfRule type="expression" dxfId="152" priority="79" stopIfTrue="1">
      <formula>$R$41="ย้าย"</formula>
    </cfRule>
    <cfRule type="expression" dxfId="151" priority="80" stopIfTrue="1">
      <formula>$R$41="มส"</formula>
    </cfRule>
    <cfRule type="expression" dxfId="150" priority="143" stopIfTrue="1">
      <formula>$R$41="ย้าย"</formula>
    </cfRule>
    <cfRule type="expression" dxfId="149" priority="144" stopIfTrue="1">
      <formula>$R$41="มส"</formula>
    </cfRule>
  </conditionalFormatting>
  <conditionalFormatting sqref="B42:Q42">
    <cfRule type="expression" dxfId="148" priority="9" stopIfTrue="1">
      <formula>$R$42="ย้าย"</formula>
    </cfRule>
    <cfRule type="expression" dxfId="147" priority="10" stopIfTrue="1">
      <formula>$R$42="มส"</formula>
    </cfRule>
    <cfRule type="expression" dxfId="146" priority="73" stopIfTrue="1">
      <formula>$R$42="ย้าย"</formula>
    </cfRule>
    <cfRule type="expression" dxfId="145" priority="74" stopIfTrue="1">
      <formula>$R$42="มส"</formula>
    </cfRule>
    <cfRule type="expression" dxfId="144" priority="77" stopIfTrue="1">
      <formula>$R$42="ย้าย"</formula>
    </cfRule>
    <cfRule type="expression" dxfId="143" priority="78" stopIfTrue="1">
      <formula>$R$42="มส"</formula>
    </cfRule>
    <cfRule type="expression" dxfId="142" priority="141" stopIfTrue="1">
      <formula>$R$42="ย้าย"</formula>
    </cfRule>
    <cfRule type="expression" dxfId="141" priority="142" stopIfTrue="1">
      <formula>$R$42="มส"</formula>
    </cfRule>
  </conditionalFormatting>
  <conditionalFormatting sqref="B38:R38">
    <cfRule type="expression" dxfId="140" priority="7" stopIfTrue="1">
      <formula>$R$38="ย้าย"</formula>
    </cfRule>
    <cfRule type="expression" dxfId="139" priority="8" stopIfTrue="1">
      <formula>$R$38="มส"</formula>
    </cfRule>
  </conditionalFormatting>
  <conditionalFormatting sqref="C38:Q38">
    <cfRule type="expression" dxfId="138" priority="1" stopIfTrue="1">
      <formula>$R$38="ย้าย"</formula>
    </cfRule>
    <cfRule type="expression" dxfId="137" priority="2" stopIfTrue="1">
      <formula>$R$38="มส"</formula>
    </cfRule>
    <cfRule type="expression" dxfId="136" priority="3" stopIfTrue="1">
      <formula>$R$38="ย้าย"</formula>
    </cfRule>
    <cfRule type="expression" dxfId="135" priority="4" stopIfTrue="1">
      <formula>$R$38="มส"</formula>
    </cfRule>
    <cfRule type="expression" dxfId="134" priority="5" stopIfTrue="1">
      <formula>$R$38="ย้าย"</formula>
    </cfRule>
    <cfRule type="expression" dxfId="133" priority="6" stopIfTrue="1">
      <formula>$R$38="มส"</formula>
    </cfRule>
  </conditionalFormatting>
  <conditionalFormatting sqref="E15:Q15 A14:R14">
    <cfRule type="expression" dxfId="132" priority="206" stopIfTrue="1">
      <formula>$R$14="ย้าย"</formula>
    </cfRule>
    <cfRule type="expression" dxfId="131" priority="297" stopIfTrue="1">
      <formula>$R$14="มส"</formula>
    </cfRule>
  </conditionalFormatting>
  <conditionalFormatting sqref="E15:Q15 B14:Q14">
    <cfRule type="expression" dxfId="130" priority="65" stopIfTrue="1">
      <formula>$R$14="ย้าย"</formula>
    </cfRule>
    <cfRule type="expression" dxfId="129" priority="133" stopIfTrue="1">
      <formula>$R$14="ย้าย"</formula>
    </cfRule>
    <cfRule type="expression" dxfId="128" priority="197" stopIfTrue="1">
      <formula>$R$14="ย้าย"</formula>
    </cfRule>
  </conditionalFormatting>
  <dataValidations count="1">
    <dataValidation type="list" allowBlank="1" showInputMessage="1" showErrorMessage="1" sqref="R11:R60" xr:uid="{00000000-0002-0000-0100-000000000000}">
      <formula1>"I,No Qualification for Exam, Transfer"</formula1>
    </dataValidation>
  </dataValidations>
  <printOptions horizontalCentered="1"/>
  <pageMargins left="0.19685039370078741" right="0.19685039370078741" top="0.78740157480314965" bottom="0.19685039370078741" header="0.51181102362204722" footer="0.51181102362204722"/>
  <pageSetup paperSize="5" scale="85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PI60"/>
  <sheetViews>
    <sheetView view="pageBreakPreview" zoomScale="60" zoomScaleNormal="50" workbookViewId="0">
      <pane xSplit="3" ySplit="10" topLeftCell="DM11" activePane="bottomRight" state="frozen"/>
      <selection activeCell="C5" sqref="C5:D5"/>
      <selection pane="topRight" activeCell="C5" sqref="C5:D5"/>
      <selection pane="bottomLeft" activeCell="C5" sqref="C5:D5"/>
      <selection pane="bottomRight" activeCell="M15" sqref="M15"/>
    </sheetView>
  </sheetViews>
  <sheetFormatPr defaultColWidth="2.25" defaultRowHeight="24.6" x14ac:dyDescent="0.7"/>
  <cols>
    <col min="1" max="1" width="20" style="540" customWidth="1"/>
    <col min="2" max="2" width="16.75" style="540" customWidth="1"/>
    <col min="3" max="3" width="9.75" style="583" customWidth="1"/>
    <col min="4" max="53" width="2.25" style="583" customWidth="1"/>
    <col min="54" max="54" width="10.125" style="583" customWidth="1"/>
    <col min="55" max="104" width="2.25" style="583" customWidth="1"/>
    <col min="105" max="105" width="10.125" style="465" customWidth="1"/>
    <col min="106" max="155" width="2.25" style="465" customWidth="1"/>
    <col min="156" max="156" width="10.125" style="465" customWidth="1"/>
    <col min="157" max="206" width="2.25" style="465" customWidth="1"/>
    <col min="207" max="207" width="10.125" style="465" customWidth="1"/>
    <col min="208" max="208" width="14" style="126" customWidth="1"/>
    <col min="209" max="209" width="19" style="540" customWidth="1"/>
    <col min="210" max="210" width="19.625" style="540" customWidth="1"/>
    <col min="211" max="222" width="4.25" style="498" customWidth="1"/>
    <col min="223" max="223" width="6.625" style="498" customWidth="1"/>
    <col min="224" max="224" width="7" style="498" customWidth="1"/>
    <col min="225" max="225" width="2.25" style="583" customWidth="1"/>
    <col min="226" max="226" width="4" style="583" hidden="1" customWidth="1"/>
    <col min="227" max="425" width="2.25" style="583" hidden="1" customWidth="1"/>
    <col min="426" max="427" width="2.25" style="583" customWidth="1"/>
    <col min="428" max="448" width="2.25" style="583"/>
    <col min="449" max="450" width="2.25" style="583" customWidth="1"/>
    <col min="451" max="16384" width="2.25" style="583"/>
  </cols>
  <sheetData>
    <row r="1" spans="1:425" s="574" customFormat="1" x14ac:dyDescent="0.7"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/>
      <c r="AP1" s="575"/>
      <c r="AQ1" s="575"/>
      <c r="AR1" s="575"/>
      <c r="AS1" s="575"/>
      <c r="AT1" s="575"/>
      <c r="AU1" s="575"/>
      <c r="AV1" s="575"/>
      <c r="AW1" s="575"/>
      <c r="AX1" s="575"/>
      <c r="AY1" s="575"/>
      <c r="AZ1" s="575"/>
      <c r="BA1" s="575"/>
      <c r="BB1" s="575"/>
      <c r="BC1" s="575"/>
      <c r="BD1" s="575"/>
      <c r="BE1" s="575"/>
      <c r="BF1" s="575"/>
      <c r="BG1" s="575"/>
      <c r="BH1" s="575"/>
      <c r="BI1" s="575"/>
      <c r="BJ1" s="575"/>
      <c r="BK1" s="575"/>
      <c r="BL1" s="575"/>
      <c r="BM1" s="575"/>
      <c r="BN1" s="575"/>
      <c r="BO1" s="575"/>
      <c r="BP1" s="575"/>
      <c r="BQ1" s="575"/>
      <c r="BR1" s="575"/>
      <c r="BS1" s="575"/>
      <c r="BT1" s="575"/>
      <c r="BU1" s="575"/>
      <c r="BV1" s="575"/>
      <c r="BW1" s="575"/>
      <c r="BX1" s="575"/>
      <c r="BY1" s="575"/>
      <c r="BZ1" s="575"/>
      <c r="CA1" s="575"/>
      <c r="CB1" s="575"/>
      <c r="CC1" s="575"/>
      <c r="CD1" s="575"/>
      <c r="CE1" s="575"/>
      <c r="CF1" s="575"/>
      <c r="CG1" s="575"/>
      <c r="CH1" s="575"/>
      <c r="CI1" s="575"/>
      <c r="CJ1" s="575"/>
      <c r="CK1" s="575"/>
      <c r="CL1" s="575"/>
      <c r="CM1" s="575"/>
      <c r="CN1" s="575"/>
      <c r="CO1" s="575"/>
      <c r="CP1" s="575"/>
      <c r="CQ1" s="575"/>
      <c r="CR1" s="575"/>
      <c r="CS1" s="575"/>
      <c r="CT1" s="575"/>
      <c r="CU1" s="575"/>
      <c r="CV1" s="575"/>
      <c r="CW1" s="575"/>
      <c r="CX1" s="575"/>
      <c r="CY1" s="575"/>
      <c r="CZ1" s="575"/>
      <c r="DA1" s="575"/>
      <c r="DB1" s="575"/>
      <c r="DC1" s="575"/>
      <c r="DD1" s="575"/>
      <c r="DE1" s="575"/>
      <c r="DF1" s="575"/>
      <c r="DG1" s="575"/>
      <c r="DH1" s="575"/>
      <c r="DI1" s="575"/>
      <c r="DJ1" s="575"/>
      <c r="DK1" s="575"/>
      <c r="DL1" s="575"/>
      <c r="DM1" s="575"/>
      <c r="DN1" s="575"/>
      <c r="DO1" s="575"/>
      <c r="DP1" s="575"/>
      <c r="DQ1" s="575"/>
      <c r="DR1" s="575"/>
      <c r="DS1" s="575"/>
      <c r="DT1" s="575"/>
      <c r="DU1" s="575"/>
      <c r="DV1" s="575"/>
      <c r="DW1" s="575"/>
      <c r="DX1" s="575"/>
      <c r="DY1" s="575"/>
      <c r="DZ1" s="575"/>
      <c r="EA1" s="575"/>
      <c r="EB1" s="575"/>
      <c r="EC1" s="575"/>
      <c r="ED1" s="575"/>
      <c r="EE1" s="575"/>
      <c r="EF1" s="575"/>
      <c r="EG1" s="575"/>
      <c r="EH1" s="575"/>
      <c r="EI1" s="575"/>
      <c r="EJ1" s="575"/>
      <c r="EK1" s="575"/>
      <c r="EL1" s="575"/>
      <c r="EM1" s="575"/>
      <c r="EN1" s="575"/>
      <c r="EO1" s="575"/>
      <c r="EP1" s="575"/>
      <c r="EQ1" s="575"/>
      <c r="ER1" s="575"/>
      <c r="ES1" s="575"/>
      <c r="ET1" s="575"/>
      <c r="EU1" s="575"/>
      <c r="EV1" s="575"/>
      <c r="EW1" s="575"/>
      <c r="EX1" s="575"/>
      <c r="EY1" s="575"/>
      <c r="EZ1" s="575"/>
      <c r="FA1" s="575"/>
      <c r="FB1" s="575"/>
      <c r="FC1" s="575"/>
      <c r="FD1" s="575"/>
      <c r="FE1" s="575"/>
      <c r="FF1" s="575"/>
      <c r="FG1" s="575"/>
      <c r="FH1" s="575"/>
      <c r="FI1" s="575"/>
      <c r="FJ1" s="575"/>
      <c r="FK1" s="575"/>
      <c r="FL1" s="575"/>
      <c r="FM1" s="575"/>
      <c r="FN1" s="575"/>
      <c r="FO1" s="575"/>
      <c r="FP1" s="575"/>
      <c r="FQ1" s="575"/>
      <c r="FR1" s="575"/>
      <c r="FS1" s="575"/>
      <c r="FT1" s="575"/>
      <c r="FU1" s="575"/>
      <c r="FV1" s="575"/>
      <c r="FW1" s="575"/>
      <c r="FX1" s="575"/>
      <c r="FY1" s="575"/>
      <c r="FZ1" s="575"/>
      <c r="GA1" s="575"/>
      <c r="GB1" s="575"/>
      <c r="GC1" s="575"/>
      <c r="GD1" s="575"/>
      <c r="GE1" s="575"/>
      <c r="GF1" s="575"/>
      <c r="GG1" s="575"/>
      <c r="GH1" s="575"/>
      <c r="GI1" s="575"/>
      <c r="GJ1" s="575"/>
      <c r="GK1" s="575"/>
      <c r="GL1" s="575"/>
      <c r="GM1" s="575"/>
      <c r="GN1" s="575"/>
      <c r="GO1" s="575"/>
      <c r="GP1" s="575"/>
      <c r="GQ1" s="575"/>
      <c r="GR1" s="575"/>
      <c r="GS1" s="575"/>
      <c r="GT1" s="575"/>
      <c r="GU1" s="575"/>
      <c r="GV1" s="575"/>
      <c r="GW1" s="575"/>
      <c r="GX1" s="575"/>
      <c r="GY1" s="498"/>
      <c r="GZ1" s="498"/>
      <c r="HA1" s="498"/>
      <c r="HB1" s="498"/>
      <c r="HC1" s="498"/>
      <c r="HD1" s="498"/>
      <c r="HE1" s="498"/>
      <c r="HF1" s="576" t="s">
        <v>194</v>
      </c>
      <c r="HG1" s="576"/>
      <c r="HH1" s="576"/>
      <c r="HI1" s="576"/>
      <c r="HJ1" s="576"/>
      <c r="HK1" s="576"/>
      <c r="HL1" s="576"/>
      <c r="HM1" s="576"/>
      <c r="HN1" s="576"/>
      <c r="HO1" s="498"/>
      <c r="HP1" s="498"/>
      <c r="JP1" s="575"/>
      <c r="JQ1" s="575"/>
      <c r="JR1" s="575"/>
      <c r="JS1" s="575"/>
      <c r="JT1" s="575"/>
      <c r="JU1" s="575"/>
      <c r="JV1" s="575"/>
      <c r="JW1" s="575"/>
      <c r="JX1" s="575"/>
      <c r="JY1" s="575"/>
      <c r="JZ1" s="575"/>
      <c r="KA1" s="575"/>
      <c r="KB1" s="575"/>
      <c r="KC1" s="575"/>
      <c r="KD1" s="575"/>
      <c r="KE1" s="575"/>
      <c r="KF1" s="575"/>
      <c r="KG1" s="575"/>
      <c r="KH1" s="575"/>
      <c r="KI1" s="575"/>
      <c r="KJ1" s="575"/>
      <c r="KK1" s="575"/>
      <c r="KL1" s="575"/>
      <c r="KM1" s="575"/>
      <c r="KN1" s="575"/>
      <c r="KO1" s="575"/>
      <c r="KP1" s="575"/>
      <c r="KQ1" s="575"/>
      <c r="KR1" s="575"/>
      <c r="KS1" s="575"/>
      <c r="KT1" s="575"/>
      <c r="KU1" s="575"/>
      <c r="KV1" s="575"/>
      <c r="KW1" s="575"/>
      <c r="KX1" s="575"/>
      <c r="KY1" s="575"/>
      <c r="KZ1" s="575"/>
      <c r="LA1" s="575"/>
      <c r="LB1" s="575"/>
      <c r="LC1" s="575"/>
      <c r="LD1" s="575"/>
      <c r="LE1" s="575"/>
      <c r="LF1" s="575"/>
      <c r="LG1" s="575"/>
      <c r="LH1" s="575"/>
      <c r="LI1" s="575"/>
      <c r="LJ1" s="575"/>
      <c r="LK1" s="575"/>
      <c r="LL1" s="575"/>
      <c r="LM1" s="575"/>
    </row>
    <row r="2" spans="1:425" ht="18" customHeight="1" x14ac:dyDescent="0.7">
      <c r="A2" s="577"/>
      <c r="B2" s="577"/>
      <c r="C2" s="575" t="s">
        <v>217</v>
      </c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5"/>
      <c r="R2" s="575"/>
      <c r="S2" s="575"/>
      <c r="T2" s="575"/>
      <c r="U2" s="575"/>
      <c r="V2" s="575"/>
      <c r="W2" s="575"/>
      <c r="X2" s="575"/>
      <c r="Y2" s="575"/>
      <c r="Z2" s="575"/>
      <c r="AA2" s="575"/>
      <c r="AB2" s="575"/>
      <c r="AC2" s="575"/>
      <c r="AD2" s="575"/>
      <c r="AE2" s="575"/>
      <c r="AF2" s="575"/>
      <c r="AG2" s="575"/>
      <c r="AH2" s="575"/>
      <c r="AI2" s="575"/>
      <c r="AJ2" s="575"/>
      <c r="AK2" s="575"/>
      <c r="AL2" s="575"/>
      <c r="AM2" s="575"/>
      <c r="AN2" s="575"/>
      <c r="AO2" s="575"/>
      <c r="AP2" s="575"/>
      <c r="AQ2" s="575"/>
      <c r="AR2" s="575"/>
      <c r="AS2" s="575"/>
      <c r="AT2" s="575"/>
      <c r="AU2" s="575"/>
      <c r="AV2" s="575"/>
      <c r="AW2" s="575"/>
      <c r="AX2" s="575"/>
      <c r="AY2" s="575"/>
      <c r="AZ2" s="575"/>
      <c r="BA2" s="575"/>
      <c r="BB2" s="575" t="s">
        <v>218</v>
      </c>
      <c r="BC2" s="575"/>
      <c r="BD2" s="575"/>
      <c r="BE2" s="575"/>
      <c r="BF2" s="575"/>
      <c r="BG2" s="575"/>
      <c r="BH2" s="575"/>
      <c r="BI2" s="575"/>
      <c r="BJ2" s="575"/>
      <c r="BK2" s="575"/>
      <c r="BL2" s="575"/>
      <c r="BM2" s="575"/>
      <c r="BN2" s="575"/>
      <c r="BO2" s="575"/>
      <c r="BP2" s="575"/>
      <c r="BQ2" s="575"/>
      <c r="BR2" s="575"/>
      <c r="BS2" s="575"/>
      <c r="BT2" s="575"/>
      <c r="BU2" s="575"/>
      <c r="BV2" s="575"/>
      <c r="BW2" s="575"/>
      <c r="BX2" s="575"/>
      <c r="BY2" s="575"/>
      <c r="BZ2" s="575"/>
      <c r="CA2" s="575"/>
      <c r="CB2" s="575"/>
      <c r="CC2" s="575"/>
      <c r="CD2" s="575"/>
      <c r="CE2" s="575"/>
      <c r="CF2" s="575"/>
      <c r="CG2" s="575"/>
      <c r="CH2" s="575"/>
      <c r="CI2" s="575"/>
      <c r="CJ2" s="575"/>
      <c r="CK2" s="575"/>
      <c r="CL2" s="575"/>
      <c r="CM2" s="575"/>
      <c r="CN2" s="575"/>
      <c r="CO2" s="575"/>
      <c r="CP2" s="575"/>
      <c r="CQ2" s="575"/>
      <c r="CR2" s="575"/>
      <c r="CS2" s="575"/>
      <c r="CT2" s="575"/>
      <c r="CU2" s="575"/>
      <c r="CV2" s="575"/>
      <c r="CW2" s="575"/>
      <c r="CX2" s="575"/>
      <c r="CY2" s="575"/>
      <c r="CZ2" s="575"/>
      <c r="DA2" s="575" t="s">
        <v>219</v>
      </c>
      <c r="DB2" s="575"/>
      <c r="DC2" s="575"/>
      <c r="DD2" s="575"/>
      <c r="DE2" s="575"/>
      <c r="DF2" s="575"/>
      <c r="DG2" s="575"/>
      <c r="DH2" s="575"/>
      <c r="DI2" s="575"/>
      <c r="DJ2" s="575"/>
      <c r="DK2" s="575"/>
      <c r="DL2" s="575"/>
      <c r="DM2" s="575"/>
      <c r="DN2" s="575"/>
      <c r="DO2" s="575"/>
      <c r="DP2" s="575"/>
      <c r="DQ2" s="575"/>
      <c r="DR2" s="575"/>
      <c r="DS2" s="575"/>
      <c r="DT2" s="575"/>
      <c r="DU2" s="575"/>
      <c r="DV2" s="575"/>
      <c r="DW2" s="575"/>
      <c r="DX2" s="575"/>
      <c r="DY2" s="575"/>
      <c r="DZ2" s="575"/>
      <c r="EA2" s="575"/>
      <c r="EB2" s="575"/>
      <c r="EC2" s="575"/>
      <c r="ED2" s="575"/>
      <c r="EE2" s="575"/>
      <c r="EF2" s="575"/>
      <c r="EG2" s="575"/>
      <c r="EH2" s="575"/>
      <c r="EI2" s="575"/>
      <c r="EJ2" s="575"/>
      <c r="EK2" s="575"/>
      <c r="EL2" s="575"/>
      <c r="EM2" s="575"/>
      <c r="EN2" s="575"/>
      <c r="EO2" s="575"/>
      <c r="EP2" s="575"/>
      <c r="EQ2" s="575"/>
      <c r="ER2" s="575"/>
      <c r="ES2" s="575"/>
      <c r="ET2" s="575"/>
      <c r="EU2" s="575"/>
      <c r="EV2" s="575"/>
      <c r="EW2" s="575"/>
      <c r="EX2" s="575"/>
      <c r="EY2" s="575"/>
      <c r="EZ2" s="575" t="s">
        <v>219</v>
      </c>
      <c r="FA2" s="575"/>
      <c r="FB2" s="575"/>
      <c r="FC2" s="575"/>
      <c r="FD2" s="575"/>
      <c r="FE2" s="575"/>
      <c r="FF2" s="575"/>
      <c r="FG2" s="575"/>
      <c r="FH2" s="575"/>
      <c r="FI2" s="575"/>
      <c r="FJ2" s="575"/>
      <c r="FK2" s="575"/>
      <c r="FL2" s="575"/>
      <c r="FM2" s="575"/>
      <c r="FN2" s="575"/>
      <c r="FO2" s="575"/>
      <c r="FP2" s="575"/>
      <c r="FQ2" s="575"/>
      <c r="FR2" s="575"/>
      <c r="FS2" s="575"/>
      <c r="FT2" s="575"/>
      <c r="FU2" s="575"/>
      <c r="FV2" s="575"/>
      <c r="FW2" s="575"/>
      <c r="FX2" s="575"/>
      <c r="FY2" s="575"/>
      <c r="FZ2" s="575"/>
      <c r="GA2" s="575"/>
      <c r="GB2" s="575"/>
      <c r="GC2" s="575"/>
      <c r="GD2" s="575"/>
      <c r="GE2" s="575"/>
      <c r="GF2" s="575"/>
      <c r="GG2" s="575"/>
      <c r="GH2" s="575"/>
      <c r="GI2" s="575"/>
      <c r="GJ2" s="575"/>
      <c r="GK2" s="575"/>
      <c r="GL2" s="575"/>
      <c r="GM2" s="575"/>
      <c r="GN2" s="575"/>
      <c r="GO2" s="575"/>
      <c r="GP2" s="575"/>
      <c r="GQ2" s="575"/>
      <c r="GR2" s="575"/>
      <c r="GS2" s="575"/>
      <c r="GT2" s="575"/>
      <c r="GU2" s="575"/>
      <c r="GV2" s="575"/>
      <c r="GW2" s="575"/>
      <c r="GX2" s="575"/>
      <c r="GY2" s="498"/>
      <c r="GZ2" s="498"/>
      <c r="HA2" s="498"/>
      <c r="HB2" s="498"/>
      <c r="HD2" s="578"/>
      <c r="HE2" s="578"/>
      <c r="HF2" s="579" t="s">
        <v>177</v>
      </c>
      <c r="HG2" s="579"/>
      <c r="HH2" s="579"/>
      <c r="HI2" s="580">
        <v>0.8</v>
      </c>
      <c r="HJ2" s="581"/>
      <c r="HK2" s="581"/>
      <c r="HL2" s="580">
        <v>0.6</v>
      </c>
      <c r="HM2" s="581"/>
      <c r="HN2" s="581"/>
      <c r="HQ2" s="582"/>
      <c r="HR2" s="582"/>
      <c r="HS2" s="582"/>
      <c r="HT2" s="582"/>
      <c r="HU2" s="582"/>
      <c r="HV2" s="582"/>
      <c r="HW2" s="582"/>
      <c r="HX2" s="582"/>
      <c r="HY2" s="582"/>
      <c r="HZ2" s="582"/>
      <c r="IA2" s="582"/>
      <c r="IB2" s="582"/>
      <c r="IC2" s="582"/>
      <c r="ID2" s="582"/>
      <c r="IE2" s="582"/>
      <c r="IF2" s="582"/>
      <c r="IG2" s="582"/>
      <c r="IH2" s="582"/>
      <c r="II2" s="582"/>
      <c r="IJ2" s="582"/>
      <c r="IK2" s="582"/>
      <c r="IL2" s="582"/>
      <c r="IM2" s="582"/>
      <c r="IN2" s="582"/>
      <c r="IO2" s="582"/>
      <c r="IP2" s="582"/>
      <c r="IQ2" s="582"/>
      <c r="IR2" s="582"/>
      <c r="IS2" s="582"/>
      <c r="IT2" s="582"/>
      <c r="IU2" s="582"/>
      <c r="IV2" s="582"/>
      <c r="IW2" s="582"/>
      <c r="IX2" s="582"/>
      <c r="IY2" s="582"/>
      <c r="IZ2" s="582"/>
      <c r="JA2" s="582"/>
      <c r="JB2" s="582"/>
      <c r="JC2" s="582"/>
      <c r="JD2" s="582"/>
      <c r="JE2" s="582"/>
      <c r="JF2" s="582"/>
      <c r="JG2" s="582"/>
      <c r="JH2" s="582"/>
      <c r="JI2" s="582"/>
      <c r="JJ2" s="582"/>
      <c r="JK2" s="582"/>
      <c r="JL2" s="582"/>
      <c r="JM2" s="582"/>
      <c r="JN2" s="582"/>
      <c r="JO2" s="582"/>
      <c r="JP2" s="575"/>
      <c r="JQ2" s="575"/>
      <c r="JR2" s="575"/>
      <c r="JS2" s="575"/>
      <c r="JT2" s="575"/>
      <c r="JU2" s="575"/>
      <c r="JV2" s="575"/>
      <c r="JW2" s="575"/>
      <c r="JX2" s="575"/>
      <c r="JY2" s="575"/>
      <c r="JZ2" s="575"/>
      <c r="KA2" s="575"/>
      <c r="KB2" s="575"/>
      <c r="KC2" s="575"/>
      <c r="KD2" s="575"/>
      <c r="KE2" s="575"/>
      <c r="KF2" s="575"/>
      <c r="KG2" s="575"/>
      <c r="KH2" s="575"/>
      <c r="KI2" s="575"/>
      <c r="KJ2" s="575"/>
      <c r="KK2" s="575"/>
      <c r="KL2" s="575"/>
      <c r="KM2" s="575"/>
      <c r="KN2" s="575"/>
      <c r="KO2" s="575"/>
      <c r="KP2" s="575"/>
      <c r="KQ2" s="575"/>
      <c r="KR2" s="575"/>
      <c r="KS2" s="575"/>
      <c r="KT2" s="575"/>
      <c r="KU2" s="575"/>
      <c r="KV2" s="575"/>
      <c r="KW2" s="575"/>
      <c r="KX2" s="575"/>
      <c r="KY2" s="575"/>
      <c r="KZ2" s="575"/>
      <c r="LA2" s="575"/>
      <c r="LB2" s="575"/>
      <c r="LC2" s="575"/>
      <c r="LD2" s="575"/>
      <c r="LE2" s="575"/>
      <c r="LF2" s="575"/>
      <c r="LG2" s="575"/>
      <c r="LH2" s="575"/>
      <c r="LI2" s="575"/>
      <c r="LJ2" s="575"/>
      <c r="LK2" s="575"/>
      <c r="LL2" s="575"/>
      <c r="LM2" s="575"/>
      <c r="LS2" s="584"/>
      <c r="LT2" s="584"/>
      <c r="LU2" s="584"/>
      <c r="LV2" s="584"/>
      <c r="LW2" s="584"/>
      <c r="LX2" s="582"/>
      <c r="LY2" s="582"/>
      <c r="LZ2" s="582"/>
      <c r="MA2" s="582"/>
      <c r="MB2" s="582"/>
      <c r="MC2" s="582"/>
      <c r="MD2" s="582"/>
      <c r="ME2" s="582"/>
      <c r="MF2" s="582"/>
      <c r="MG2" s="582"/>
      <c r="MH2" s="582"/>
      <c r="MI2" s="582"/>
      <c r="MJ2" s="582"/>
      <c r="NQ2" s="584"/>
      <c r="NR2" s="584"/>
      <c r="NS2" s="584"/>
      <c r="NT2" s="584"/>
      <c r="NU2" s="584"/>
      <c r="NV2" s="582"/>
      <c r="NW2" s="582"/>
      <c r="NX2" s="582"/>
      <c r="NY2" s="582"/>
      <c r="NZ2" s="582"/>
      <c r="OA2" s="582"/>
      <c r="OB2" s="582"/>
      <c r="OC2" s="582"/>
      <c r="OD2" s="582"/>
      <c r="OE2" s="582"/>
      <c r="OF2" s="582"/>
      <c r="OG2" s="582"/>
      <c r="OH2" s="582"/>
    </row>
    <row r="3" spans="1:425" ht="18" customHeight="1" x14ac:dyDescent="0.7">
      <c r="A3" s="577"/>
      <c r="B3" s="577"/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78"/>
      <c r="AE3" s="578"/>
      <c r="AF3" s="578"/>
      <c r="AG3" s="578"/>
      <c r="AH3" s="578"/>
      <c r="AI3" s="578"/>
      <c r="AJ3" s="578"/>
      <c r="AK3" s="578"/>
      <c r="AL3" s="578"/>
      <c r="AM3" s="578"/>
      <c r="AN3" s="578"/>
      <c r="AO3" s="578"/>
      <c r="AP3" s="578"/>
      <c r="AQ3" s="578"/>
      <c r="AR3" s="578"/>
      <c r="AS3" s="578"/>
      <c r="AT3" s="578"/>
      <c r="AU3" s="578"/>
      <c r="AV3" s="578"/>
      <c r="AW3" s="578"/>
      <c r="AX3" s="578"/>
      <c r="AY3" s="578"/>
      <c r="AZ3" s="578"/>
      <c r="BA3" s="578"/>
      <c r="BB3" s="578"/>
      <c r="DA3" s="578"/>
      <c r="DB3" s="583"/>
      <c r="DC3" s="583"/>
      <c r="DD3" s="583"/>
      <c r="DE3" s="583"/>
      <c r="DF3" s="583"/>
      <c r="DG3" s="583"/>
      <c r="DH3" s="583"/>
      <c r="DI3" s="583"/>
      <c r="DJ3" s="583"/>
      <c r="DK3" s="583"/>
      <c r="DL3" s="583"/>
      <c r="DM3" s="583"/>
      <c r="DN3" s="583"/>
      <c r="DO3" s="583"/>
      <c r="DP3" s="583"/>
      <c r="DQ3" s="583"/>
      <c r="DR3" s="583"/>
      <c r="DS3" s="583"/>
      <c r="DT3" s="583"/>
      <c r="DU3" s="583"/>
      <c r="DV3" s="583"/>
      <c r="DW3" s="583"/>
      <c r="DX3" s="583"/>
      <c r="DY3" s="583"/>
      <c r="DZ3" s="583"/>
      <c r="EA3" s="583"/>
      <c r="EB3" s="583"/>
      <c r="EC3" s="583"/>
      <c r="ED3" s="583"/>
      <c r="EE3" s="583"/>
      <c r="EF3" s="583"/>
      <c r="EG3" s="583"/>
      <c r="EH3" s="583"/>
      <c r="EI3" s="583"/>
      <c r="EJ3" s="583"/>
      <c r="EK3" s="583"/>
      <c r="EL3" s="583"/>
      <c r="EM3" s="583"/>
      <c r="EN3" s="583"/>
      <c r="EO3" s="583"/>
      <c r="EP3" s="583"/>
      <c r="EQ3" s="583"/>
      <c r="ER3" s="583"/>
      <c r="ES3" s="583"/>
      <c r="ET3" s="583"/>
      <c r="EU3" s="583"/>
      <c r="EV3" s="583"/>
      <c r="EW3" s="583"/>
      <c r="EX3" s="583"/>
      <c r="EY3" s="583"/>
      <c r="EZ3" s="578"/>
      <c r="FA3" s="583"/>
      <c r="FB3" s="583"/>
      <c r="FC3" s="583"/>
      <c r="FD3" s="583"/>
      <c r="FE3" s="583"/>
      <c r="FF3" s="583"/>
      <c r="FG3" s="583"/>
      <c r="FH3" s="583"/>
      <c r="FI3" s="583"/>
      <c r="FJ3" s="583"/>
      <c r="FK3" s="583"/>
      <c r="FL3" s="583"/>
      <c r="FM3" s="583"/>
      <c r="FN3" s="583"/>
      <c r="FO3" s="583"/>
      <c r="FP3" s="583"/>
      <c r="FQ3" s="583"/>
      <c r="FR3" s="583"/>
      <c r="FS3" s="583"/>
      <c r="FT3" s="583"/>
      <c r="FU3" s="583"/>
      <c r="FV3" s="583"/>
      <c r="FW3" s="583"/>
      <c r="FX3" s="583"/>
      <c r="FY3" s="583"/>
      <c r="FZ3" s="583"/>
      <c r="GA3" s="583"/>
      <c r="GB3" s="583"/>
      <c r="GC3" s="583"/>
      <c r="GD3" s="583"/>
      <c r="GE3" s="583"/>
      <c r="GF3" s="583"/>
      <c r="GG3" s="583"/>
      <c r="GH3" s="583"/>
      <c r="GI3" s="583"/>
      <c r="GJ3" s="583"/>
      <c r="GK3" s="583"/>
      <c r="GL3" s="583"/>
      <c r="GM3" s="583"/>
      <c r="GN3" s="583"/>
      <c r="GO3" s="583"/>
      <c r="GP3" s="583"/>
      <c r="GQ3" s="583"/>
      <c r="GR3" s="583"/>
      <c r="GS3" s="583"/>
      <c r="GT3" s="583"/>
      <c r="GU3" s="583"/>
      <c r="GV3" s="583"/>
      <c r="GW3" s="583"/>
      <c r="GX3" s="583"/>
      <c r="GY3" s="498"/>
      <c r="GZ3" s="498"/>
      <c r="HA3" s="498"/>
      <c r="HB3" s="498"/>
      <c r="HD3" s="578" t="str">
        <f>IF(หน่วยกิต="","",IF(หน่วยกิต=0.5,20,IF(หน่วยกิต=1,40,IF(หน่วยกิต=1.5,60,IF(หน่วยกิต=2,80,IF(หน่วยกิต=2.5,100,IF(หน่วยกิต=3,120,"")))))))</f>
        <v/>
      </c>
      <c r="HE3" s="578"/>
      <c r="HF3" s="579" t="str">
        <f>IF('1 Basic information'!F11="","",'1 Basic information'!F11)</f>
        <v/>
      </c>
      <c r="HG3" s="579"/>
      <c r="HH3" s="579"/>
      <c r="HI3" s="581" t="str">
        <f>IF(HF3="","",HF3*80%)</f>
        <v/>
      </c>
      <c r="HJ3" s="581"/>
      <c r="HK3" s="581"/>
      <c r="HL3" s="581" t="str">
        <f>IF(HF3="","",HF3*60%)</f>
        <v/>
      </c>
      <c r="HM3" s="581"/>
      <c r="HN3" s="581"/>
      <c r="HQ3" s="582"/>
      <c r="HR3" s="578"/>
      <c r="HS3" s="578"/>
      <c r="HT3" s="578"/>
      <c r="HU3" s="578"/>
      <c r="HV3" s="578"/>
      <c r="HW3" s="578"/>
      <c r="HX3" s="578"/>
      <c r="HY3" s="578"/>
      <c r="HZ3" s="578"/>
      <c r="IA3" s="578"/>
      <c r="IB3" s="578"/>
      <c r="IC3" s="578"/>
      <c r="ID3" s="578"/>
      <c r="IE3" s="578"/>
      <c r="IF3" s="578"/>
      <c r="IG3" s="578"/>
      <c r="IH3" s="578"/>
      <c r="II3" s="578"/>
      <c r="IJ3" s="578"/>
      <c r="IK3" s="578"/>
      <c r="IL3" s="578"/>
      <c r="IM3" s="578"/>
      <c r="IN3" s="578"/>
      <c r="IO3" s="578"/>
      <c r="IP3" s="578"/>
      <c r="IQ3" s="578"/>
      <c r="IR3" s="578"/>
      <c r="IS3" s="578"/>
      <c r="IT3" s="578"/>
      <c r="IU3" s="578"/>
      <c r="IV3" s="578"/>
      <c r="IW3" s="578"/>
      <c r="IX3" s="578"/>
      <c r="IY3" s="578"/>
      <c r="IZ3" s="578"/>
      <c r="JA3" s="578"/>
      <c r="JB3" s="578"/>
      <c r="JC3" s="578"/>
      <c r="JD3" s="578"/>
      <c r="JE3" s="578"/>
      <c r="JF3" s="578"/>
      <c r="JG3" s="578"/>
      <c r="JH3" s="578"/>
      <c r="JI3" s="578"/>
      <c r="JJ3" s="578"/>
      <c r="JK3" s="578"/>
      <c r="JL3" s="578"/>
      <c r="JM3" s="578"/>
      <c r="JN3" s="578"/>
      <c r="JO3" s="578"/>
      <c r="LS3" s="584"/>
      <c r="LT3" s="584"/>
      <c r="LU3" s="584"/>
      <c r="LV3" s="584"/>
      <c r="LW3" s="584"/>
      <c r="LX3" s="582"/>
      <c r="LY3" s="582"/>
      <c r="LZ3" s="582"/>
      <c r="MA3" s="582"/>
      <c r="MB3" s="582"/>
      <c r="MC3" s="582"/>
      <c r="MD3" s="582"/>
      <c r="ME3" s="582"/>
      <c r="MF3" s="582"/>
      <c r="MG3" s="582"/>
      <c r="MH3" s="582"/>
      <c r="MI3" s="582"/>
      <c r="MJ3" s="582"/>
      <c r="NQ3" s="584"/>
      <c r="NR3" s="584"/>
      <c r="NS3" s="584"/>
      <c r="NT3" s="584"/>
      <c r="NU3" s="584"/>
      <c r="NV3" s="582"/>
      <c r="NW3" s="582"/>
      <c r="NX3" s="582"/>
      <c r="NY3" s="582"/>
      <c r="NZ3" s="582"/>
      <c r="OA3" s="582"/>
      <c r="OB3" s="582"/>
      <c r="OC3" s="582"/>
      <c r="OD3" s="582"/>
      <c r="OE3" s="582"/>
      <c r="OF3" s="582"/>
      <c r="OG3" s="582"/>
      <c r="OH3" s="582"/>
    </row>
    <row r="4" spans="1:425" ht="18" hidden="1" customHeight="1" x14ac:dyDescent="0.7">
      <c r="A4" s="577"/>
      <c r="B4" s="577"/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  <c r="P4" s="578"/>
      <c r="Q4" s="578"/>
      <c r="R4" s="578"/>
      <c r="S4" s="578"/>
      <c r="T4" s="578"/>
      <c r="U4" s="578"/>
      <c r="V4" s="578"/>
      <c r="W4" s="578"/>
      <c r="X4" s="578"/>
      <c r="Y4" s="578"/>
      <c r="Z4" s="578"/>
      <c r="AA4" s="578"/>
      <c r="AB4" s="578"/>
      <c r="AC4" s="578"/>
      <c r="AD4" s="578"/>
      <c r="AE4" s="578"/>
      <c r="AF4" s="578"/>
      <c r="AG4" s="578"/>
      <c r="AH4" s="578"/>
      <c r="AI4" s="578"/>
      <c r="AJ4" s="578"/>
      <c r="AK4" s="578"/>
      <c r="AL4" s="578"/>
      <c r="AM4" s="578"/>
      <c r="AN4" s="578"/>
      <c r="AO4" s="578"/>
      <c r="AP4" s="578"/>
      <c r="AQ4" s="578"/>
      <c r="AR4" s="578"/>
      <c r="AS4" s="578"/>
      <c r="AT4" s="578"/>
      <c r="AU4" s="578"/>
      <c r="AV4" s="578"/>
      <c r="AW4" s="578"/>
      <c r="AX4" s="578"/>
      <c r="AY4" s="578"/>
      <c r="AZ4" s="578"/>
      <c r="BA4" s="578"/>
      <c r="BB4" s="578"/>
      <c r="DA4" s="578"/>
      <c r="DB4" s="583"/>
      <c r="DC4" s="583"/>
      <c r="DD4" s="583"/>
      <c r="DE4" s="583"/>
      <c r="DF4" s="583"/>
      <c r="DG4" s="583"/>
      <c r="DH4" s="583"/>
      <c r="DI4" s="583"/>
      <c r="DJ4" s="583"/>
      <c r="DK4" s="583"/>
      <c r="DL4" s="583"/>
      <c r="DM4" s="583"/>
      <c r="DN4" s="583"/>
      <c r="DO4" s="583"/>
      <c r="DP4" s="583"/>
      <c r="DQ4" s="583"/>
      <c r="DR4" s="583"/>
      <c r="DS4" s="583"/>
      <c r="DT4" s="583"/>
      <c r="DU4" s="583"/>
      <c r="DV4" s="583"/>
      <c r="DW4" s="583"/>
      <c r="DX4" s="583"/>
      <c r="DY4" s="583"/>
      <c r="DZ4" s="583"/>
      <c r="EA4" s="583"/>
      <c r="EB4" s="583"/>
      <c r="EC4" s="583"/>
      <c r="ED4" s="583"/>
      <c r="EE4" s="583"/>
      <c r="EF4" s="583"/>
      <c r="EG4" s="583"/>
      <c r="EH4" s="583"/>
      <c r="EI4" s="583"/>
      <c r="EJ4" s="583"/>
      <c r="EK4" s="583"/>
      <c r="EL4" s="583"/>
      <c r="EM4" s="583"/>
      <c r="EN4" s="583"/>
      <c r="EO4" s="583"/>
      <c r="EP4" s="583"/>
      <c r="EQ4" s="583"/>
      <c r="ER4" s="583"/>
      <c r="ES4" s="583"/>
      <c r="ET4" s="583"/>
      <c r="EU4" s="583"/>
      <c r="EV4" s="583"/>
      <c r="EW4" s="583"/>
      <c r="EX4" s="583"/>
      <c r="EY4" s="583"/>
      <c r="EZ4" s="578"/>
      <c r="FA4" s="583"/>
      <c r="FB4" s="583"/>
      <c r="FC4" s="583"/>
      <c r="FD4" s="583"/>
      <c r="FE4" s="583"/>
      <c r="FF4" s="583"/>
      <c r="FG4" s="583"/>
      <c r="FH4" s="583"/>
      <c r="FI4" s="583"/>
      <c r="FJ4" s="583"/>
      <c r="FK4" s="583"/>
      <c r="FL4" s="583"/>
      <c r="FM4" s="583"/>
      <c r="FN4" s="583"/>
      <c r="FO4" s="583"/>
      <c r="FP4" s="583"/>
      <c r="FQ4" s="583"/>
      <c r="FR4" s="583"/>
      <c r="FS4" s="583"/>
      <c r="FT4" s="583"/>
      <c r="FU4" s="583"/>
      <c r="FV4" s="583"/>
      <c r="FW4" s="583"/>
      <c r="FX4" s="583"/>
      <c r="FY4" s="583"/>
      <c r="FZ4" s="583"/>
      <c r="GA4" s="583"/>
      <c r="GB4" s="583"/>
      <c r="GC4" s="583"/>
      <c r="GD4" s="583"/>
      <c r="GE4" s="583"/>
      <c r="GF4" s="583"/>
      <c r="GG4" s="583"/>
      <c r="GH4" s="583"/>
      <c r="GI4" s="583"/>
      <c r="GJ4" s="583"/>
      <c r="GK4" s="583"/>
      <c r="GL4" s="583"/>
      <c r="GM4" s="583"/>
      <c r="GN4" s="583"/>
      <c r="GO4" s="583"/>
      <c r="GP4" s="583"/>
      <c r="GQ4" s="583"/>
      <c r="GR4" s="583"/>
      <c r="GS4" s="583"/>
      <c r="GT4" s="583"/>
      <c r="GU4" s="583"/>
      <c r="GV4" s="583"/>
      <c r="GW4" s="583"/>
      <c r="GX4" s="583"/>
      <c r="GY4" s="498"/>
      <c r="GZ4" s="498"/>
      <c r="HA4" s="498"/>
      <c r="HB4" s="498"/>
      <c r="HD4" s="578"/>
      <c r="HE4" s="578"/>
      <c r="HF4" s="578"/>
      <c r="HG4" s="578"/>
      <c r="HH4" s="578"/>
      <c r="HI4" s="585"/>
      <c r="HJ4" s="585"/>
      <c r="HK4" s="585"/>
      <c r="HL4" s="585"/>
      <c r="HM4" s="585"/>
      <c r="HN4" s="585"/>
      <c r="HQ4" s="582"/>
      <c r="HR4" s="578"/>
      <c r="HS4" s="578"/>
      <c r="HT4" s="578"/>
      <c r="HU4" s="578"/>
      <c r="HV4" s="578"/>
      <c r="HW4" s="578"/>
      <c r="HX4" s="578"/>
      <c r="HY4" s="578"/>
      <c r="HZ4" s="578"/>
      <c r="IA4" s="578"/>
      <c r="IB4" s="578"/>
      <c r="IC4" s="578"/>
      <c r="ID4" s="578"/>
      <c r="IE4" s="578"/>
      <c r="IF4" s="578"/>
      <c r="IG4" s="578"/>
      <c r="IH4" s="578"/>
      <c r="II4" s="578"/>
      <c r="IJ4" s="578"/>
      <c r="IK4" s="578"/>
      <c r="IL4" s="578"/>
      <c r="IM4" s="578"/>
      <c r="IN4" s="578"/>
      <c r="IO4" s="578"/>
      <c r="IP4" s="578"/>
      <c r="IQ4" s="578"/>
      <c r="IR4" s="578"/>
      <c r="IS4" s="578"/>
      <c r="IT4" s="578"/>
      <c r="IU4" s="578"/>
      <c r="IV4" s="578"/>
      <c r="IW4" s="578"/>
      <c r="IX4" s="578"/>
      <c r="IY4" s="578"/>
      <c r="IZ4" s="578"/>
      <c r="JA4" s="578"/>
      <c r="JB4" s="578"/>
      <c r="JC4" s="578"/>
      <c r="JD4" s="578"/>
      <c r="JE4" s="578"/>
      <c r="JF4" s="578"/>
      <c r="JG4" s="578"/>
      <c r="JH4" s="578"/>
      <c r="JI4" s="578"/>
      <c r="JJ4" s="578"/>
      <c r="JK4" s="578"/>
      <c r="JL4" s="578"/>
      <c r="JM4" s="578"/>
      <c r="JN4" s="578"/>
      <c r="JO4" s="578"/>
      <c r="LS4" s="578"/>
      <c r="LT4" s="578"/>
      <c r="LU4" s="578"/>
      <c r="LV4" s="578"/>
      <c r="LW4" s="578"/>
      <c r="LX4" s="582"/>
      <c r="LY4" s="582"/>
      <c r="LZ4" s="582"/>
      <c r="MA4" s="582"/>
      <c r="MB4" s="582"/>
      <c r="MC4" s="582"/>
      <c r="MD4" s="582"/>
      <c r="ME4" s="582"/>
      <c r="MF4" s="582"/>
      <c r="MG4" s="582"/>
      <c r="MH4" s="582"/>
      <c r="MI4" s="582"/>
      <c r="MJ4" s="582"/>
      <c r="NQ4" s="578"/>
      <c r="NR4" s="578"/>
      <c r="NS4" s="578"/>
      <c r="NT4" s="578"/>
      <c r="NU4" s="578"/>
      <c r="NV4" s="582"/>
      <c r="NW4" s="582"/>
      <c r="NX4" s="582"/>
      <c r="NY4" s="582"/>
      <c r="NZ4" s="582"/>
      <c r="OA4" s="582"/>
      <c r="OB4" s="582"/>
      <c r="OC4" s="582"/>
      <c r="OD4" s="582"/>
      <c r="OE4" s="582"/>
      <c r="OF4" s="582"/>
      <c r="OG4" s="582"/>
      <c r="OH4" s="582"/>
    </row>
    <row r="5" spans="1:425" ht="10.5" customHeight="1" x14ac:dyDescent="0.7">
      <c r="A5" s="577"/>
      <c r="B5" s="577"/>
      <c r="C5" s="578"/>
      <c r="D5" s="578"/>
      <c r="E5" s="578"/>
      <c r="F5" s="578"/>
      <c r="G5" s="578"/>
      <c r="H5" s="578"/>
      <c r="I5" s="578"/>
      <c r="J5" s="578"/>
      <c r="K5" s="578"/>
      <c r="L5" s="578"/>
      <c r="M5" s="578"/>
      <c r="N5" s="578"/>
      <c r="O5" s="578"/>
      <c r="P5" s="578"/>
      <c r="Q5" s="578"/>
      <c r="R5" s="578"/>
      <c r="S5" s="578"/>
      <c r="T5" s="578"/>
      <c r="U5" s="578"/>
      <c r="V5" s="578"/>
      <c r="W5" s="578"/>
      <c r="X5" s="578"/>
      <c r="Y5" s="578"/>
      <c r="Z5" s="578"/>
      <c r="AA5" s="578"/>
      <c r="AB5" s="578"/>
      <c r="AC5" s="578"/>
      <c r="AD5" s="578"/>
      <c r="AE5" s="578"/>
      <c r="AF5" s="578"/>
      <c r="AG5" s="578"/>
      <c r="AH5" s="578"/>
      <c r="AI5" s="578"/>
      <c r="AJ5" s="578"/>
      <c r="AK5" s="578"/>
      <c r="AL5" s="578"/>
      <c r="AM5" s="578"/>
      <c r="AN5" s="578"/>
      <c r="AO5" s="578"/>
      <c r="AP5" s="578"/>
      <c r="AQ5" s="578"/>
      <c r="AR5" s="578"/>
      <c r="AS5" s="578"/>
      <c r="AT5" s="578"/>
      <c r="AU5" s="578"/>
      <c r="AV5" s="578"/>
      <c r="AW5" s="578"/>
      <c r="AX5" s="578"/>
      <c r="AY5" s="578"/>
      <c r="AZ5" s="578"/>
      <c r="BA5" s="578"/>
      <c r="BB5" s="578"/>
      <c r="DA5" s="578"/>
      <c r="DB5" s="583"/>
      <c r="DC5" s="583"/>
      <c r="DD5" s="583"/>
      <c r="DE5" s="583"/>
      <c r="DF5" s="583"/>
      <c r="DG5" s="583"/>
      <c r="DH5" s="583"/>
      <c r="DI5" s="583"/>
      <c r="DJ5" s="583"/>
      <c r="DK5" s="583"/>
      <c r="DL5" s="583"/>
      <c r="DM5" s="583"/>
      <c r="DN5" s="583"/>
      <c r="DO5" s="583"/>
      <c r="DP5" s="583"/>
      <c r="DQ5" s="583"/>
      <c r="DR5" s="583"/>
      <c r="DS5" s="583"/>
      <c r="DT5" s="583"/>
      <c r="DU5" s="583"/>
      <c r="DV5" s="583"/>
      <c r="DW5" s="583"/>
      <c r="DX5" s="583"/>
      <c r="DY5" s="583"/>
      <c r="DZ5" s="583"/>
      <c r="EA5" s="583"/>
      <c r="EB5" s="583"/>
      <c r="EC5" s="583"/>
      <c r="ED5" s="583"/>
      <c r="EE5" s="583"/>
      <c r="EF5" s="583"/>
      <c r="EG5" s="583"/>
      <c r="EH5" s="583"/>
      <c r="EI5" s="583"/>
      <c r="EJ5" s="583"/>
      <c r="EK5" s="583"/>
      <c r="EL5" s="583"/>
      <c r="EM5" s="583"/>
      <c r="EN5" s="583"/>
      <c r="EO5" s="583"/>
      <c r="EP5" s="583"/>
      <c r="EQ5" s="583"/>
      <c r="ER5" s="583"/>
      <c r="ES5" s="583"/>
      <c r="ET5" s="583"/>
      <c r="EU5" s="583"/>
      <c r="EV5" s="583"/>
      <c r="EW5" s="583"/>
      <c r="EX5" s="583"/>
      <c r="EY5" s="583"/>
      <c r="EZ5" s="578"/>
      <c r="FA5" s="583"/>
      <c r="FB5" s="583"/>
      <c r="FC5" s="583"/>
      <c r="FD5" s="583"/>
      <c r="FE5" s="583"/>
      <c r="FF5" s="583"/>
      <c r="FG5" s="583"/>
      <c r="FH5" s="583"/>
      <c r="FI5" s="583"/>
      <c r="FJ5" s="583"/>
      <c r="FK5" s="583"/>
      <c r="FL5" s="583"/>
      <c r="FM5" s="583"/>
      <c r="FN5" s="583"/>
      <c r="FO5" s="583"/>
      <c r="FP5" s="583"/>
      <c r="FQ5" s="583"/>
      <c r="FR5" s="583"/>
      <c r="FS5" s="583"/>
      <c r="FT5" s="583"/>
      <c r="FU5" s="583"/>
      <c r="FV5" s="583"/>
      <c r="FW5" s="583"/>
      <c r="FX5" s="583"/>
      <c r="FY5" s="583"/>
      <c r="FZ5" s="583"/>
      <c r="GA5" s="583"/>
      <c r="GB5" s="583"/>
      <c r="GC5" s="583"/>
      <c r="GD5" s="583"/>
      <c r="GE5" s="583"/>
      <c r="GF5" s="583"/>
      <c r="GG5" s="583"/>
      <c r="GH5" s="583"/>
      <c r="GI5" s="583"/>
      <c r="GJ5" s="583"/>
      <c r="GK5" s="583"/>
      <c r="GL5" s="583"/>
      <c r="GM5" s="583"/>
      <c r="GN5" s="583"/>
      <c r="GO5" s="583"/>
      <c r="GP5" s="583"/>
      <c r="GQ5" s="583"/>
      <c r="GR5" s="583"/>
      <c r="GS5" s="583"/>
      <c r="GT5" s="583"/>
      <c r="GU5" s="583"/>
      <c r="GV5" s="583"/>
      <c r="GW5" s="583"/>
      <c r="GX5" s="583"/>
      <c r="GY5" s="586"/>
      <c r="GZ5" s="577"/>
      <c r="HA5" s="577"/>
      <c r="HB5" s="577"/>
      <c r="HC5" s="587"/>
      <c r="HD5" s="587"/>
      <c r="HE5" s="587"/>
      <c r="HF5" s="587"/>
      <c r="HG5" s="587"/>
      <c r="HH5" s="587"/>
      <c r="HI5" s="587"/>
      <c r="HJ5" s="587"/>
      <c r="HK5" s="587"/>
      <c r="HL5" s="587"/>
      <c r="HM5" s="587"/>
      <c r="HN5" s="587"/>
      <c r="HO5" s="587"/>
      <c r="HP5" s="588"/>
      <c r="HQ5" s="582"/>
      <c r="HR5" s="578"/>
      <c r="HS5" s="578"/>
      <c r="HT5" s="578"/>
      <c r="HU5" s="578"/>
      <c r="HV5" s="578"/>
      <c r="HW5" s="578"/>
      <c r="HX5" s="578"/>
      <c r="HY5" s="578"/>
      <c r="HZ5" s="578"/>
      <c r="IA5" s="578"/>
      <c r="IB5" s="578"/>
      <c r="IC5" s="578"/>
      <c r="ID5" s="578"/>
      <c r="IE5" s="578"/>
      <c r="IF5" s="578"/>
      <c r="IG5" s="578"/>
      <c r="IH5" s="578"/>
      <c r="II5" s="578"/>
      <c r="IJ5" s="578"/>
      <c r="IK5" s="578"/>
      <c r="IL5" s="578"/>
      <c r="IM5" s="578"/>
      <c r="IN5" s="578"/>
      <c r="IO5" s="578"/>
      <c r="IP5" s="578"/>
      <c r="IQ5" s="578"/>
      <c r="IR5" s="578"/>
      <c r="IS5" s="578"/>
      <c r="IT5" s="578"/>
      <c r="IU5" s="578"/>
      <c r="IV5" s="578"/>
      <c r="IW5" s="578"/>
      <c r="IX5" s="578"/>
      <c r="IY5" s="578"/>
      <c r="IZ5" s="578"/>
      <c r="JA5" s="578"/>
      <c r="JB5" s="578"/>
      <c r="JC5" s="578"/>
      <c r="JD5" s="578"/>
      <c r="JE5" s="578"/>
      <c r="JF5" s="578"/>
      <c r="JG5" s="578"/>
      <c r="JH5" s="578"/>
      <c r="JI5" s="578"/>
      <c r="JJ5" s="578"/>
      <c r="JK5" s="578"/>
      <c r="JL5" s="578"/>
      <c r="JM5" s="578"/>
      <c r="JN5" s="578"/>
      <c r="JO5" s="578"/>
      <c r="LX5" s="582"/>
      <c r="LY5" s="582"/>
      <c r="LZ5" s="582"/>
      <c r="MA5" s="582"/>
      <c r="MB5" s="582"/>
      <c r="MC5" s="582"/>
      <c r="MD5" s="582"/>
      <c r="ME5" s="582"/>
      <c r="MF5" s="582"/>
      <c r="MG5" s="582"/>
      <c r="MH5" s="582"/>
      <c r="MI5" s="582"/>
      <c r="MJ5" s="582"/>
      <c r="NV5" s="582"/>
      <c r="NW5" s="582"/>
      <c r="NX5" s="582"/>
      <c r="NY5" s="582"/>
      <c r="NZ5" s="582"/>
      <c r="OA5" s="582"/>
      <c r="OB5" s="582"/>
      <c r="OC5" s="582"/>
      <c r="OD5" s="582"/>
      <c r="OE5" s="582"/>
      <c r="OF5" s="582"/>
      <c r="OG5" s="582"/>
      <c r="OH5" s="582"/>
    </row>
    <row r="6" spans="1:425" ht="21" customHeight="1" x14ac:dyDescent="0.7">
      <c r="A6" s="589" t="s">
        <v>192</v>
      </c>
      <c r="B6" s="589"/>
      <c r="C6" s="590" t="s">
        <v>187</v>
      </c>
      <c r="D6" s="579">
        <v>1</v>
      </c>
      <c r="E6" s="579"/>
      <c r="F6" s="579"/>
      <c r="G6" s="579"/>
      <c r="H6" s="579"/>
      <c r="I6" s="579">
        <v>2</v>
      </c>
      <c r="J6" s="579"/>
      <c r="K6" s="579"/>
      <c r="L6" s="579"/>
      <c r="M6" s="579"/>
      <c r="N6" s="579">
        <v>3</v>
      </c>
      <c r="O6" s="579"/>
      <c r="P6" s="579"/>
      <c r="Q6" s="579"/>
      <c r="R6" s="579"/>
      <c r="S6" s="579">
        <v>4</v>
      </c>
      <c r="T6" s="579"/>
      <c r="U6" s="579"/>
      <c r="V6" s="579"/>
      <c r="W6" s="579"/>
      <c r="X6" s="579">
        <v>5</v>
      </c>
      <c r="Y6" s="579"/>
      <c r="Z6" s="579"/>
      <c r="AA6" s="579"/>
      <c r="AB6" s="579"/>
      <c r="AC6" s="579">
        <v>6</v>
      </c>
      <c r="AD6" s="579"/>
      <c r="AE6" s="579"/>
      <c r="AF6" s="579"/>
      <c r="AG6" s="579"/>
      <c r="AH6" s="579">
        <v>7</v>
      </c>
      <c r="AI6" s="579"/>
      <c r="AJ6" s="579"/>
      <c r="AK6" s="579"/>
      <c r="AL6" s="579"/>
      <c r="AM6" s="579">
        <v>8</v>
      </c>
      <c r="AN6" s="579"/>
      <c r="AO6" s="579"/>
      <c r="AP6" s="579"/>
      <c r="AQ6" s="579"/>
      <c r="AR6" s="579">
        <v>9</v>
      </c>
      <c r="AS6" s="579"/>
      <c r="AT6" s="579"/>
      <c r="AU6" s="579"/>
      <c r="AV6" s="579"/>
      <c r="AW6" s="579">
        <v>10</v>
      </c>
      <c r="AX6" s="579"/>
      <c r="AY6" s="579"/>
      <c r="AZ6" s="579"/>
      <c r="BA6" s="579"/>
      <c r="BB6" s="590" t="s">
        <v>187</v>
      </c>
      <c r="BC6" s="579">
        <v>11</v>
      </c>
      <c r="BD6" s="579"/>
      <c r="BE6" s="579"/>
      <c r="BF6" s="579"/>
      <c r="BG6" s="579"/>
      <c r="BH6" s="579">
        <v>12</v>
      </c>
      <c r="BI6" s="579"/>
      <c r="BJ6" s="579"/>
      <c r="BK6" s="579"/>
      <c r="BL6" s="579"/>
      <c r="BM6" s="579">
        <v>13</v>
      </c>
      <c r="BN6" s="579"/>
      <c r="BO6" s="579"/>
      <c r="BP6" s="579"/>
      <c r="BQ6" s="579"/>
      <c r="BR6" s="579">
        <v>14</v>
      </c>
      <c r="BS6" s="579"/>
      <c r="BT6" s="579"/>
      <c r="BU6" s="579"/>
      <c r="BV6" s="579"/>
      <c r="BW6" s="579">
        <v>15</v>
      </c>
      <c r="BX6" s="579"/>
      <c r="BY6" s="579"/>
      <c r="BZ6" s="579"/>
      <c r="CA6" s="579"/>
      <c r="CB6" s="579">
        <v>16</v>
      </c>
      <c r="CC6" s="579"/>
      <c r="CD6" s="579"/>
      <c r="CE6" s="579"/>
      <c r="CF6" s="579"/>
      <c r="CG6" s="579">
        <v>17</v>
      </c>
      <c r="CH6" s="579"/>
      <c r="CI6" s="579"/>
      <c r="CJ6" s="579"/>
      <c r="CK6" s="579"/>
      <c r="CL6" s="579">
        <v>18</v>
      </c>
      <c r="CM6" s="579"/>
      <c r="CN6" s="579"/>
      <c r="CO6" s="579"/>
      <c r="CP6" s="579"/>
      <c r="CQ6" s="579">
        <v>19</v>
      </c>
      <c r="CR6" s="579"/>
      <c r="CS6" s="579"/>
      <c r="CT6" s="579"/>
      <c r="CU6" s="579"/>
      <c r="CV6" s="579">
        <v>20</v>
      </c>
      <c r="CW6" s="579"/>
      <c r="CX6" s="579"/>
      <c r="CY6" s="579"/>
      <c r="CZ6" s="579"/>
      <c r="DA6" s="590" t="s">
        <v>187</v>
      </c>
      <c r="DB6" s="518">
        <v>21</v>
      </c>
      <c r="DC6" s="518"/>
      <c r="DD6" s="518"/>
      <c r="DE6" s="518"/>
      <c r="DF6" s="518"/>
      <c r="DG6" s="518">
        <v>22</v>
      </c>
      <c r="DH6" s="518"/>
      <c r="DI6" s="518"/>
      <c r="DJ6" s="518"/>
      <c r="DK6" s="518"/>
      <c r="DL6" s="518">
        <v>23</v>
      </c>
      <c r="DM6" s="518"/>
      <c r="DN6" s="518"/>
      <c r="DO6" s="518"/>
      <c r="DP6" s="518"/>
      <c r="DQ6" s="518">
        <v>24</v>
      </c>
      <c r="DR6" s="518"/>
      <c r="DS6" s="518"/>
      <c r="DT6" s="518"/>
      <c r="DU6" s="518"/>
      <c r="DV6" s="518">
        <v>25</v>
      </c>
      <c r="DW6" s="518"/>
      <c r="DX6" s="518"/>
      <c r="DY6" s="518"/>
      <c r="DZ6" s="518"/>
      <c r="EA6" s="518">
        <v>26</v>
      </c>
      <c r="EB6" s="518"/>
      <c r="EC6" s="518"/>
      <c r="ED6" s="518"/>
      <c r="EE6" s="518"/>
      <c r="EF6" s="518">
        <v>27</v>
      </c>
      <c r="EG6" s="518"/>
      <c r="EH6" s="518"/>
      <c r="EI6" s="518"/>
      <c r="EJ6" s="518"/>
      <c r="EK6" s="518">
        <v>28</v>
      </c>
      <c r="EL6" s="518"/>
      <c r="EM6" s="518"/>
      <c r="EN6" s="518"/>
      <c r="EO6" s="518"/>
      <c r="EP6" s="518">
        <v>29</v>
      </c>
      <c r="EQ6" s="518"/>
      <c r="ER6" s="518"/>
      <c r="ES6" s="518"/>
      <c r="ET6" s="518"/>
      <c r="EU6" s="518">
        <v>30</v>
      </c>
      <c r="EV6" s="518"/>
      <c r="EW6" s="518"/>
      <c r="EX6" s="518"/>
      <c r="EY6" s="518"/>
      <c r="EZ6" s="590" t="s">
        <v>187</v>
      </c>
      <c r="FA6" s="518">
        <v>31</v>
      </c>
      <c r="FB6" s="518"/>
      <c r="FC6" s="518"/>
      <c r="FD6" s="518"/>
      <c r="FE6" s="518"/>
      <c r="FF6" s="518">
        <v>32</v>
      </c>
      <c r="FG6" s="518"/>
      <c r="FH6" s="518"/>
      <c r="FI6" s="518"/>
      <c r="FJ6" s="518"/>
      <c r="FK6" s="518">
        <v>33</v>
      </c>
      <c r="FL6" s="518"/>
      <c r="FM6" s="518"/>
      <c r="FN6" s="518"/>
      <c r="FO6" s="518"/>
      <c r="FP6" s="518">
        <v>34</v>
      </c>
      <c r="FQ6" s="518"/>
      <c r="FR6" s="518"/>
      <c r="FS6" s="518"/>
      <c r="FT6" s="518"/>
      <c r="FU6" s="518">
        <v>35</v>
      </c>
      <c r="FV6" s="518"/>
      <c r="FW6" s="518"/>
      <c r="FX6" s="518"/>
      <c r="FY6" s="518"/>
      <c r="FZ6" s="518">
        <v>36</v>
      </c>
      <c r="GA6" s="518"/>
      <c r="GB6" s="518"/>
      <c r="GC6" s="518"/>
      <c r="GD6" s="518"/>
      <c r="GE6" s="518">
        <v>37</v>
      </c>
      <c r="GF6" s="518"/>
      <c r="GG6" s="518"/>
      <c r="GH6" s="518"/>
      <c r="GI6" s="518"/>
      <c r="GJ6" s="518">
        <v>38</v>
      </c>
      <c r="GK6" s="518"/>
      <c r="GL6" s="518"/>
      <c r="GM6" s="518"/>
      <c r="GN6" s="518"/>
      <c r="GO6" s="518">
        <v>39</v>
      </c>
      <c r="GP6" s="518"/>
      <c r="GQ6" s="518"/>
      <c r="GR6" s="518"/>
      <c r="GS6" s="518"/>
      <c r="GT6" s="518">
        <v>40</v>
      </c>
      <c r="GU6" s="518"/>
      <c r="GV6" s="518"/>
      <c r="GW6" s="518"/>
      <c r="GX6" s="518"/>
      <c r="GY6" s="487" t="s">
        <v>175</v>
      </c>
      <c r="GZ6" s="589" t="s">
        <v>176</v>
      </c>
      <c r="HA6" s="589" t="s">
        <v>172</v>
      </c>
      <c r="HB6" s="589"/>
      <c r="HC6" s="591" t="s">
        <v>190</v>
      </c>
      <c r="HD6" s="591"/>
      <c r="HE6" s="591"/>
      <c r="HF6" s="591"/>
      <c r="HG6" s="591"/>
      <c r="HH6" s="591"/>
      <c r="HI6" s="591"/>
      <c r="HJ6" s="591"/>
      <c r="HK6" s="591"/>
      <c r="HL6" s="591"/>
      <c r="HM6" s="591"/>
      <c r="HN6" s="591"/>
      <c r="HO6" s="591"/>
      <c r="HP6" s="592" t="s">
        <v>182</v>
      </c>
      <c r="HQ6" s="582"/>
      <c r="HR6" s="579">
        <v>1</v>
      </c>
      <c r="HS6" s="579"/>
      <c r="HT6" s="579"/>
      <c r="HU6" s="579"/>
      <c r="HV6" s="579"/>
      <c r="HW6" s="579">
        <v>2</v>
      </c>
      <c r="HX6" s="579"/>
      <c r="HY6" s="579"/>
      <c r="HZ6" s="579"/>
      <c r="IA6" s="579"/>
      <c r="IB6" s="579">
        <v>3</v>
      </c>
      <c r="IC6" s="579"/>
      <c r="ID6" s="579"/>
      <c r="IE6" s="579"/>
      <c r="IF6" s="579"/>
      <c r="IG6" s="579">
        <v>4</v>
      </c>
      <c r="IH6" s="579"/>
      <c r="II6" s="579"/>
      <c r="IJ6" s="579"/>
      <c r="IK6" s="579"/>
      <c r="IL6" s="579">
        <v>5</v>
      </c>
      <c r="IM6" s="579"/>
      <c r="IN6" s="579"/>
      <c r="IO6" s="579"/>
      <c r="IP6" s="579"/>
      <c r="IQ6" s="579">
        <v>6</v>
      </c>
      <c r="IR6" s="579"/>
      <c r="IS6" s="579"/>
      <c r="IT6" s="579"/>
      <c r="IU6" s="579"/>
      <c r="IV6" s="579">
        <v>7</v>
      </c>
      <c r="IW6" s="579"/>
      <c r="IX6" s="579"/>
      <c r="IY6" s="579"/>
      <c r="IZ6" s="579"/>
      <c r="JA6" s="579">
        <v>8</v>
      </c>
      <c r="JB6" s="579"/>
      <c r="JC6" s="579"/>
      <c r="JD6" s="579"/>
      <c r="JE6" s="579"/>
      <c r="JF6" s="579">
        <v>9</v>
      </c>
      <c r="JG6" s="579"/>
      <c r="JH6" s="579"/>
      <c r="JI6" s="579"/>
      <c r="JJ6" s="579"/>
      <c r="JK6" s="579">
        <v>10</v>
      </c>
      <c r="JL6" s="579"/>
      <c r="JM6" s="579"/>
      <c r="JN6" s="579"/>
      <c r="JO6" s="579"/>
      <c r="JP6" s="579">
        <v>11</v>
      </c>
      <c r="JQ6" s="579"/>
      <c r="JR6" s="579"/>
      <c r="JS6" s="579"/>
      <c r="JT6" s="579"/>
      <c r="JU6" s="579">
        <v>12</v>
      </c>
      <c r="JV6" s="579"/>
      <c r="JW6" s="579"/>
      <c r="JX6" s="579"/>
      <c r="JY6" s="579"/>
      <c r="JZ6" s="579">
        <v>13</v>
      </c>
      <c r="KA6" s="579"/>
      <c r="KB6" s="579"/>
      <c r="KC6" s="579"/>
      <c r="KD6" s="579"/>
      <c r="KE6" s="579">
        <v>14</v>
      </c>
      <c r="KF6" s="579"/>
      <c r="KG6" s="579"/>
      <c r="KH6" s="579"/>
      <c r="KI6" s="579"/>
      <c r="KJ6" s="579">
        <v>15</v>
      </c>
      <c r="KK6" s="579"/>
      <c r="KL6" s="579"/>
      <c r="KM6" s="579"/>
      <c r="KN6" s="579"/>
      <c r="KO6" s="579">
        <v>16</v>
      </c>
      <c r="KP6" s="579"/>
      <c r="KQ6" s="579"/>
      <c r="KR6" s="579"/>
      <c r="KS6" s="579"/>
      <c r="KT6" s="579">
        <v>17</v>
      </c>
      <c r="KU6" s="579"/>
      <c r="KV6" s="579"/>
      <c r="KW6" s="579"/>
      <c r="KX6" s="579"/>
      <c r="KY6" s="579">
        <v>18</v>
      </c>
      <c r="KZ6" s="579"/>
      <c r="LA6" s="579"/>
      <c r="LB6" s="579"/>
      <c r="LC6" s="579"/>
      <c r="LD6" s="579">
        <v>19</v>
      </c>
      <c r="LE6" s="579"/>
      <c r="LF6" s="579"/>
      <c r="LG6" s="579"/>
      <c r="LH6" s="579"/>
      <c r="LI6" s="579">
        <v>20</v>
      </c>
      <c r="LJ6" s="579"/>
      <c r="LK6" s="579"/>
      <c r="LL6" s="579"/>
      <c r="LM6" s="579"/>
      <c r="LN6" s="579">
        <v>21</v>
      </c>
      <c r="LO6" s="579"/>
      <c r="LP6" s="579"/>
      <c r="LQ6" s="579"/>
      <c r="LR6" s="579"/>
      <c r="LS6" s="579">
        <v>22</v>
      </c>
      <c r="LT6" s="579"/>
      <c r="LU6" s="579"/>
      <c r="LV6" s="579"/>
      <c r="LW6" s="579"/>
      <c r="LX6" s="579">
        <v>23</v>
      </c>
      <c r="LY6" s="579"/>
      <c r="LZ6" s="579"/>
      <c r="MA6" s="579"/>
      <c r="MB6" s="579"/>
      <c r="MC6" s="579">
        <v>24</v>
      </c>
      <c r="MD6" s="579"/>
      <c r="ME6" s="579"/>
      <c r="MF6" s="579"/>
      <c r="MG6" s="579"/>
      <c r="MH6" s="579">
        <v>25</v>
      </c>
      <c r="MI6" s="579"/>
      <c r="MJ6" s="579"/>
      <c r="MK6" s="579"/>
      <c r="ML6" s="579"/>
      <c r="MM6" s="579">
        <v>26</v>
      </c>
      <c r="MN6" s="579"/>
      <c r="MO6" s="579"/>
      <c r="MP6" s="579"/>
      <c r="MQ6" s="579"/>
      <c r="MR6" s="579">
        <v>27</v>
      </c>
      <c r="MS6" s="579"/>
      <c r="MT6" s="579"/>
      <c r="MU6" s="579"/>
      <c r="MV6" s="579"/>
      <c r="MW6" s="579">
        <v>28</v>
      </c>
      <c r="MX6" s="579"/>
      <c r="MY6" s="579"/>
      <c r="MZ6" s="579"/>
      <c r="NA6" s="579"/>
      <c r="NB6" s="579">
        <v>29</v>
      </c>
      <c r="NC6" s="579"/>
      <c r="ND6" s="579"/>
      <c r="NE6" s="579"/>
      <c r="NF6" s="579"/>
      <c r="NG6" s="579">
        <v>30</v>
      </c>
      <c r="NH6" s="579"/>
      <c r="NI6" s="579"/>
      <c r="NJ6" s="579"/>
      <c r="NK6" s="579"/>
      <c r="NL6" s="579">
        <v>31</v>
      </c>
      <c r="NM6" s="579"/>
      <c r="NN6" s="579"/>
      <c r="NO6" s="579"/>
      <c r="NP6" s="579"/>
      <c r="NQ6" s="579">
        <v>32</v>
      </c>
      <c r="NR6" s="579"/>
      <c r="NS6" s="579"/>
      <c r="NT6" s="579"/>
      <c r="NU6" s="579"/>
      <c r="NV6" s="579">
        <v>33</v>
      </c>
      <c r="NW6" s="579"/>
      <c r="NX6" s="579"/>
      <c r="NY6" s="579"/>
      <c r="NZ6" s="579"/>
      <c r="OA6" s="579">
        <v>34</v>
      </c>
      <c r="OB6" s="579"/>
      <c r="OC6" s="579"/>
      <c r="OD6" s="579"/>
      <c r="OE6" s="579"/>
      <c r="OF6" s="579">
        <v>35</v>
      </c>
      <c r="OG6" s="579"/>
      <c r="OH6" s="579"/>
      <c r="OI6" s="579"/>
      <c r="OJ6" s="579"/>
      <c r="OK6" s="579">
        <v>36</v>
      </c>
      <c r="OL6" s="579"/>
      <c r="OM6" s="579"/>
      <c r="ON6" s="579"/>
      <c r="OO6" s="579"/>
      <c r="OP6" s="579">
        <v>37</v>
      </c>
      <c r="OQ6" s="579"/>
      <c r="OR6" s="579"/>
      <c r="OS6" s="579"/>
      <c r="OT6" s="579"/>
      <c r="OU6" s="579">
        <v>38</v>
      </c>
      <c r="OV6" s="579"/>
      <c r="OW6" s="579"/>
      <c r="OX6" s="579"/>
      <c r="OY6" s="579"/>
      <c r="OZ6" s="579">
        <v>39</v>
      </c>
      <c r="PA6" s="579"/>
      <c r="PB6" s="579"/>
      <c r="PC6" s="579"/>
      <c r="PD6" s="579"/>
      <c r="PE6" s="579">
        <v>40</v>
      </c>
      <c r="PF6" s="579"/>
      <c r="PG6" s="579"/>
      <c r="PH6" s="579"/>
      <c r="PI6" s="579"/>
    </row>
    <row r="7" spans="1:425" ht="21" customHeight="1" x14ac:dyDescent="0.7">
      <c r="A7" s="589"/>
      <c r="B7" s="589"/>
      <c r="C7" s="590" t="s">
        <v>188</v>
      </c>
      <c r="D7" s="593"/>
      <c r="E7" s="593"/>
      <c r="F7" s="593"/>
      <c r="G7" s="593"/>
      <c r="H7" s="593"/>
      <c r="I7" s="593"/>
      <c r="J7" s="593"/>
      <c r="K7" s="593"/>
      <c r="L7" s="593"/>
      <c r="M7" s="593"/>
      <c r="N7" s="593"/>
      <c r="O7" s="593"/>
      <c r="P7" s="593"/>
      <c r="Q7" s="593"/>
      <c r="R7" s="593"/>
      <c r="S7" s="593"/>
      <c r="T7" s="593"/>
      <c r="U7" s="593"/>
      <c r="V7" s="593"/>
      <c r="W7" s="593"/>
      <c r="X7" s="593"/>
      <c r="Y7" s="593"/>
      <c r="Z7" s="593"/>
      <c r="AA7" s="593"/>
      <c r="AB7" s="593"/>
      <c r="AC7" s="593"/>
      <c r="AD7" s="593"/>
      <c r="AE7" s="593"/>
      <c r="AF7" s="593"/>
      <c r="AG7" s="593"/>
      <c r="AH7" s="593"/>
      <c r="AI7" s="593"/>
      <c r="AJ7" s="593"/>
      <c r="AK7" s="593"/>
      <c r="AL7" s="593"/>
      <c r="AM7" s="594"/>
      <c r="AN7" s="595"/>
      <c r="AO7" s="595"/>
      <c r="AP7" s="595"/>
      <c r="AQ7" s="596"/>
      <c r="AR7" s="594"/>
      <c r="AS7" s="595"/>
      <c r="AT7" s="595"/>
      <c r="AU7" s="595"/>
      <c r="AV7" s="596"/>
      <c r="AW7" s="594"/>
      <c r="AX7" s="595"/>
      <c r="AY7" s="595"/>
      <c r="AZ7" s="595"/>
      <c r="BA7" s="596"/>
      <c r="BB7" s="590" t="s">
        <v>188</v>
      </c>
      <c r="BC7" s="594"/>
      <c r="BD7" s="595"/>
      <c r="BE7" s="595"/>
      <c r="BF7" s="595"/>
      <c r="BG7" s="596"/>
      <c r="BH7" s="594"/>
      <c r="BI7" s="595"/>
      <c r="BJ7" s="595"/>
      <c r="BK7" s="595"/>
      <c r="BL7" s="596"/>
      <c r="BM7" s="594"/>
      <c r="BN7" s="595"/>
      <c r="BO7" s="595"/>
      <c r="BP7" s="595"/>
      <c r="BQ7" s="596"/>
      <c r="BR7" s="594"/>
      <c r="BS7" s="595"/>
      <c r="BT7" s="595"/>
      <c r="BU7" s="595"/>
      <c r="BV7" s="596"/>
      <c r="BW7" s="594"/>
      <c r="BX7" s="595"/>
      <c r="BY7" s="595"/>
      <c r="BZ7" s="595"/>
      <c r="CA7" s="596"/>
      <c r="CB7" s="594"/>
      <c r="CC7" s="595"/>
      <c r="CD7" s="595"/>
      <c r="CE7" s="595"/>
      <c r="CF7" s="596"/>
      <c r="CG7" s="594"/>
      <c r="CH7" s="595"/>
      <c r="CI7" s="595"/>
      <c r="CJ7" s="595"/>
      <c r="CK7" s="596"/>
      <c r="CL7" s="594"/>
      <c r="CM7" s="595"/>
      <c r="CN7" s="595"/>
      <c r="CO7" s="595"/>
      <c r="CP7" s="596"/>
      <c r="CQ7" s="594"/>
      <c r="CR7" s="595"/>
      <c r="CS7" s="595"/>
      <c r="CT7" s="595"/>
      <c r="CU7" s="596"/>
      <c r="CV7" s="594"/>
      <c r="CW7" s="595"/>
      <c r="CX7" s="595"/>
      <c r="CY7" s="595"/>
      <c r="CZ7" s="596"/>
      <c r="DA7" s="590" t="s">
        <v>188</v>
      </c>
      <c r="DB7" s="594"/>
      <c r="DC7" s="595"/>
      <c r="DD7" s="595"/>
      <c r="DE7" s="595"/>
      <c r="DF7" s="596"/>
      <c r="DG7" s="593"/>
      <c r="DH7" s="593"/>
      <c r="DI7" s="593"/>
      <c r="DJ7" s="593"/>
      <c r="DK7" s="593"/>
      <c r="DL7" s="593"/>
      <c r="DM7" s="593"/>
      <c r="DN7" s="593"/>
      <c r="DO7" s="593"/>
      <c r="DP7" s="593"/>
      <c r="DQ7" s="593"/>
      <c r="DR7" s="593"/>
      <c r="DS7" s="593"/>
      <c r="DT7" s="593"/>
      <c r="DU7" s="593"/>
      <c r="DV7" s="593"/>
      <c r="DW7" s="593"/>
      <c r="DX7" s="593"/>
      <c r="DY7" s="593"/>
      <c r="DZ7" s="593"/>
      <c r="EA7" s="593"/>
      <c r="EB7" s="593"/>
      <c r="EC7" s="593"/>
      <c r="ED7" s="593"/>
      <c r="EE7" s="593"/>
      <c r="EF7" s="593"/>
      <c r="EG7" s="593"/>
      <c r="EH7" s="593"/>
      <c r="EI7" s="593"/>
      <c r="EJ7" s="593"/>
      <c r="EK7" s="593"/>
      <c r="EL7" s="593"/>
      <c r="EM7" s="593"/>
      <c r="EN7" s="593"/>
      <c r="EO7" s="593"/>
      <c r="EP7" s="593"/>
      <c r="EQ7" s="593"/>
      <c r="ER7" s="593"/>
      <c r="ES7" s="593"/>
      <c r="ET7" s="593"/>
      <c r="EU7" s="593"/>
      <c r="EV7" s="593"/>
      <c r="EW7" s="593"/>
      <c r="EX7" s="593"/>
      <c r="EY7" s="593"/>
      <c r="EZ7" s="590" t="s">
        <v>188</v>
      </c>
      <c r="FA7" s="593"/>
      <c r="FB7" s="593"/>
      <c r="FC7" s="593"/>
      <c r="FD7" s="593"/>
      <c r="FE7" s="593"/>
      <c r="FF7" s="593"/>
      <c r="FG7" s="593"/>
      <c r="FH7" s="593"/>
      <c r="FI7" s="593"/>
      <c r="FJ7" s="593"/>
      <c r="FK7" s="593"/>
      <c r="FL7" s="593"/>
      <c r="FM7" s="593"/>
      <c r="FN7" s="593"/>
      <c r="FO7" s="593"/>
      <c r="FP7" s="593"/>
      <c r="FQ7" s="593"/>
      <c r="FR7" s="593"/>
      <c r="FS7" s="593"/>
      <c r="FT7" s="593"/>
      <c r="FU7" s="593"/>
      <c r="FV7" s="593"/>
      <c r="FW7" s="593"/>
      <c r="FX7" s="593"/>
      <c r="FY7" s="593"/>
      <c r="FZ7" s="593"/>
      <c r="GA7" s="593"/>
      <c r="GB7" s="593"/>
      <c r="GC7" s="593"/>
      <c r="GD7" s="593"/>
      <c r="GE7" s="593"/>
      <c r="GF7" s="593"/>
      <c r="GG7" s="593"/>
      <c r="GH7" s="593"/>
      <c r="GI7" s="593"/>
      <c r="GJ7" s="593"/>
      <c r="GK7" s="593"/>
      <c r="GL7" s="593"/>
      <c r="GM7" s="593"/>
      <c r="GN7" s="593"/>
      <c r="GO7" s="593"/>
      <c r="GP7" s="593"/>
      <c r="GQ7" s="593"/>
      <c r="GR7" s="593"/>
      <c r="GS7" s="593"/>
      <c r="GT7" s="593"/>
      <c r="GU7" s="593"/>
      <c r="GV7" s="593"/>
      <c r="GW7" s="593"/>
      <c r="GX7" s="593"/>
      <c r="GY7" s="487"/>
      <c r="GZ7" s="589"/>
      <c r="HA7" s="589"/>
      <c r="HB7" s="589"/>
      <c r="HC7" s="591" t="s">
        <v>178</v>
      </c>
      <c r="HD7" s="591"/>
      <c r="HE7" s="591"/>
      <c r="HF7" s="591"/>
      <c r="HG7" s="591"/>
      <c r="HH7" s="597" t="s">
        <v>180</v>
      </c>
      <c r="HI7" s="591" t="s">
        <v>179</v>
      </c>
      <c r="HJ7" s="591"/>
      <c r="HK7" s="591"/>
      <c r="HL7" s="591"/>
      <c r="HM7" s="591"/>
      <c r="HN7" s="597" t="s">
        <v>180</v>
      </c>
      <c r="HO7" s="592" t="s">
        <v>181</v>
      </c>
      <c r="HP7" s="592"/>
      <c r="HQ7" s="582"/>
      <c r="HR7" s="598"/>
      <c r="HS7" s="598"/>
      <c r="HT7" s="598"/>
      <c r="HU7" s="598"/>
      <c r="HV7" s="598"/>
      <c r="HW7" s="598"/>
      <c r="HX7" s="598"/>
      <c r="HY7" s="598"/>
      <c r="HZ7" s="598"/>
      <c r="IA7" s="598"/>
      <c r="IB7" s="598"/>
      <c r="IC7" s="598"/>
      <c r="ID7" s="598"/>
      <c r="IE7" s="598"/>
      <c r="IF7" s="598"/>
      <c r="IG7" s="598"/>
      <c r="IH7" s="598"/>
      <c r="II7" s="598"/>
      <c r="IJ7" s="598"/>
      <c r="IK7" s="598"/>
      <c r="IL7" s="598"/>
      <c r="IM7" s="598"/>
      <c r="IN7" s="598"/>
      <c r="IO7" s="598"/>
      <c r="IP7" s="598"/>
      <c r="IQ7" s="598"/>
      <c r="IR7" s="598"/>
      <c r="IS7" s="598"/>
      <c r="IT7" s="598"/>
      <c r="IU7" s="598"/>
      <c r="IV7" s="598"/>
      <c r="IW7" s="598"/>
      <c r="IX7" s="598"/>
      <c r="IY7" s="598"/>
      <c r="IZ7" s="598"/>
      <c r="JA7" s="598"/>
      <c r="JB7" s="598"/>
      <c r="JC7" s="598"/>
      <c r="JD7" s="598"/>
      <c r="JE7" s="598"/>
      <c r="JF7" s="598"/>
      <c r="JG7" s="598"/>
      <c r="JH7" s="598"/>
      <c r="JI7" s="598"/>
      <c r="JJ7" s="598"/>
      <c r="JK7" s="598"/>
      <c r="JL7" s="598"/>
      <c r="JM7" s="598"/>
      <c r="JN7" s="598"/>
      <c r="JO7" s="598"/>
      <c r="JP7" s="598"/>
      <c r="JQ7" s="598"/>
      <c r="JR7" s="598"/>
      <c r="JS7" s="598"/>
      <c r="JT7" s="598"/>
      <c r="JU7" s="598"/>
      <c r="JV7" s="598"/>
      <c r="JW7" s="598"/>
      <c r="JX7" s="598"/>
      <c r="JY7" s="598"/>
      <c r="JZ7" s="598"/>
      <c r="KA7" s="598"/>
      <c r="KB7" s="598"/>
      <c r="KC7" s="598"/>
      <c r="KD7" s="598"/>
      <c r="KE7" s="598"/>
      <c r="KF7" s="598"/>
      <c r="KG7" s="598"/>
      <c r="KH7" s="598"/>
      <c r="KI7" s="598"/>
      <c r="KJ7" s="598"/>
      <c r="KK7" s="598"/>
      <c r="KL7" s="598"/>
      <c r="KM7" s="598"/>
      <c r="KN7" s="598"/>
      <c r="KO7" s="598"/>
      <c r="KP7" s="598"/>
      <c r="KQ7" s="598"/>
      <c r="KR7" s="598"/>
      <c r="KS7" s="598"/>
      <c r="KT7" s="598"/>
      <c r="KU7" s="598"/>
      <c r="KV7" s="598"/>
      <c r="KW7" s="598"/>
      <c r="KX7" s="598"/>
      <c r="KY7" s="598"/>
      <c r="KZ7" s="598"/>
      <c r="LA7" s="598"/>
      <c r="LB7" s="598"/>
      <c r="LC7" s="598"/>
      <c r="LD7" s="598"/>
      <c r="LE7" s="598"/>
      <c r="LF7" s="598"/>
      <c r="LG7" s="598"/>
      <c r="LH7" s="598"/>
      <c r="LI7" s="598"/>
      <c r="LJ7" s="598"/>
      <c r="LK7" s="598"/>
      <c r="LL7" s="598"/>
      <c r="LM7" s="598"/>
      <c r="LN7" s="598"/>
      <c r="LO7" s="598"/>
      <c r="LP7" s="598"/>
      <c r="LQ7" s="598"/>
      <c r="LR7" s="598"/>
      <c r="LS7" s="598"/>
      <c r="LT7" s="598"/>
      <c r="LU7" s="598"/>
      <c r="LV7" s="598"/>
      <c r="LW7" s="598"/>
      <c r="LX7" s="598"/>
      <c r="LY7" s="598"/>
      <c r="LZ7" s="598"/>
      <c r="MA7" s="598"/>
      <c r="MB7" s="598"/>
      <c r="MC7" s="598"/>
      <c r="MD7" s="598"/>
      <c r="ME7" s="598"/>
      <c r="MF7" s="598"/>
      <c r="MG7" s="598"/>
      <c r="MH7" s="598"/>
      <c r="MI7" s="598"/>
      <c r="MJ7" s="598"/>
      <c r="MK7" s="598"/>
      <c r="ML7" s="598"/>
      <c r="MM7" s="598"/>
      <c r="MN7" s="598"/>
      <c r="MO7" s="598"/>
      <c r="MP7" s="598"/>
      <c r="MQ7" s="598"/>
      <c r="MR7" s="598"/>
      <c r="MS7" s="598"/>
      <c r="MT7" s="598"/>
      <c r="MU7" s="598"/>
      <c r="MV7" s="598"/>
      <c r="MW7" s="598"/>
      <c r="MX7" s="598"/>
      <c r="MY7" s="598"/>
      <c r="MZ7" s="598"/>
      <c r="NA7" s="598"/>
      <c r="NB7" s="598"/>
      <c r="NC7" s="598"/>
      <c r="ND7" s="598"/>
      <c r="NE7" s="598"/>
      <c r="NF7" s="598"/>
      <c r="NG7" s="598"/>
      <c r="NH7" s="598"/>
      <c r="NI7" s="598"/>
      <c r="NJ7" s="598"/>
      <c r="NK7" s="598"/>
      <c r="NL7" s="598"/>
      <c r="NM7" s="598"/>
      <c r="NN7" s="598"/>
      <c r="NO7" s="598"/>
      <c r="NP7" s="598"/>
      <c r="NQ7" s="598"/>
      <c r="NR7" s="598"/>
      <c r="NS7" s="598"/>
      <c r="NT7" s="598"/>
      <c r="NU7" s="598"/>
      <c r="NV7" s="598"/>
      <c r="NW7" s="598"/>
      <c r="NX7" s="598"/>
      <c r="NY7" s="598"/>
      <c r="NZ7" s="598"/>
      <c r="OA7" s="598"/>
      <c r="OB7" s="598"/>
      <c r="OC7" s="598"/>
      <c r="OD7" s="598"/>
      <c r="OE7" s="598"/>
      <c r="OF7" s="598"/>
      <c r="OG7" s="598"/>
      <c r="OH7" s="598"/>
      <c r="OI7" s="598"/>
      <c r="OJ7" s="598"/>
      <c r="OK7" s="598"/>
      <c r="OL7" s="598"/>
      <c r="OM7" s="598"/>
      <c r="ON7" s="598"/>
      <c r="OO7" s="598"/>
      <c r="OP7" s="598"/>
      <c r="OQ7" s="598"/>
      <c r="OR7" s="598"/>
      <c r="OS7" s="598"/>
      <c r="OT7" s="598"/>
      <c r="OU7" s="598"/>
      <c r="OV7" s="598"/>
      <c r="OW7" s="598"/>
      <c r="OX7" s="598"/>
      <c r="OY7" s="598"/>
      <c r="OZ7" s="598"/>
      <c r="PA7" s="598"/>
      <c r="PB7" s="598"/>
      <c r="PC7" s="598"/>
      <c r="PD7" s="598"/>
      <c r="PE7" s="598"/>
      <c r="PF7" s="598"/>
      <c r="PG7" s="598"/>
      <c r="PH7" s="598"/>
      <c r="PI7" s="598"/>
    </row>
    <row r="8" spans="1:425" ht="21" customHeight="1" x14ac:dyDescent="0.7">
      <c r="A8" s="589"/>
      <c r="B8" s="589"/>
      <c r="C8" s="590" t="s">
        <v>169</v>
      </c>
      <c r="D8" s="599"/>
      <c r="E8" s="600"/>
      <c r="F8" s="600"/>
      <c r="G8" s="600"/>
      <c r="H8" s="601"/>
      <c r="I8" s="599"/>
      <c r="J8" s="600"/>
      <c r="K8" s="600"/>
      <c r="L8" s="600"/>
      <c r="M8" s="601"/>
      <c r="N8" s="599"/>
      <c r="O8" s="600"/>
      <c r="P8" s="600"/>
      <c r="Q8" s="600"/>
      <c r="R8" s="601"/>
      <c r="S8" s="599"/>
      <c r="T8" s="600"/>
      <c r="U8" s="600"/>
      <c r="V8" s="600"/>
      <c r="W8" s="601"/>
      <c r="X8" s="599"/>
      <c r="Y8" s="600"/>
      <c r="Z8" s="600"/>
      <c r="AA8" s="600"/>
      <c r="AB8" s="601"/>
      <c r="AC8" s="599"/>
      <c r="AD8" s="600"/>
      <c r="AE8" s="600"/>
      <c r="AF8" s="600"/>
      <c r="AG8" s="601"/>
      <c r="AH8" s="599"/>
      <c r="AI8" s="600"/>
      <c r="AJ8" s="600"/>
      <c r="AK8" s="600"/>
      <c r="AL8" s="601"/>
      <c r="AM8" s="599"/>
      <c r="AN8" s="600"/>
      <c r="AO8" s="600"/>
      <c r="AP8" s="600"/>
      <c r="AQ8" s="601"/>
      <c r="AR8" s="599"/>
      <c r="AS8" s="600"/>
      <c r="AT8" s="600"/>
      <c r="AU8" s="600"/>
      <c r="AV8" s="601"/>
      <c r="AW8" s="599"/>
      <c r="AX8" s="600"/>
      <c r="AY8" s="600"/>
      <c r="AZ8" s="600"/>
      <c r="BA8" s="601"/>
      <c r="BB8" s="590" t="s">
        <v>169</v>
      </c>
      <c r="BC8" s="599"/>
      <c r="BD8" s="600"/>
      <c r="BE8" s="600"/>
      <c r="BF8" s="600"/>
      <c r="BG8" s="601"/>
      <c r="BH8" s="599"/>
      <c r="BI8" s="600"/>
      <c r="BJ8" s="600"/>
      <c r="BK8" s="600"/>
      <c r="BL8" s="601"/>
      <c r="BM8" s="599"/>
      <c r="BN8" s="600"/>
      <c r="BO8" s="600"/>
      <c r="BP8" s="600"/>
      <c r="BQ8" s="601"/>
      <c r="BR8" s="599"/>
      <c r="BS8" s="600"/>
      <c r="BT8" s="600"/>
      <c r="BU8" s="600"/>
      <c r="BV8" s="601"/>
      <c r="BW8" s="599"/>
      <c r="BX8" s="600"/>
      <c r="BY8" s="600"/>
      <c r="BZ8" s="600"/>
      <c r="CA8" s="601"/>
      <c r="CB8" s="599"/>
      <c r="CC8" s="600"/>
      <c r="CD8" s="600"/>
      <c r="CE8" s="600"/>
      <c r="CF8" s="601"/>
      <c r="CG8" s="599"/>
      <c r="CH8" s="600"/>
      <c r="CI8" s="600"/>
      <c r="CJ8" s="600"/>
      <c r="CK8" s="601"/>
      <c r="CL8" s="599"/>
      <c r="CM8" s="600"/>
      <c r="CN8" s="600"/>
      <c r="CO8" s="600"/>
      <c r="CP8" s="601"/>
      <c r="CQ8" s="599"/>
      <c r="CR8" s="600"/>
      <c r="CS8" s="600"/>
      <c r="CT8" s="600"/>
      <c r="CU8" s="601"/>
      <c r="CV8" s="599"/>
      <c r="CW8" s="600"/>
      <c r="CX8" s="600"/>
      <c r="CY8" s="600"/>
      <c r="CZ8" s="601"/>
      <c r="DA8" s="590" t="s">
        <v>169</v>
      </c>
      <c r="DB8" s="599"/>
      <c r="DC8" s="600"/>
      <c r="DD8" s="600"/>
      <c r="DE8" s="600"/>
      <c r="DF8" s="601"/>
      <c r="DG8" s="599"/>
      <c r="DH8" s="600"/>
      <c r="DI8" s="600"/>
      <c r="DJ8" s="600"/>
      <c r="DK8" s="601"/>
      <c r="DL8" s="599"/>
      <c r="DM8" s="600"/>
      <c r="DN8" s="600"/>
      <c r="DO8" s="600"/>
      <c r="DP8" s="601"/>
      <c r="DQ8" s="599"/>
      <c r="DR8" s="600"/>
      <c r="DS8" s="600"/>
      <c r="DT8" s="600"/>
      <c r="DU8" s="601"/>
      <c r="DV8" s="599"/>
      <c r="DW8" s="600"/>
      <c r="DX8" s="600"/>
      <c r="DY8" s="600"/>
      <c r="DZ8" s="601"/>
      <c r="EA8" s="599"/>
      <c r="EB8" s="600"/>
      <c r="EC8" s="600"/>
      <c r="ED8" s="600"/>
      <c r="EE8" s="601"/>
      <c r="EF8" s="599"/>
      <c r="EG8" s="600"/>
      <c r="EH8" s="600"/>
      <c r="EI8" s="600"/>
      <c r="EJ8" s="601"/>
      <c r="EK8" s="599"/>
      <c r="EL8" s="600"/>
      <c r="EM8" s="600"/>
      <c r="EN8" s="600"/>
      <c r="EO8" s="601"/>
      <c r="EP8" s="599"/>
      <c r="EQ8" s="600"/>
      <c r="ER8" s="600"/>
      <c r="ES8" s="600"/>
      <c r="ET8" s="601"/>
      <c r="EU8" s="599"/>
      <c r="EV8" s="600"/>
      <c r="EW8" s="600"/>
      <c r="EX8" s="600"/>
      <c r="EY8" s="601"/>
      <c r="EZ8" s="590" t="s">
        <v>169</v>
      </c>
      <c r="FA8" s="599"/>
      <c r="FB8" s="600"/>
      <c r="FC8" s="600"/>
      <c r="FD8" s="600"/>
      <c r="FE8" s="601"/>
      <c r="FF8" s="599"/>
      <c r="FG8" s="600"/>
      <c r="FH8" s="600"/>
      <c r="FI8" s="600"/>
      <c r="FJ8" s="601"/>
      <c r="FK8" s="599"/>
      <c r="FL8" s="600"/>
      <c r="FM8" s="600"/>
      <c r="FN8" s="600"/>
      <c r="FO8" s="601"/>
      <c r="FP8" s="599"/>
      <c r="FQ8" s="600"/>
      <c r="FR8" s="600"/>
      <c r="FS8" s="600"/>
      <c r="FT8" s="601"/>
      <c r="FU8" s="599"/>
      <c r="FV8" s="600"/>
      <c r="FW8" s="600"/>
      <c r="FX8" s="600"/>
      <c r="FY8" s="601"/>
      <c r="FZ8" s="599"/>
      <c r="GA8" s="600"/>
      <c r="GB8" s="600"/>
      <c r="GC8" s="600"/>
      <c r="GD8" s="601"/>
      <c r="GE8" s="599"/>
      <c r="GF8" s="600"/>
      <c r="GG8" s="600"/>
      <c r="GH8" s="600"/>
      <c r="GI8" s="601"/>
      <c r="GJ8" s="599"/>
      <c r="GK8" s="600"/>
      <c r="GL8" s="600"/>
      <c r="GM8" s="600"/>
      <c r="GN8" s="601"/>
      <c r="GO8" s="599"/>
      <c r="GP8" s="600"/>
      <c r="GQ8" s="600"/>
      <c r="GR8" s="600"/>
      <c r="GS8" s="601"/>
      <c r="GT8" s="599"/>
      <c r="GU8" s="600"/>
      <c r="GV8" s="600"/>
      <c r="GW8" s="600"/>
      <c r="GX8" s="601"/>
      <c r="GY8" s="487"/>
      <c r="GZ8" s="589"/>
      <c r="HA8" s="589"/>
      <c r="HB8" s="589"/>
      <c r="HC8" s="602" t="s">
        <v>183</v>
      </c>
      <c r="HD8" s="602" t="s">
        <v>184</v>
      </c>
      <c r="HE8" s="602" t="s">
        <v>185</v>
      </c>
      <c r="HF8" s="602" t="s">
        <v>404</v>
      </c>
      <c r="HG8" s="602" t="s">
        <v>186</v>
      </c>
      <c r="HH8" s="597"/>
      <c r="HI8" s="602" t="s">
        <v>183</v>
      </c>
      <c r="HJ8" s="602" t="s">
        <v>184</v>
      </c>
      <c r="HK8" s="602" t="s">
        <v>185</v>
      </c>
      <c r="HL8" s="602" t="s">
        <v>404</v>
      </c>
      <c r="HM8" s="602" t="s">
        <v>186</v>
      </c>
      <c r="HN8" s="597"/>
      <c r="HO8" s="592"/>
      <c r="HP8" s="592"/>
      <c r="HQ8" s="582"/>
      <c r="HR8" s="603"/>
      <c r="HS8" s="604"/>
      <c r="HT8" s="604"/>
      <c r="HU8" s="604"/>
      <c r="HV8" s="605"/>
      <c r="HW8" s="603"/>
      <c r="HX8" s="604"/>
      <c r="HY8" s="604"/>
      <c r="HZ8" s="604"/>
      <c r="IA8" s="605"/>
      <c r="IB8" s="603"/>
      <c r="IC8" s="604"/>
      <c r="ID8" s="604"/>
      <c r="IE8" s="604"/>
      <c r="IF8" s="605"/>
      <c r="IG8" s="603"/>
      <c r="IH8" s="604"/>
      <c r="II8" s="604"/>
      <c r="IJ8" s="604"/>
      <c r="IK8" s="605"/>
      <c r="IL8" s="603"/>
      <c r="IM8" s="604"/>
      <c r="IN8" s="604"/>
      <c r="IO8" s="604"/>
      <c r="IP8" s="605"/>
      <c r="IQ8" s="603"/>
      <c r="IR8" s="604"/>
      <c r="IS8" s="604"/>
      <c r="IT8" s="604"/>
      <c r="IU8" s="605"/>
      <c r="IV8" s="603"/>
      <c r="IW8" s="604"/>
      <c r="IX8" s="604"/>
      <c r="IY8" s="604"/>
      <c r="IZ8" s="605"/>
      <c r="JA8" s="603"/>
      <c r="JB8" s="604"/>
      <c r="JC8" s="604"/>
      <c r="JD8" s="604"/>
      <c r="JE8" s="605"/>
      <c r="JF8" s="603"/>
      <c r="JG8" s="604"/>
      <c r="JH8" s="604"/>
      <c r="JI8" s="604"/>
      <c r="JJ8" s="605"/>
      <c r="JK8" s="603"/>
      <c r="JL8" s="604"/>
      <c r="JM8" s="604"/>
      <c r="JN8" s="604"/>
      <c r="JO8" s="605"/>
      <c r="JP8" s="603"/>
      <c r="JQ8" s="604"/>
      <c r="JR8" s="604"/>
      <c r="JS8" s="604"/>
      <c r="JT8" s="605"/>
      <c r="JU8" s="603"/>
      <c r="JV8" s="604"/>
      <c r="JW8" s="604"/>
      <c r="JX8" s="604"/>
      <c r="JY8" s="605"/>
      <c r="JZ8" s="603"/>
      <c r="KA8" s="604"/>
      <c r="KB8" s="604"/>
      <c r="KC8" s="604"/>
      <c r="KD8" s="605"/>
      <c r="KE8" s="603"/>
      <c r="KF8" s="604"/>
      <c r="KG8" s="604"/>
      <c r="KH8" s="604"/>
      <c r="KI8" s="605"/>
      <c r="KJ8" s="603"/>
      <c r="KK8" s="604"/>
      <c r="KL8" s="604"/>
      <c r="KM8" s="604"/>
      <c r="KN8" s="605"/>
      <c r="KO8" s="603"/>
      <c r="KP8" s="604"/>
      <c r="KQ8" s="604"/>
      <c r="KR8" s="604"/>
      <c r="KS8" s="605"/>
      <c r="KT8" s="603"/>
      <c r="KU8" s="604"/>
      <c r="KV8" s="604"/>
      <c r="KW8" s="604"/>
      <c r="KX8" s="605"/>
      <c r="KY8" s="603"/>
      <c r="KZ8" s="604"/>
      <c r="LA8" s="604"/>
      <c r="LB8" s="604"/>
      <c r="LC8" s="605"/>
      <c r="LD8" s="603"/>
      <c r="LE8" s="604"/>
      <c r="LF8" s="604"/>
      <c r="LG8" s="604"/>
      <c r="LH8" s="605"/>
      <c r="LI8" s="603"/>
      <c r="LJ8" s="604"/>
      <c r="LK8" s="604"/>
      <c r="LL8" s="604"/>
      <c r="LM8" s="605"/>
      <c r="LN8" s="603"/>
      <c r="LO8" s="604"/>
      <c r="LP8" s="604"/>
      <c r="LQ8" s="604"/>
      <c r="LR8" s="605"/>
      <c r="LS8" s="603"/>
      <c r="LT8" s="604"/>
      <c r="LU8" s="604"/>
      <c r="LV8" s="604"/>
      <c r="LW8" s="605"/>
      <c r="LX8" s="603"/>
      <c r="LY8" s="604"/>
      <c r="LZ8" s="604"/>
      <c r="MA8" s="604"/>
      <c r="MB8" s="605"/>
      <c r="MC8" s="603"/>
      <c r="MD8" s="604"/>
      <c r="ME8" s="604"/>
      <c r="MF8" s="604"/>
      <c r="MG8" s="605"/>
      <c r="MH8" s="603"/>
      <c r="MI8" s="604"/>
      <c r="MJ8" s="604"/>
      <c r="MK8" s="604"/>
      <c r="ML8" s="605"/>
      <c r="MM8" s="603"/>
      <c r="MN8" s="604"/>
      <c r="MO8" s="604"/>
      <c r="MP8" s="604"/>
      <c r="MQ8" s="605"/>
      <c r="MR8" s="603"/>
      <c r="MS8" s="604"/>
      <c r="MT8" s="604"/>
      <c r="MU8" s="604"/>
      <c r="MV8" s="605"/>
      <c r="MW8" s="603"/>
      <c r="MX8" s="604"/>
      <c r="MY8" s="604"/>
      <c r="MZ8" s="604"/>
      <c r="NA8" s="605"/>
      <c r="NB8" s="603"/>
      <c r="NC8" s="604"/>
      <c r="ND8" s="604"/>
      <c r="NE8" s="604"/>
      <c r="NF8" s="605"/>
      <c r="NG8" s="603"/>
      <c r="NH8" s="604"/>
      <c r="NI8" s="604"/>
      <c r="NJ8" s="604"/>
      <c r="NK8" s="605"/>
      <c r="NL8" s="603"/>
      <c r="NM8" s="604"/>
      <c r="NN8" s="604"/>
      <c r="NO8" s="604"/>
      <c r="NP8" s="605"/>
      <c r="NQ8" s="603"/>
      <c r="NR8" s="604"/>
      <c r="NS8" s="604"/>
      <c r="NT8" s="604"/>
      <c r="NU8" s="605"/>
      <c r="NV8" s="603"/>
      <c r="NW8" s="604"/>
      <c r="NX8" s="604"/>
      <c r="NY8" s="604"/>
      <c r="NZ8" s="605"/>
      <c r="OA8" s="603"/>
      <c r="OB8" s="604"/>
      <c r="OC8" s="604"/>
      <c r="OD8" s="604"/>
      <c r="OE8" s="605"/>
      <c r="OF8" s="603"/>
      <c r="OG8" s="604"/>
      <c r="OH8" s="604"/>
      <c r="OI8" s="604"/>
      <c r="OJ8" s="605"/>
      <c r="OK8" s="603"/>
      <c r="OL8" s="604"/>
      <c r="OM8" s="604"/>
      <c r="ON8" s="604"/>
      <c r="OO8" s="605"/>
      <c r="OP8" s="603"/>
      <c r="OQ8" s="604"/>
      <c r="OR8" s="604"/>
      <c r="OS8" s="604"/>
      <c r="OT8" s="605"/>
      <c r="OU8" s="603"/>
      <c r="OV8" s="604"/>
      <c r="OW8" s="604"/>
      <c r="OX8" s="604"/>
      <c r="OY8" s="605"/>
      <c r="OZ8" s="603"/>
      <c r="PA8" s="604"/>
      <c r="PB8" s="604"/>
      <c r="PC8" s="604"/>
      <c r="PD8" s="605"/>
      <c r="PE8" s="603"/>
      <c r="PF8" s="604"/>
      <c r="PG8" s="604"/>
      <c r="PH8" s="604"/>
      <c r="PI8" s="605"/>
    </row>
    <row r="9" spans="1:425" ht="10.5" customHeight="1" x14ac:dyDescent="0.7">
      <c r="A9" s="589"/>
      <c r="B9" s="589"/>
      <c r="C9" s="606" t="s">
        <v>189</v>
      </c>
      <c r="D9" s="607"/>
      <c r="E9" s="608"/>
      <c r="F9" s="608"/>
      <c r="G9" s="608"/>
      <c r="H9" s="609"/>
      <c r="I9" s="607"/>
      <c r="J9" s="608"/>
      <c r="K9" s="608"/>
      <c r="L9" s="608"/>
      <c r="M9" s="609"/>
      <c r="N9" s="607"/>
      <c r="O9" s="608"/>
      <c r="P9" s="608"/>
      <c r="Q9" s="608"/>
      <c r="R9" s="609"/>
      <c r="S9" s="607"/>
      <c r="T9" s="608"/>
      <c r="U9" s="608"/>
      <c r="V9" s="608"/>
      <c r="W9" s="609"/>
      <c r="X9" s="607"/>
      <c r="Y9" s="608"/>
      <c r="Z9" s="608"/>
      <c r="AA9" s="608"/>
      <c r="AB9" s="609"/>
      <c r="AC9" s="607"/>
      <c r="AD9" s="608"/>
      <c r="AE9" s="608"/>
      <c r="AF9" s="608"/>
      <c r="AG9" s="609"/>
      <c r="AH9" s="607"/>
      <c r="AI9" s="608"/>
      <c r="AJ9" s="608"/>
      <c r="AK9" s="608"/>
      <c r="AL9" s="609"/>
      <c r="AM9" s="607"/>
      <c r="AN9" s="608"/>
      <c r="AO9" s="608"/>
      <c r="AP9" s="608"/>
      <c r="AQ9" s="609"/>
      <c r="AR9" s="607"/>
      <c r="AS9" s="608"/>
      <c r="AT9" s="608"/>
      <c r="AU9" s="608"/>
      <c r="AV9" s="609"/>
      <c r="AW9" s="607"/>
      <c r="AX9" s="608"/>
      <c r="AY9" s="608"/>
      <c r="AZ9" s="608"/>
      <c r="BA9" s="609"/>
      <c r="BB9" s="606" t="s">
        <v>189</v>
      </c>
      <c r="BC9" s="607"/>
      <c r="BD9" s="608"/>
      <c r="BE9" s="608"/>
      <c r="BF9" s="608"/>
      <c r="BG9" s="609"/>
      <c r="BH9" s="607"/>
      <c r="BI9" s="608"/>
      <c r="BJ9" s="608"/>
      <c r="BK9" s="608"/>
      <c r="BL9" s="609"/>
      <c r="BM9" s="607"/>
      <c r="BN9" s="608"/>
      <c r="BO9" s="608"/>
      <c r="BP9" s="608"/>
      <c r="BQ9" s="609"/>
      <c r="BR9" s="607"/>
      <c r="BS9" s="608"/>
      <c r="BT9" s="608"/>
      <c r="BU9" s="608"/>
      <c r="BV9" s="609"/>
      <c r="BW9" s="607"/>
      <c r="BX9" s="608"/>
      <c r="BY9" s="608"/>
      <c r="BZ9" s="608"/>
      <c r="CA9" s="609"/>
      <c r="CB9" s="607"/>
      <c r="CC9" s="608"/>
      <c r="CD9" s="608"/>
      <c r="CE9" s="608"/>
      <c r="CF9" s="609"/>
      <c r="CG9" s="607"/>
      <c r="CH9" s="608"/>
      <c r="CI9" s="608"/>
      <c r="CJ9" s="608"/>
      <c r="CK9" s="609"/>
      <c r="CL9" s="607"/>
      <c r="CM9" s="608"/>
      <c r="CN9" s="608"/>
      <c r="CO9" s="608"/>
      <c r="CP9" s="609"/>
      <c r="CQ9" s="607"/>
      <c r="CR9" s="608"/>
      <c r="CS9" s="608"/>
      <c r="CT9" s="608"/>
      <c r="CU9" s="609"/>
      <c r="CV9" s="607"/>
      <c r="CW9" s="608"/>
      <c r="CX9" s="608"/>
      <c r="CY9" s="608"/>
      <c r="CZ9" s="609"/>
      <c r="DA9" s="606" t="s">
        <v>189</v>
      </c>
      <c r="DB9" s="607"/>
      <c r="DC9" s="608"/>
      <c r="DD9" s="608"/>
      <c r="DE9" s="608"/>
      <c r="DF9" s="609"/>
      <c r="DG9" s="607"/>
      <c r="DH9" s="608"/>
      <c r="DI9" s="608"/>
      <c r="DJ9" s="608"/>
      <c r="DK9" s="609"/>
      <c r="DL9" s="607"/>
      <c r="DM9" s="608"/>
      <c r="DN9" s="608"/>
      <c r="DO9" s="608"/>
      <c r="DP9" s="609"/>
      <c r="DQ9" s="607"/>
      <c r="DR9" s="608"/>
      <c r="DS9" s="608"/>
      <c r="DT9" s="608"/>
      <c r="DU9" s="609"/>
      <c r="DV9" s="607"/>
      <c r="DW9" s="608"/>
      <c r="DX9" s="608"/>
      <c r="DY9" s="608"/>
      <c r="DZ9" s="609"/>
      <c r="EA9" s="607"/>
      <c r="EB9" s="608"/>
      <c r="EC9" s="608"/>
      <c r="ED9" s="608"/>
      <c r="EE9" s="609"/>
      <c r="EF9" s="607"/>
      <c r="EG9" s="608"/>
      <c r="EH9" s="608"/>
      <c r="EI9" s="608"/>
      <c r="EJ9" s="609"/>
      <c r="EK9" s="607"/>
      <c r="EL9" s="608"/>
      <c r="EM9" s="608"/>
      <c r="EN9" s="608"/>
      <c r="EO9" s="609"/>
      <c r="EP9" s="607"/>
      <c r="EQ9" s="608"/>
      <c r="ER9" s="608"/>
      <c r="ES9" s="608"/>
      <c r="ET9" s="609"/>
      <c r="EU9" s="607"/>
      <c r="EV9" s="608"/>
      <c r="EW9" s="608"/>
      <c r="EX9" s="608"/>
      <c r="EY9" s="609"/>
      <c r="EZ9" s="606" t="s">
        <v>189</v>
      </c>
      <c r="FA9" s="607"/>
      <c r="FB9" s="608"/>
      <c r="FC9" s="608"/>
      <c r="FD9" s="608"/>
      <c r="FE9" s="609"/>
      <c r="FF9" s="607"/>
      <c r="FG9" s="608"/>
      <c r="FH9" s="608"/>
      <c r="FI9" s="608"/>
      <c r="FJ9" s="609"/>
      <c r="FK9" s="607"/>
      <c r="FL9" s="608"/>
      <c r="FM9" s="608"/>
      <c r="FN9" s="608"/>
      <c r="FO9" s="609"/>
      <c r="FP9" s="607"/>
      <c r="FQ9" s="608"/>
      <c r="FR9" s="608"/>
      <c r="FS9" s="608"/>
      <c r="FT9" s="609"/>
      <c r="FU9" s="607"/>
      <c r="FV9" s="608"/>
      <c r="FW9" s="608"/>
      <c r="FX9" s="608"/>
      <c r="FY9" s="609"/>
      <c r="FZ9" s="607"/>
      <c r="GA9" s="608"/>
      <c r="GB9" s="608"/>
      <c r="GC9" s="608"/>
      <c r="GD9" s="609"/>
      <c r="GE9" s="607"/>
      <c r="GF9" s="608"/>
      <c r="GG9" s="608"/>
      <c r="GH9" s="608"/>
      <c r="GI9" s="609"/>
      <c r="GJ9" s="607"/>
      <c r="GK9" s="608"/>
      <c r="GL9" s="608"/>
      <c r="GM9" s="608"/>
      <c r="GN9" s="609"/>
      <c r="GO9" s="607"/>
      <c r="GP9" s="608"/>
      <c r="GQ9" s="608"/>
      <c r="GR9" s="608"/>
      <c r="GS9" s="609"/>
      <c r="GT9" s="607"/>
      <c r="GU9" s="608"/>
      <c r="GV9" s="608"/>
      <c r="GW9" s="608"/>
      <c r="GX9" s="609"/>
      <c r="GY9" s="487"/>
      <c r="GZ9" s="589"/>
      <c r="HA9" s="589"/>
      <c r="HB9" s="589"/>
      <c r="HC9" s="602"/>
      <c r="HD9" s="602"/>
      <c r="HE9" s="602"/>
      <c r="HF9" s="602"/>
      <c r="HG9" s="602"/>
      <c r="HH9" s="597"/>
      <c r="HI9" s="602"/>
      <c r="HJ9" s="602"/>
      <c r="HK9" s="602"/>
      <c r="HL9" s="602"/>
      <c r="HM9" s="602"/>
      <c r="HN9" s="597"/>
      <c r="HO9" s="592"/>
      <c r="HP9" s="592"/>
      <c r="HQ9" s="582"/>
      <c r="HR9" s="610"/>
      <c r="HS9" s="611"/>
      <c r="HT9" s="611"/>
      <c r="HU9" s="611"/>
      <c r="HV9" s="612"/>
      <c r="HW9" s="610"/>
      <c r="HX9" s="611"/>
      <c r="HY9" s="611"/>
      <c r="HZ9" s="611"/>
      <c r="IA9" s="612"/>
      <c r="IB9" s="610"/>
      <c r="IC9" s="611"/>
      <c r="ID9" s="611"/>
      <c r="IE9" s="611"/>
      <c r="IF9" s="612"/>
      <c r="IG9" s="610"/>
      <c r="IH9" s="611"/>
      <c r="II9" s="611"/>
      <c r="IJ9" s="611"/>
      <c r="IK9" s="612"/>
      <c r="IL9" s="610"/>
      <c r="IM9" s="611"/>
      <c r="IN9" s="611"/>
      <c r="IO9" s="611"/>
      <c r="IP9" s="612"/>
      <c r="IQ9" s="610"/>
      <c r="IR9" s="611"/>
      <c r="IS9" s="611"/>
      <c r="IT9" s="611"/>
      <c r="IU9" s="612"/>
      <c r="IV9" s="610"/>
      <c r="IW9" s="611"/>
      <c r="IX9" s="611"/>
      <c r="IY9" s="611"/>
      <c r="IZ9" s="612"/>
      <c r="JA9" s="610"/>
      <c r="JB9" s="611"/>
      <c r="JC9" s="611"/>
      <c r="JD9" s="611"/>
      <c r="JE9" s="612"/>
      <c r="JF9" s="610"/>
      <c r="JG9" s="611"/>
      <c r="JH9" s="611"/>
      <c r="JI9" s="611"/>
      <c r="JJ9" s="612"/>
      <c r="JK9" s="610"/>
      <c r="JL9" s="611"/>
      <c r="JM9" s="611"/>
      <c r="JN9" s="611"/>
      <c r="JO9" s="612"/>
      <c r="JP9" s="610"/>
      <c r="JQ9" s="611"/>
      <c r="JR9" s="611"/>
      <c r="JS9" s="611"/>
      <c r="JT9" s="612"/>
      <c r="JU9" s="610"/>
      <c r="JV9" s="611"/>
      <c r="JW9" s="611"/>
      <c r="JX9" s="611"/>
      <c r="JY9" s="612"/>
      <c r="JZ9" s="610"/>
      <c r="KA9" s="611"/>
      <c r="KB9" s="611"/>
      <c r="KC9" s="611"/>
      <c r="KD9" s="612"/>
      <c r="KE9" s="610"/>
      <c r="KF9" s="611"/>
      <c r="KG9" s="611"/>
      <c r="KH9" s="611"/>
      <c r="KI9" s="612"/>
      <c r="KJ9" s="610"/>
      <c r="KK9" s="611"/>
      <c r="KL9" s="611"/>
      <c r="KM9" s="611"/>
      <c r="KN9" s="612"/>
      <c r="KO9" s="610"/>
      <c r="KP9" s="611"/>
      <c r="KQ9" s="611"/>
      <c r="KR9" s="611"/>
      <c r="KS9" s="612"/>
      <c r="KT9" s="610"/>
      <c r="KU9" s="611"/>
      <c r="KV9" s="611"/>
      <c r="KW9" s="611"/>
      <c r="KX9" s="612"/>
      <c r="KY9" s="610"/>
      <c r="KZ9" s="611"/>
      <c r="LA9" s="611"/>
      <c r="LB9" s="611"/>
      <c r="LC9" s="612"/>
      <c r="LD9" s="610"/>
      <c r="LE9" s="611"/>
      <c r="LF9" s="611"/>
      <c r="LG9" s="611"/>
      <c r="LH9" s="612"/>
      <c r="LI9" s="610"/>
      <c r="LJ9" s="611"/>
      <c r="LK9" s="611"/>
      <c r="LL9" s="611"/>
      <c r="LM9" s="612"/>
      <c r="LN9" s="610"/>
      <c r="LO9" s="611"/>
      <c r="LP9" s="611"/>
      <c r="LQ9" s="611"/>
      <c r="LR9" s="612"/>
      <c r="LS9" s="610"/>
      <c r="LT9" s="611"/>
      <c r="LU9" s="611"/>
      <c r="LV9" s="611"/>
      <c r="LW9" s="612"/>
      <c r="LX9" s="610"/>
      <c r="LY9" s="611"/>
      <c r="LZ9" s="611"/>
      <c r="MA9" s="611"/>
      <c r="MB9" s="612"/>
      <c r="MC9" s="610"/>
      <c r="MD9" s="611"/>
      <c r="ME9" s="611"/>
      <c r="MF9" s="611"/>
      <c r="MG9" s="612"/>
      <c r="MH9" s="610"/>
      <c r="MI9" s="611"/>
      <c r="MJ9" s="611"/>
      <c r="MK9" s="611"/>
      <c r="ML9" s="612"/>
      <c r="MM9" s="610"/>
      <c r="MN9" s="611"/>
      <c r="MO9" s="611"/>
      <c r="MP9" s="611"/>
      <c r="MQ9" s="612"/>
      <c r="MR9" s="610"/>
      <c r="MS9" s="611"/>
      <c r="MT9" s="611"/>
      <c r="MU9" s="611"/>
      <c r="MV9" s="612"/>
      <c r="MW9" s="610"/>
      <c r="MX9" s="611"/>
      <c r="MY9" s="611"/>
      <c r="MZ9" s="611"/>
      <c r="NA9" s="612"/>
      <c r="NB9" s="610"/>
      <c r="NC9" s="611"/>
      <c r="ND9" s="611"/>
      <c r="NE9" s="611"/>
      <c r="NF9" s="612"/>
      <c r="NG9" s="610"/>
      <c r="NH9" s="611"/>
      <c r="NI9" s="611"/>
      <c r="NJ9" s="611"/>
      <c r="NK9" s="612"/>
      <c r="NL9" s="610"/>
      <c r="NM9" s="611"/>
      <c r="NN9" s="611"/>
      <c r="NO9" s="611"/>
      <c r="NP9" s="612"/>
      <c r="NQ9" s="610"/>
      <c r="NR9" s="611"/>
      <c r="NS9" s="611"/>
      <c r="NT9" s="611"/>
      <c r="NU9" s="612"/>
      <c r="NV9" s="610"/>
      <c r="NW9" s="611"/>
      <c r="NX9" s="611"/>
      <c r="NY9" s="611"/>
      <c r="NZ9" s="612"/>
      <c r="OA9" s="610"/>
      <c r="OB9" s="611"/>
      <c r="OC9" s="611"/>
      <c r="OD9" s="611"/>
      <c r="OE9" s="612"/>
      <c r="OF9" s="610"/>
      <c r="OG9" s="611"/>
      <c r="OH9" s="611"/>
      <c r="OI9" s="611"/>
      <c r="OJ9" s="612"/>
      <c r="OK9" s="610"/>
      <c r="OL9" s="611"/>
      <c r="OM9" s="611"/>
      <c r="ON9" s="611"/>
      <c r="OO9" s="612"/>
      <c r="OP9" s="610"/>
      <c r="OQ9" s="611"/>
      <c r="OR9" s="611"/>
      <c r="OS9" s="611"/>
      <c r="OT9" s="612"/>
      <c r="OU9" s="610"/>
      <c r="OV9" s="611"/>
      <c r="OW9" s="611"/>
      <c r="OX9" s="611"/>
      <c r="OY9" s="612"/>
      <c r="OZ9" s="610"/>
      <c r="PA9" s="611"/>
      <c r="PB9" s="611"/>
      <c r="PC9" s="611"/>
      <c r="PD9" s="612"/>
      <c r="PE9" s="610"/>
      <c r="PF9" s="611"/>
      <c r="PG9" s="611"/>
      <c r="PH9" s="611"/>
      <c r="PI9" s="612"/>
    </row>
    <row r="10" spans="1:425" ht="10.5" customHeight="1" x14ac:dyDescent="0.7">
      <c r="A10" s="589"/>
      <c r="B10" s="589"/>
      <c r="C10" s="613"/>
      <c r="D10" s="614"/>
      <c r="E10" s="615"/>
      <c r="F10" s="615"/>
      <c r="G10" s="615"/>
      <c r="H10" s="616"/>
      <c r="I10" s="614"/>
      <c r="J10" s="615"/>
      <c r="K10" s="615"/>
      <c r="L10" s="615"/>
      <c r="M10" s="616"/>
      <c r="N10" s="614"/>
      <c r="O10" s="615"/>
      <c r="P10" s="615"/>
      <c r="Q10" s="615"/>
      <c r="R10" s="616"/>
      <c r="S10" s="614"/>
      <c r="T10" s="615"/>
      <c r="U10" s="615"/>
      <c r="V10" s="615"/>
      <c r="W10" s="616"/>
      <c r="X10" s="614"/>
      <c r="Y10" s="615"/>
      <c r="Z10" s="615"/>
      <c r="AA10" s="615"/>
      <c r="AB10" s="616"/>
      <c r="AC10" s="614"/>
      <c r="AD10" s="615"/>
      <c r="AE10" s="615"/>
      <c r="AF10" s="615"/>
      <c r="AG10" s="616"/>
      <c r="AH10" s="614"/>
      <c r="AI10" s="615"/>
      <c r="AJ10" s="615"/>
      <c r="AK10" s="615"/>
      <c r="AL10" s="616"/>
      <c r="AM10" s="614"/>
      <c r="AN10" s="615"/>
      <c r="AO10" s="615"/>
      <c r="AP10" s="615"/>
      <c r="AQ10" s="616"/>
      <c r="AR10" s="614"/>
      <c r="AS10" s="615"/>
      <c r="AT10" s="615"/>
      <c r="AU10" s="615"/>
      <c r="AV10" s="616"/>
      <c r="AW10" s="614"/>
      <c r="AX10" s="615"/>
      <c r="AY10" s="615"/>
      <c r="AZ10" s="615"/>
      <c r="BA10" s="616"/>
      <c r="BB10" s="613"/>
      <c r="BC10" s="614"/>
      <c r="BD10" s="615"/>
      <c r="BE10" s="615"/>
      <c r="BF10" s="615"/>
      <c r="BG10" s="616"/>
      <c r="BH10" s="614"/>
      <c r="BI10" s="615"/>
      <c r="BJ10" s="615"/>
      <c r="BK10" s="615"/>
      <c r="BL10" s="616"/>
      <c r="BM10" s="614"/>
      <c r="BN10" s="615"/>
      <c r="BO10" s="615"/>
      <c r="BP10" s="615"/>
      <c r="BQ10" s="616"/>
      <c r="BR10" s="614"/>
      <c r="BS10" s="615"/>
      <c r="BT10" s="615"/>
      <c r="BU10" s="615"/>
      <c r="BV10" s="616"/>
      <c r="BW10" s="614"/>
      <c r="BX10" s="615"/>
      <c r="BY10" s="615"/>
      <c r="BZ10" s="615"/>
      <c r="CA10" s="616"/>
      <c r="CB10" s="614"/>
      <c r="CC10" s="615"/>
      <c r="CD10" s="615"/>
      <c r="CE10" s="615"/>
      <c r="CF10" s="616"/>
      <c r="CG10" s="614"/>
      <c r="CH10" s="615"/>
      <c r="CI10" s="615"/>
      <c r="CJ10" s="615"/>
      <c r="CK10" s="616"/>
      <c r="CL10" s="614"/>
      <c r="CM10" s="615"/>
      <c r="CN10" s="615"/>
      <c r="CO10" s="615"/>
      <c r="CP10" s="616"/>
      <c r="CQ10" s="614"/>
      <c r="CR10" s="615"/>
      <c r="CS10" s="615"/>
      <c r="CT10" s="615"/>
      <c r="CU10" s="616"/>
      <c r="CV10" s="614"/>
      <c r="CW10" s="615"/>
      <c r="CX10" s="615"/>
      <c r="CY10" s="615"/>
      <c r="CZ10" s="616"/>
      <c r="DA10" s="613"/>
      <c r="DB10" s="614"/>
      <c r="DC10" s="615"/>
      <c r="DD10" s="615"/>
      <c r="DE10" s="615"/>
      <c r="DF10" s="616"/>
      <c r="DG10" s="614"/>
      <c r="DH10" s="615"/>
      <c r="DI10" s="615"/>
      <c r="DJ10" s="615"/>
      <c r="DK10" s="616"/>
      <c r="DL10" s="614"/>
      <c r="DM10" s="615"/>
      <c r="DN10" s="615"/>
      <c r="DO10" s="615"/>
      <c r="DP10" s="616"/>
      <c r="DQ10" s="614"/>
      <c r="DR10" s="615"/>
      <c r="DS10" s="615"/>
      <c r="DT10" s="615"/>
      <c r="DU10" s="616"/>
      <c r="DV10" s="614"/>
      <c r="DW10" s="615"/>
      <c r="DX10" s="615"/>
      <c r="DY10" s="615"/>
      <c r="DZ10" s="616"/>
      <c r="EA10" s="614"/>
      <c r="EB10" s="615"/>
      <c r="EC10" s="615"/>
      <c r="ED10" s="615"/>
      <c r="EE10" s="616"/>
      <c r="EF10" s="614"/>
      <c r="EG10" s="615"/>
      <c r="EH10" s="615"/>
      <c r="EI10" s="615"/>
      <c r="EJ10" s="616"/>
      <c r="EK10" s="614"/>
      <c r="EL10" s="615"/>
      <c r="EM10" s="615"/>
      <c r="EN10" s="615"/>
      <c r="EO10" s="616"/>
      <c r="EP10" s="614"/>
      <c r="EQ10" s="615"/>
      <c r="ER10" s="615"/>
      <c r="ES10" s="615"/>
      <c r="ET10" s="616"/>
      <c r="EU10" s="614"/>
      <c r="EV10" s="615"/>
      <c r="EW10" s="615"/>
      <c r="EX10" s="615"/>
      <c r="EY10" s="616"/>
      <c r="EZ10" s="613"/>
      <c r="FA10" s="614"/>
      <c r="FB10" s="615"/>
      <c r="FC10" s="615"/>
      <c r="FD10" s="615"/>
      <c r="FE10" s="616"/>
      <c r="FF10" s="614"/>
      <c r="FG10" s="615"/>
      <c r="FH10" s="615"/>
      <c r="FI10" s="615"/>
      <c r="FJ10" s="616"/>
      <c r="FK10" s="614"/>
      <c r="FL10" s="615"/>
      <c r="FM10" s="615"/>
      <c r="FN10" s="615"/>
      <c r="FO10" s="616"/>
      <c r="FP10" s="614"/>
      <c r="FQ10" s="615"/>
      <c r="FR10" s="615"/>
      <c r="FS10" s="615"/>
      <c r="FT10" s="616"/>
      <c r="FU10" s="614"/>
      <c r="FV10" s="615"/>
      <c r="FW10" s="615"/>
      <c r="FX10" s="615"/>
      <c r="FY10" s="616"/>
      <c r="FZ10" s="614"/>
      <c r="GA10" s="615"/>
      <c r="GB10" s="615"/>
      <c r="GC10" s="615"/>
      <c r="GD10" s="616"/>
      <c r="GE10" s="614"/>
      <c r="GF10" s="615"/>
      <c r="GG10" s="615"/>
      <c r="GH10" s="615"/>
      <c r="GI10" s="616"/>
      <c r="GJ10" s="614"/>
      <c r="GK10" s="615"/>
      <c r="GL10" s="615"/>
      <c r="GM10" s="615"/>
      <c r="GN10" s="616"/>
      <c r="GO10" s="614"/>
      <c r="GP10" s="615"/>
      <c r="GQ10" s="615"/>
      <c r="GR10" s="615"/>
      <c r="GS10" s="616"/>
      <c r="GT10" s="614"/>
      <c r="GU10" s="615"/>
      <c r="GV10" s="615"/>
      <c r="GW10" s="615"/>
      <c r="GX10" s="616"/>
      <c r="GY10" s="487"/>
      <c r="GZ10" s="589"/>
      <c r="HA10" s="589"/>
      <c r="HB10" s="589"/>
      <c r="HC10" s="602"/>
      <c r="HD10" s="602"/>
      <c r="HE10" s="602"/>
      <c r="HF10" s="602"/>
      <c r="HG10" s="602"/>
      <c r="HH10" s="597"/>
      <c r="HI10" s="602"/>
      <c r="HJ10" s="602"/>
      <c r="HK10" s="602"/>
      <c r="HL10" s="602"/>
      <c r="HM10" s="602"/>
      <c r="HN10" s="597"/>
      <c r="HO10" s="592"/>
      <c r="HP10" s="592"/>
      <c r="HQ10" s="582"/>
      <c r="HR10" s="617"/>
      <c r="HS10" s="618"/>
      <c r="HT10" s="618"/>
      <c r="HU10" s="618"/>
      <c r="HV10" s="619"/>
      <c r="HW10" s="617"/>
      <c r="HX10" s="618"/>
      <c r="HY10" s="618"/>
      <c r="HZ10" s="618"/>
      <c r="IA10" s="619"/>
      <c r="IB10" s="617"/>
      <c r="IC10" s="618"/>
      <c r="ID10" s="618"/>
      <c r="IE10" s="618"/>
      <c r="IF10" s="619"/>
      <c r="IG10" s="617"/>
      <c r="IH10" s="618"/>
      <c r="II10" s="618"/>
      <c r="IJ10" s="618"/>
      <c r="IK10" s="619"/>
      <c r="IL10" s="617"/>
      <c r="IM10" s="618"/>
      <c r="IN10" s="618"/>
      <c r="IO10" s="618"/>
      <c r="IP10" s="619"/>
      <c r="IQ10" s="617"/>
      <c r="IR10" s="618"/>
      <c r="IS10" s="618"/>
      <c r="IT10" s="618"/>
      <c r="IU10" s="619"/>
      <c r="IV10" s="617"/>
      <c r="IW10" s="618"/>
      <c r="IX10" s="618"/>
      <c r="IY10" s="618"/>
      <c r="IZ10" s="619"/>
      <c r="JA10" s="617"/>
      <c r="JB10" s="618"/>
      <c r="JC10" s="618"/>
      <c r="JD10" s="618"/>
      <c r="JE10" s="619"/>
      <c r="JF10" s="617"/>
      <c r="JG10" s="618"/>
      <c r="JH10" s="618"/>
      <c r="JI10" s="618"/>
      <c r="JJ10" s="619"/>
      <c r="JK10" s="617"/>
      <c r="JL10" s="618"/>
      <c r="JM10" s="618"/>
      <c r="JN10" s="618"/>
      <c r="JO10" s="619"/>
      <c r="JP10" s="617"/>
      <c r="JQ10" s="618"/>
      <c r="JR10" s="618"/>
      <c r="JS10" s="618"/>
      <c r="JT10" s="619"/>
      <c r="JU10" s="617"/>
      <c r="JV10" s="618"/>
      <c r="JW10" s="618"/>
      <c r="JX10" s="618"/>
      <c r="JY10" s="619"/>
      <c r="JZ10" s="617"/>
      <c r="KA10" s="618"/>
      <c r="KB10" s="618"/>
      <c r="KC10" s="618"/>
      <c r="KD10" s="619"/>
      <c r="KE10" s="617"/>
      <c r="KF10" s="618"/>
      <c r="KG10" s="618"/>
      <c r="KH10" s="618"/>
      <c r="KI10" s="619"/>
      <c r="KJ10" s="617"/>
      <c r="KK10" s="618"/>
      <c r="KL10" s="618"/>
      <c r="KM10" s="618"/>
      <c r="KN10" s="619"/>
      <c r="KO10" s="617"/>
      <c r="KP10" s="618"/>
      <c r="KQ10" s="618"/>
      <c r="KR10" s="618"/>
      <c r="KS10" s="619"/>
      <c r="KT10" s="617"/>
      <c r="KU10" s="618"/>
      <c r="KV10" s="618"/>
      <c r="KW10" s="618"/>
      <c r="KX10" s="619"/>
      <c r="KY10" s="617"/>
      <c r="KZ10" s="618"/>
      <c r="LA10" s="618"/>
      <c r="LB10" s="618"/>
      <c r="LC10" s="619"/>
      <c r="LD10" s="617"/>
      <c r="LE10" s="618"/>
      <c r="LF10" s="618"/>
      <c r="LG10" s="618"/>
      <c r="LH10" s="619"/>
      <c r="LI10" s="617"/>
      <c r="LJ10" s="618"/>
      <c r="LK10" s="618"/>
      <c r="LL10" s="618"/>
      <c r="LM10" s="619"/>
      <c r="LN10" s="617"/>
      <c r="LO10" s="618"/>
      <c r="LP10" s="618"/>
      <c r="LQ10" s="618"/>
      <c r="LR10" s="619"/>
      <c r="LS10" s="617"/>
      <c r="LT10" s="618"/>
      <c r="LU10" s="618"/>
      <c r="LV10" s="618"/>
      <c r="LW10" s="619"/>
      <c r="LX10" s="617"/>
      <c r="LY10" s="618"/>
      <c r="LZ10" s="618"/>
      <c r="MA10" s="618"/>
      <c r="MB10" s="619"/>
      <c r="MC10" s="617"/>
      <c r="MD10" s="618"/>
      <c r="ME10" s="618"/>
      <c r="MF10" s="618"/>
      <c r="MG10" s="619"/>
      <c r="MH10" s="617"/>
      <c r="MI10" s="618"/>
      <c r="MJ10" s="618"/>
      <c r="MK10" s="618"/>
      <c r="ML10" s="619"/>
      <c r="MM10" s="617"/>
      <c r="MN10" s="618"/>
      <c r="MO10" s="618"/>
      <c r="MP10" s="618"/>
      <c r="MQ10" s="619"/>
      <c r="MR10" s="617"/>
      <c r="MS10" s="618"/>
      <c r="MT10" s="618"/>
      <c r="MU10" s="618"/>
      <c r="MV10" s="619"/>
      <c r="MW10" s="617"/>
      <c r="MX10" s="618"/>
      <c r="MY10" s="618"/>
      <c r="MZ10" s="618"/>
      <c r="NA10" s="619"/>
      <c r="NB10" s="617"/>
      <c r="NC10" s="618"/>
      <c r="ND10" s="618"/>
      <c r="NE10" s="618"/>
      <c r="NF10" s="619"/>
      <c r="NG10" s="617"/>
      <c r="NH10" s="618"/>
      <c r="NI10" s="618"/>
      <c r="NJ10" s="618"/>
      <c r="NK10" s="619"/>
      <c r="NL10" s="617"/>
      <c r="NM10" s="618"/>
      <c r="NN10" s="618"/>
      <c r="NO10" s="618"/>
      <c r="NP10" s="619"/>
      <c r="NQ10" s="617"/>
      <c r="NR10" s="618"/>
      <c r="NS10" s="618"/>
      <c r="NT10" s="618"/>
      <c r="NU10" s="619"/>
      <c r="NV10" s="617"/>
      <c r="NW10" s="618"/>
      <c r="NX10" s="618"/>
      <c r="NY10" s="618"/>
      <c r="NZ10" s="619"/>
      <c r="OA10" s="617"/>
      <c r="OB10" s="618"/>
      <c r="OC10" s="618"/>
      <c r="OD10" s="618"/>
      <c r="OE10" s="619"/>
      <c r="OF10" s="617"/>
      <c r="OG10" s="618"/>
      <c r="OH10" s="618"/>
      <c r="OI10" s="618"/>
      <c r="OJ10" s="619"/>
      <c r="OK10" s="617"/>
      <c r="OL10" s="618"/>
      <c r="OM10" s="618"/>
      <c r="ON10" s="618"/>
      <c r="OO10" s="619"/>
      <c r="OP10" s="617"/>
      <c r="OQ10" s="618"/>
      <c r="OR10" s="618"/>
      <c r="OS10" s="618"/>
      <c r="OT10" s="619"/>
      <c r="OU10" s="617"/>
      <c r="OV10" s="618"/>
      <c r="OW10" s="618"/>
      <c r="OX10" s="618"/>
      <c r="OY10" s="619"/>
      <c r="OZ10" s="617"/>
      <c r="PA10" s="618"/>
      <c r="PB10" s="618"/>
      <c r="PC10" s="618"/>
      <c r="PD10" s="619"/>
      <c r="PE10" s="617"/>
      <c r="PF10" s="618"/>
      <c r="PG10" s="618"/>
      <c r="PH10" s="618"/>
      <c r="PI10" s="619"/>
    </row>
    <row r="11" spans="1:425" ht="17.25" customHeight="1" x14ac:dyDescent="0.7">
      <c r="A11" s="620" t="str">
        <f>IF('2 Name'!C11="","",'2 Name'!C11)</f>
        <v/>
      </c>
      <c r="B11" s="621" t="str">
        <f>IF('2 Name'!D11="","",'2 Name'!D11)</f>
        <v/>
      </c>
      <c r="C11" s="622">
        <v>1</v>
      </c>
      <c r="D11" s="623"/>
      <c r="E11" s="624"/>
      <c r="F11" s="624"/>
      <c r="G11" s="624"/>
      <c r="H11" s="625"/>
      <c r="I11" s="623"/>
      <c r="J11" s="624"/>
      <c r="K11" s="624"/>
      <c r="L11" s="624"/>
      <c r="M11" s="625"/>
      <c r="N11" s="623"/>
      <c r="O11" s="624"/>
      <c r="P11" s="624"/>
      <c r="Q11" s="624"/>
      <c r="R11" s="625"/>
      <c r="S11" s="623"/>
      <c r="T11" s="624"/>
      <c r="U11" s="624"/>
      <c r="V11" s="624"/>
      <c r="W11" s="625"/>
      <c r="X11" s="623"/>
      <c r="Y11" s="624"/>
      <c r="Z11" s="624"/>
      <c r="AA11" s="624"/>
      <c r="AB11" s="625"/>
      <c r="AC11" s="623"/>
      <c r="AD11" s="624"/>
      <c r="AE11" s="624"/>
      <c r="AF11" s="624"/>
      <c r="AG11" s="625"/>
      <c r="AH11" s="623"/>
      <c r="AI11" s="624"/>
      <c r="AJ11" s="624"/>
      <c r="AK11" s="624"/>
      <c r="AL11" s="625"/>
      <c r="AM11" s="623"/>
      <c r="AN11" s="624"/>
      <c r="AO11" s="624"/>
      <c r="AP11" s="624"/>
      <c r="AQ11" s="625"/>
      <c r="AR11" s="623"/>
      <c r="AS11" s="624"/>
      <c r="AT11" s="624"/>
      <c r="AU11" s="624"/>
      <c r="AV11" s="625"/>
      <c r="AW11" s="623"/>
      <c r="AX11" s="624"/>
      <c r="AY11" s="624"/>
      <c r="AZ11" s="624"/>
      <c r="BA11" s="625"/>
      <c r="BB11" s="622">
        <v>1</v>
      </c>
      <c r="BC11" s="623"/>
      <c r="BD11" s="624"/>
      <c r="BE11" s="624"/>
      <c r="BF11" s="624"/>
      <c r="BG11" s="625"/>
      <c r="BH11" s="623"/>
      <c r="BI11" s="624"/>
      <c r="BJ11" s="624"/>
      <c r="BK11" s="624"/>
      <c r="BL11" s="625"/>
      <c r="BM11" s="623"/>
      <c r="BN11" s="624"/>
      <c r="BO11" s="624"/>
      <c r="BP11" s="624"/>
      <c r="BQ11" s="625"/>
      <c r="BR11" s="623"/>
      <c r="BS11" s="624"/>
      <c r="BT11" s="624"/>
      <c r="BU11" s="624"/>
      <c r="BV11" s="625"/>
      <c r="BW11" s="623"/>
      <c r="BX11" s="624"/>
      <c r="BY11" s="624"/>
      <c r="BZ11" s="624"/>
      <c r="CA11" s="625"/>
      <c r="CB11" s="623"/>
      <c r="CC11" s="624"/>
      <c r="CD11" s="624"/>
      <c r="CE11" s="624"/>
      <c r="CF11" s="625"/>
      <c r="CG11" s="623"/>
      <c r="CH11" s="624"/>
      <c r="CI11" s="624"/>
      <c r="CJ11" s="624"/>
      <c r="CK11" s="625"/>
      <c r="CL11" s="623"/>
      <c r="CM11" s="624"/>
      <c r="CN11" s="624"/>
      <c r="CO11" s="624"/>
      <c r="CP11" s="625"/>
      <c r="CQ11" s="623"/>
      <c r="CR11" s="624"/>
      <c r="CS11" s="624"/>
      <c r="CT11" s="624"/>
      <c r="CU11" s="625"/>
      <c r="CV11" s="623"/>
      <c r="CW11" s="624"/>
      <c r="CX11" s="624"/>
      <c r="CY11" s="624"/>
      <c r="CZ11" s="625"/>
      <c r="DA11" s="622">
        <v>1</v>
      </c>
      <c r="DB11" s="623"/>
      <c r="DC11" s="624"/>
      <c r="DD11" s="624"/>
      <c r="DE11" s="624"/>
      <c r="DF11" s="625"/>
      <c r="DG11" s="623"/>
      <c r="DH11" s="624"/>
      <c r="DI11" s="624"/>
      <c r="DJ11" s="624"/>
      <c r="DK11" s="625"/>
      <c r="DL11" s="623"/>
      <c r="DM11" s="624"/>
      <c r="DN11" s="624"/>
      <c r="DO11" s="624"/>
      <c r="DP11" s="625"/>
      <c r="DQ11" s="623"/>
      <c r="DR11" s="624"/>
      <c r="DS11" s="624"/>
      <c r="DT11" s="624"/>
      <c r="DU11" s="625"/>
      <c r="DV11" s="623"/>
      <c r="DW11" s="624"/>
      <c r="DX11" s="624"/>
      <c r="DY11" s="624"/>
      <c r="DZ11" s="625"/>
      <c r="EA11" s="623"/>
      <c r="EB11" s="624"/>
      <c r="EC11" s="624"/>
      <c r="ED11" s="624"/>
      <c r="EE11" s="625"/>
      <c r="EF11" s="623"/>
      <c r="EG11" s="624"/>
      <c r="EH11" s="624"/>
      <c r="EI11" s="624"/>
      <c r="EJ11" s="625"/>
      <c r="EK11" s="623"/>
      <c r="EL11" s="624"/>
      <c r="EM11" s="624"/>
      <c r="EN11" s="624"/>
      <c r="EO11" s="625"/>
      <c r="EP11" s="623"/>
      <c r="EQ11" s="624"/>
      <c r="ER11" s="624"/>
      <c r="ES11" s="624"/>
      <c r="ET11" s="625"/>
      <c r="EU11" s="623"/>
      <c r="EV11" s="624"/>
      <c r="EW11" s="624"/>
      <c r="EX11" s="624"/>
      <c r="EY11" s="625"/>
      <c r="EZ11" s="626">
        <v>1</v>
      </c>
      <c r="FA11" s="623"/>
      <c r="FB11" s="624"/>
      <c r="FC11" s="624"/>
      <c r="FD11" s="624"/>
      <c r="FE11" s="625"/>
      <c r="FF11" s="623"/>
      <c r="FG11" s="624"/>
      <c r="FH11" s="624"/>
      <c r="FI11" s="624"/>
      <c r="FJ11" s="625"/>
      <c r="FK11" s="623"/>
      <c r="FL11" s="624"/>
      <c r="FM11" s="624"/>
      <c r="FN11" s="624"/>
      <c r="FO11" s="625"/>
      <c r="FP11" s="623"/>
      <c r="FQ11" s="624"/>
      <c r="FR11" s="624"/>
      <c r="FS11" s="624"/>
      <c r="FT11" s="625"/>
      <c r="FU11" s="623"/>
      <c r="FV11" s="624"/>
      <c r="FW11" s="624"/>
      <c r="FX11" s="624"/>
      <c r="FY11" s="625"/>
      <c r="FZ11" s="623"/>
      <c r="GA11" s="624"/>
      <c r="GB11" s="624"/>
      <c r="GC11" s="624"/>
      <c r="GD11" s="625"/>
      <c r="GE11" s="623"/>
      <c r="GF11" s="624"/>
      <c r="GG11" s="624"/>
      <c r="GH11" s="624"/>
      <c r="GI11" s="625"/>
      <c r="GJ11" s="623"/>
      <c r="GK11" s="624"/>
      <c r="GL11" s="624"/>
      <c r="GM11" s="624"/>
      <c r="GN11" s="625"/>
      <c r="GO11" s="623"/>
      <c r="GP11" s="624"/>
      <c r="GQ11" s="624"/>
      <c r="GR11" s="624"/>
      <c r="GS11" s="625"/>
      <c r="GT11" s="623"/>
      <c r="GU11" s="624"/>
      <c r="GV11" s="624"/>
      <c r="GW11" s="624"/>
      <c r="GX11" s="625"/>
      <c r="GY11" s="626">
        <v>1</v>
      </c>
      <c r="GZ11" s="627" t="str">
        <f>IF('2 Name'!B11="","",'2 Name'!B11)</f>
        <v/>
      </c>
      <c r="HA11" s="628" t="str">
        <f>IF('2 Name'!C11="","",'2 Name'!C11)</f>
        <v/>
      </c>
      <c r="HB11" s="629" t="str">
        <f>IF('2 Name'!D11="","",'2 Name'!D11)</f>
        <v/>
      </c>
      <c r="HC11" s="630" t="str">
        <f>IF(COUNT(HD11:HG11)=0,"",($HF$3/2)-HD11-HE11-HF11-HG11)</f>
        <v/>
      </c>
      <c r="HD11" s="630" t="str">
        <f t="shared" ref="HD11:HD42" si="0">IF($HF$3="","",IF($A11="","",COUNTIF($HR11:$LM11,"L")+(COUNTIF($HR11:$LM11,"LL")*2)))</f>
        <v/>
      </c>
      <c r="HE11" s="630" t="str">
        <f t="shared" ref="HE11:HE42" si="1">IF($HF$3="","",IF($A11="","",COUNTIF($HR11:$LM11,"S")+(COUNTIF($HR11:$LM11,"SS")*2)))</f>
        <v/>
      </c>
      <c r="HF11" s="630" t="str">
        <f t="shared" ref="HF11:HF42" si="2">IF($HF$3="","",IF($A11="","",COUNTIF($HR11:$LM11,"P")+(COUNTIF($HR11:$LM11,"PP")*2)))</f>
        <v/>
      </c>
      <c r="HG11" s="630" t="str">
        <f t="shared" ref="HG11:HG42" si="3">IF($HF$3="","",IF($A11="","",COUNTIF($HR11:$LM11,"A")+(COUNTIF($HR11:$LM11,"AA")*2)))</f>
        <v/>
      </c>
      <c r="HH11" s="630" t="str">
        <f>IF(COUNT(HD11:HG11)=0,"",HC11)</f>
        <v/>
      </c>
      <c r="HI11" s="630" t="str">
        <f>IF(COUNT(HJ11:HM11)=0,"",($HF$3/2)-HJ11-HK11-HL11-HM11)</f>
        <v/>
      </c>
      <c r="HJ11" s="630" t="str">
        <f t="shared" ref="HJ11:HJ42" si="4">IF($HF$3="","",IF($A11="","",COUNTIF($LN11:$PI11,"L")+(COUNTIF($LN11:$PI11,"LL")*2)))</f>
        <v/>
      </c>
      <c r="HK11" s="630" t="str">
        <f t="shared" ref="HK11:HK42" si="5">IF($HF$3="","",IF($A11="","",COUNTIF($LN11:$PI11,"S")+(COUNTIF($LN11:$PI11,"SS")*2)))</f>
        <v/>
      </c>
      <c r="HL11" s="630" t="str">
        <f t="shared" ref="HL11:HL42" si="6">IF($HF$3="","",IF($A11="","",COUNTIF($LN11:$PI11,"P")+(COUNTIF($LN11:$PI11,"PP")*2)))</f>
        <v/>
      </c>
      <c r="HM11" s="630" t="str">
        <f t="shared" ref="HM11:HM42" si="7">IF($HF$3="","",IF($A11="","",COUNTIF($LN11:$PI11,"A")+(COUNTIF($LN11:$PI11,"AA")*2)))</f>
        <v/>
      </c>
      <c r="HN11" s="630" t="str">
        <f>IF(COUNT(HI11:HM11)=0,"",HI11)</f>
        <v/>
      </c>
      <c r="HO11" s="626" t="str">
        <f>IF(COUNT(HC11:HN11)&lt;12,"",HH11+HN11)</f>
        <v/>
      </c>
      <c r="HP11" s="631" t="str">
        <f>IF(HO11="","",HO11*100/$HF$3)</f>
        <v/>
      </c>
      <c r="HR11" s="632" t="str">
        <f t="shared" ref="HR11:HR42" si="8">IF(AND(D11="L",COUNT(D$9:D$10)=1),"L",IF(AND(D11="L",COUNT(D$9:D$10)=2),"LL",IF(AND(D11="S",COUNT(D$9:D$10)=1),"S",IF(AND(D11="S",COUNT(D$9:D$10)=2),"SS",IF(AND(D11="P",COUNT(D$9:D$10)=1),"P",IF(AND(D11="P",COUNT(D$9:D$10)=2),"PP",IF(AND(D11="A",COUNT(D$9:D$10)=1),"A",IF(AND(D11="A",COUNT(D$9:D$10)=2),"AA",""))))))))</f>
        <v/>
      </c>
      <c r="HS11" s="633" t="str">
        <f t="shared" ref="HS11:HS42" si="9">IF(AND(E11="L",COUNT(E$9:E$10)=1),"L",IF(AND(E11="L",COUNT(E$9:E$10)=2),"LL",IF(AND(E11="S",COUNT(E$9:E$10)=1),"S",IF(AND(E11="S",COUNT(E$9:E$10)=2),"SS",IF(AND(E11="P",COUNT(E$9:E$10)=1),"P",IF(AND(E11="P",COUNT(E$9:E$10)=2),"PP",IF(AND(E11="A",COUNT(E$9:E$10)=1),"A",IF(AND(E11="A",COUNT(E$9:E$10)=2),"AA",""))))))))</f>
        <v/>
      </c>
      <c r="HT11" s="633" t="str">
        <f t="shared" ref="HT11:HT42" si="10">IF(AND(F11="L",COUNT(F$9:F$10)=1),"L",IF(AND(F11="L",COUNT(F$9:F$10)=2),"LL",IF(AND(F11="S",COUNT(F$9:F$10)=1),"S",IF(AND(F11="S",COUNT(F$9:F$10)=2),"SS",IF(AND(F11="P",COUNT(F$9:F$10)=1),"P",IF(AND(F11="P",COUNT(F$9:F$10)=2),"PP",IF(AND(F11="A",COUNT(F$9:F$10)=1),"A",IF(AND(F11="A",COUNT(F$9:F$10)=2),"AA",""))))))))</f>
        <v/>
      </c>
      <c r="HU11" s="633" t="str">
        <f t="shared" ref="HU11:HU42" si="11">IF(AND(G11="L",COUNT(G$9:G$10)=1),"L",IF(AND(G11="L",COUNT(G$9:G$10)=2),"LL",IF(AND(G11="S",COUNT(G$9:G$10)=1),"S",IF(AND(G11="S",COUNT(G$9:G$10)=2),"SS",IF(AND(G11="P",COUNT(G$9:G$10)=1),"P",IF(AND(G11="P",COUNT(G$9:G$10)=2),"PP",IF(AND(G11="A",COUNT(G$9:G$10)=1),"A",IF(AND(G11="A",COUNT(G$9:G$10)=2),"AA",""))))))))</f>
        <v/>
      </c>
      <c r="HV11" s="633" t="str">
        <f t="shared" ref="HV11:HV42" si="12">IF(AND(H11="L",COUNT(H$9:H$10)=1),"L",IF(AND(H11="L",COUNT(H$9:H$10)=2),"LL",IF(AND(H11="S",COUNT(H$9:H$10)=1),"S",IF(AND(H11="S",COUNT(H$9:H$10)=2),"SS",IF(AND(H11="P",COUNT(H$9:H$10)=1),"P",IF(AND(H11="P",COUNT(H$9:H$10)=2),"PP",IF(AND(H11="A",COUNT(H$9:H$10)=1),"A",IF(AND(H11="A",COUNT(H$9:H$10)=2),"AA",""))))))))</f>
        <v/>
      </c>
      <c r="HW11" s="633" t="str">
        <f t="shared" ref="HW11:HW42" si="13">IF(AND(I11="L",COUNT(I$9:I$10)=1),"L",IF(AND(I11="L",COUNT(I$9:I$10)=2),"LL",IF(AND(I11="S",COUNT(I$9:I$10)=1),"S",IF(AND(I11="S",COUNT(I$9:I$10)=2),"SS",IF(AND(I11="P",COUNT(I$9:I$10)=1),"P",IF(AND(I11="P",COUNT(I$9:I$10)=2),"PP",IF(AND(I11="A",COUNT(I$9:I$10)=1),"A",IF(AND(I11="A",COUNT(I$9:I$10)=2),"AA",""))))))))</f>
        <v/>
      </c>
      <c r="HX11" s="633" t="str">
        <f t="shared" ref="HX11:HX42" si="14">IF(AND(J11="L",COUNT(J$9:J$10)=1),"L",IF(AND(J11="L",COUNT(J$9:J$10)=2),"LL",IF(AND(J11="S",COUNT(J$9:J$10)=1),"S",IF(AND(J11="S",COUNT(J$9:J$10)=2),"SS",IF(AND(J11="P",COUNT(J$9:J$10)=1),"P",IF(AND(J11="P",COUNT(J$9:J$10)=2),"PP",IF(AND(J11="A",COUNT(J$9:J$10)=1),"A",IF(AND(J11="A",COUNT(J$9:J$10)=2),"AA",""))))))))</f>
        <v/>
      </c>
      <c r="HY11" s="633" t="str">
        <f t="shared" ref="HY11:HY42" si="15">IF(AND(K11="L",COUNT(K$9:K$10)=1),"L",IF(AND(K11="L",COUNT(K$9:K$10)=2),"LL",IF(AND(K11="S",COUNT(K$9:K$10)=1),"S",IF(AND(K11="S",COUNT(K$9:K$10)=2),"SS",IF(AND(K11="P",COUNT(K$9:K$10)=1),"P",IF(AND(K11="P",COUNT(K$9:K$10)=2),"PP",IF(AND(K11="A",COUNT(K$9:K$10)=1),"A",IF(AND(K11="A",COUNT(K$9:K$10)=2),"AA",""))))))))</f>
        <v/>
      </c>
      <c r="HZ11" s="633" t="str">
        <f t="shared" ref="HZ11:HZ42" si="16">IF(AND(L11="L",COUNT(L$9:L$10)=1),"L",IF(AND(L11="L",COUNT(L$9:L$10)=2),"LL",IF(AND(L11="S",COUNT(L$9:L$10)=1),"S",IF(AND(L11="S",COUNT(L$9:L$10)=2),"SS",IF(AND(L11="P",COUNT(L$9:L$10)=1),"P",IF(AND(L11="P",COUNT(L$9:L$10)=2),"PP",IF(AND(L11="A",COUNT(L$9:L$10)=1),"A",IF(AND(L11="A",COUNT(L$9:L$10)=2),"AA",""))))))))</f>
        <v/>
      </c>
      <c r="IA11" s="633" t="str">
        <f t="shared" ref="IA11:IA42" si="17">IF(AND(M11="L",COUNT(M$9:M$10)=1),"L",IF(AND(M11="L",COUNT(M$9:M$10)=2),"LL",IF(AND(M11="S",COUNT(M$9:M$10)=1),"S",IF(AND(M11="S",COUNT(M$9:M$10)=2),"SS",IF(AND(M11="P",COUNT(M$9:M$10)=1),"P",IF(AND(M11="P",COUNT(M$9:M$10)=2),"PP",IF(AND(M11="A",COUNT(M$9:M$10)=1),"A",IF(AND(M11="A",COUNT(M$9:M$10)=2),"AA",""))))))))</f>
        <v/>
      </c>
      <c r="IB11" s="633" t="str">
        <f t="shared" ref="IB11:IB42" si="18">IF(AND(N11="L",COUNT(N$9:N$10)=1),"L",IF(AND(N11="L",COUNT(N$9:N$10)=2),"LL",IF(AND(N11="S",COUNT(N$9:N$10)=1),"S",IF(AND(N11="S",COUNT(N$9:N$10)=2),"SS",IF(AND(N11="P",COUNT(N$9:N$10)=1),"P",IF(AND(N11="P",COUNT(N$9:N$10)=2),"PP",IF(AND(N11="A",COUNT(N$9:N$10)=1),"A",IF(AND(N11="A",COUNT(N$9:N$10)=2),"AA",""))))))))</f>
        <v/>
      </c>
      <c r="IC11" s="633" t="str">
        <f t="shared" ref="IC11:IC42" si="19">IF(AND(O11="L",COUNT(O$9:O$10)=1),"L",IF(AND(O11="L",COUNT(O$9:O$10)=2),"LL",IF(AND(O11="S",COUNT(O$9:O$10)=1),"S",IF(AND(O11="S",COUNT(O$9:O$10)=2),"SS",IF(AND(O11="P",COUNT(O$9:O$10)=1),"P",IF(AND(O11="P",COUNT(O$9:O$10)=2),"PP",IF(AND(O11="A",COUNT(O$9:O$10)=1),"A",IF(AND(O11="A",COUNT(O$9:O$10)=2),"AA",""))))))))</f>
        <v/>
      </c>
      <c r="ID11" s="633" t="str">
        <f t="shared" ref="ID11:ID42" si="20">IF(AND(P11="L",COUNT(P$9:P$10)=1),"L",IF(AND(P11="L",COUNT(P$9:P$10)=2),"LL",IF(AND(P11="S",COUNT(P$9:P$10)=1),"S",IF(AND(P11="S",COUNT(P$9:P$10)=2),"SS",IF(AND(P11="P",COUNT(P$9:P$10)=1),"P",IF(AND(P11="P",COUNT(P$9:P$10)=2),"PP",IF(AND(P11="A",COUNT(P$9:P$10)=1),"A",IF(AND(P11="A",COUNT(P$9:P$10)=2),"AA",""))))))))</f>
        <v/>
      </c>
      <c r="IE11" s="633" t="str">
        <f t="shared" ref="IE11:IE42" si="21">IF(AND(Q11="L",COUNT(Q$9:Q$10)=1),"L",IF(AND(Q11="L",COUNT(Q$9:Q$10)=2),"LL",IF(AND(Q11="S",COUNT(Q$9:Q$10)=1),"S",IF(AND(Q11="S",COUNT(Q$9:Q$10)=2),"SS",IF(AND(Q11="P",COUNT(Q$9:Q$10)=1),"P",IF(AND(Q11="P",COUNT(Q$9:Q$10)=2),"PP",IF(AND(Q11="A",COUNT(Q$9:Q$10)=1),"A",IF(AND(Q11="A",COUNT(Q$9:Q$10)=2),"AA",""))))))))</f>
        <v/>
      </c>
      <c r="IF11" s="633" t="str">
        <f t="shared" ref="IF11:IF42" si="22">IF(AND(R11="L",COUNT(R$9:R$10)=1),"L",IF(AND(R11="L",COUNT(R$9:R$10)=2),"LL",IF(AND(R11="S",COUNT(R$9:R$10)=1),"S",IF(AND(R11="S",COUNT(R$9:R$10)=2),"SS",IF(AND(R11="P",COUNT(R$9:R$10)=1),"P",IF(AND(R11="P",COUNT(R$9:R$10)=2),"PP",IF(AND(R11="A",COUNT(R$9:R$10)=1),"A",IF(AND(R11="A",COUNT(R$9:R$10)=2),"AA",""))))))))</f>
        <v/>
      </c>
      <c r="IG11" s="633" t="str">
        <f t="shared" ref="IG11:IG42" si="23">IF(AND(S11="L",COUNT(S$9:S$10)=1),"L",IF(AND(S11="L",COUNT(S$9:S$10)=2),"LL",IF(AND(S11="S",COUNT(S$9:S$10)=1),"S",IF(AND(S11="S",COUNT(S$9:S$10)=2),"SS",IF(AND(S11="P",COUNT(S$9:S$10)=1),"P",IF(AND(S11="P",COUNT(S$9:S$10)=2),"PP",IF(AND(S11="A",COUNT(S$9:S$10)=1),"A",IF(AND(S11="A",COUNT(S$9:S$10)=2),"AA",""))))))))</f>
        <v/>
      </c>
      <c r="IH11" s="633" t="str">
        <f t="shared" ref="IH11:IH42" si="24">IF(AND(T11="L",COUNT(T$9:T$10)=1),"L",IF(AND(T11="L",COUNT(T$9:T$10)=2),"LL",IF(AND(T11="S",COUNT(T$9:T$10)=1),"S",IF(AND(T11="S",COUNT(T$9:T$10)=2),"SS",IF(AND(T11="P",COUNT(T$9:T$10)=1),"P",IF(AND(T11="P",COUNT(T$9:T$10)=2),"PP",IF(AND(T11="A",COUNT(T$9:T$10)=1),"A",IF(AND(T11="A",COUNT(T$9:T$10)=2),"AA",""))))))))</f>
        <v/>
      </c>
      <c r="II11" s="633" t="str">
        <f t="shared" ref="II11:II42" si="25">IF(AND(U11="L",COUNT(U$9:U$10)=1),"L",IF(AND(U11="L",COUNT(U$9:U$10)=2),"LL",IF(AND(U11="S",COUNT(U$9:U$10)=1),"S",IF(AND(U11="S",COUNT(U$9:U$10)=2),"SS",IF(AND(U11="P",COUNT(U$9:U$10)=1),"P",IF(AND(U11="P",COUNT(U$9:U$10)=2),"PP",IF(AND(U11="A",COUNT(U$9:U$10)=1),"A",IF(AND(U11="A",COUNT(U$9:U$10)=2),"AA",""))))))))</f>
        <v/>
      </c>
      <c r="IJ11" s="633" t="str">
        <f t="shared" ref="IJ11:IJ42" si="26">IF(AND(V11="L",COUNT(V$9:V$10)=1),"L",IF(AND(V11="L",COUNT(V$9:V$10)=2),"LL",IF(AND(V11="S",COUNT(V$9:V$10)=1),"S",IF(AND(V11="S",COUNT(V$9:V$10)=2),"SS",IF(AND(V11="P",COUNT(V$9:V$10)=1),"P",IF(AND(V11="P",COUNT(V$9:V$10)=2),"PP",IF(AND(V11="A",COUNT(V$9:V$10)=1),"A",IF(AND(V11="A",COUNT(V$9:V$10)=2),"AA",""))))))))</f>
        <v/>
      </c>
      <c r="IK11" s="633" t="str">
        <f t="shared" ref="IK11:IK42" si="27">IF(AND(W11="L",COUNT(W$9:W$10)=1),"L",IF(AND(W11="L",COUNT(W$9:W$10)=2),"LL",IF(AND(W11="S",COUNT(W$9:W$10)=1),"S",IF(AND(W11="S",COUNT(W$9:W$10)=2),"SS",IF(AND(W11="P",COUNT(W$9:W$10)=1),"P",IF(AND(W11="P",COUNT(W$9:W$10)=2),"PP",IF(AND(W11="A",COUNT(W$9:W$10)=1),"A",IF(AND(W11="A",COUNT(W$9:W$10)=2),"AA",""))))))))</f>
        <v/>
      </c>
      <c r="IL11" s="633" t="str">
        <f t="shared" ref="IL11:IL42" si="28">IF(AND(X11="L",COUNT(X$9:X$10)=1),"L",IF(AND(X11="L",COUNT(X$9:X$10)=2),"LL",IF(AND(X11="S",COUNT(X$9:X$10)=1),"S",IF(AND(X11="S",COUNT(X$9:X$10)=2),"SS",IF(AND(X11="P",COUNT(X$9:X$10)=1),"P",IF(AND(X11="P",COUNT(X$9:X$10)=2),"PP",IF(AND(X11="A",COUNT(X$9:X$10)=1),"A",IF(AND(X11="A",COUNT(X$9:X$10)=2),"AA",""))))))))</f>
        <v/>
      </c>
      <c r="IM11" s="633" t="str">
        <f t="shared" ref="IM11:IM42" si="29">IF(AND(Y11="L",COUNT(Y$9:Y$10)=1),"L",IF(AND(Y11="L",COUNT(Y$9:Y$10)=2),"LL",IF(AND(Y11="S",COUNT(Y$9:Y$10)=1),"S",IF(AND(Y11="S",COUNT(Y$9:Y$10)=2),"SS",IF(AND(Y11="P",COUNT(Y$9:Y$10)=1),"P",IF(AND(Y11="P",COUNT(Y$9:Y$10)=2),"PP",IF(AND(Y11="A",COUNT(Y$9:Y$10)=1),"A",IF(AND(Y11="A",COUNT(Y$9:Y$10)=2),"AA",""))))))))</f>
        <v/>
      </c>
      <c r="IN11" s="633" t="str">
        <f t="shared" ref="IN11:IN42" si="30">IF(AND(Z11="L",COUNT(Z$9:Z$10)=1),"L",IF(AND(Z11="L",COUNT(Z$9:Z$10)=2),"LL",IF(AND(Z11="S",COUNT(Z$9:Z$10)=1),"S",IF(AND(Z11="S",COUNT(Z$9:Z$10)=2),"SS",IF(AND(Z11="P",COUNT(Z$9:Z$10)=1),"P",IF(AND(Z11="P",COUNT(Z$9:Z$10)=2),"PP",IF(AND(Z11="A",COUNT(Z$9:Z$10)=1),"A",IF(AND(Z11="A",COUNT(Z$9:Z$10)=2),"AA",""))))))))</f>
        <v/>
      </c>
      <c r="IO11" s="633" t="str">
        <f t="shared" ref="IO11:IO42" si="31">IF(AND(AA11="L",COUNT(AA$9:AA$10)=1),"L",IF(AND(AA11="L",COUNT(AA$9:AA$10)=2),"LL",IF(AND(AA11="S",COUNT(AA$9:AA$10)=1),"S",IF(AND(AA11="S",COUNT(AA$9:AA$10)=2),"SS",IF(AND(AA11="P",COUNT(AA$9:AA$10)=1),"P",IF(AND(AA11="P",COUNT(AA$9:AA$10)=2),"PP",IF(AND(AA11="A",COUNT(AA$9:AA$10)=1),"A",IF(AND(AA11="A",COUNT(AA$9:AA$10)=2),"AA",""))))))))</f>
        <v/>
      </c>
      <c r="IP11" s="633" t="str">
        <f t="shared" ref="IP11:IP42" si="32">IF(AND(AB11="L",COUNT(AB$9:AB$10)=1),"L",IF(AND(AB11="L",COUNT(AB$9:AB$10)=2),"LL",IF(AND(AB11="S",COUNT(AB$9:AB$10)=1),"S",IF(AND(AB11="S",COUNT(AB$9:AB$10)=2),"SS",IF(AND(AB11="P",COUNT(AB$9:AB$10)=1),"P",IF(AND(AB11="P",COUNT(AB$9:AB$10)=2),"PP",IF(AND(AB11="A",COUNT(AB$9:AB$10)=1),"A",IF(AND(AB11="A",COUNT(AB$9:AB$10)=2),"AA",""))))))))</f>
        <v/>
      </c>
      <c r="IQ11" s="633" t="str">
        <f t="shared" ref="IQ11:IQ42" si="33">IF(AND(AC11="L",COUNT(AC$9:AC$10)=1),"L",IF(AND(AC11="L",COUNT(AC$9:AC$10)=2),"LL",IF(AND(AC11="S",COUNT(AC$9:AC$10)=1),"S",IF(AND(AC11="S",COUNT(AC$9:AC$10)=2),"SS",IF(AND(AC11="P",COUNT(AC$9:AC$10)=1),"P",IF(AND(AC11="P",COUNT(AC$9:AC$10)=2),"PP",IF(AND(AC11="A",COUNT(AC$9:AC$10)=1),"A",IF(AND(AC11="A",COUNT(AC$9:AC$10)=2),"AA",""))))))))</f>
        <v/>
      </c>
      <c r="IR11" s="633" t="str">
        <f t="shared" ref="IR11:IR42" si="34">IF(AND(AD11="L",COUNT(AD$9:AD$10)=1),"L",IF(AND(AD11="L",COUNT(AD$9:AD$10)=2),"LL",IF(AND(AD11="S",COUNT(AD$9:AD$10)=1),"S",IF(AND(AD11="S",COUNT(AD$9:AD$10)=2),"SS",IF(AND(AD11="P",COUNT(AD$9:AD$10)=1),"P",IF(AND(AD11="P",COUNT(AD$9:AD$10)=2),"PP",IF(AND(AD11="A",COUNT(AD$9:AD$10)=1),"A",IF(AND(AD11="A",COUNT(AD$9:AD$10)=2),"AA",""))))))))</f>
        <v/>
      </c>
      <c r="IS11" s="633" t="str">
        <f t="shared" ref="IS11:IS42" si="35">IF(AND(AE11="L",COUNT(AE$9:AE$10)=1),"L",IF(AND(AE11="L",COUNT(AE$9:AE$10)=2),"LL",IF(AND(AE11="S",COUNT(AE$9:AE$10)=1),"S",IF(AND(AE11="S",COUNT(AE$9:AE$10)=2),"SS",IF(AND(AE11="P",COUNT(AE$9:AE$10)=1),"P",IF(AND(AE11="P",COUNT(AE$9:AE$10)=2),"PP",IF(AND(AE11="A",COUNT(AE$9:AE$10)=1),"A",IF(AND(AE11="A",COUNT(AE$9:AE$10)=2),"AA",""))))))))</f>
        <v/>
      </c>
      <c r="IT11" s="633" t="str">
        <f t="shared" ref="IT11:IT42" si="36">IF(AND(AF11="L",COUNT(AF$9:AF$10)=1),"L",IF(AND(AF11="L",COUNT(AF$9:AF$10)=2),"LL",IF(AND(AF11="S",COUNT(AF$9:AF$10)=1),"S",IF(AND(AF11="S",COUNT(AF$9:AF$10)=2),"SS",IF(AND(AF11="P",COUNT(AF$9:AF$10)=1),"P",IF(AND(AF11="P",COUNT(AF$9:AF$10)=2),"PP",IF(AND(AF11="A",COUNT(AF$9:AF$10)=1),"A",IF(AND(AF11="A",COUNT(AF$9:AF$10)=2),"AA",""))))))))</f>
        <v/>
      </c>
      <c r="IU11" s="633" t="str">
        <f t="shared" ref="IU11:IU42" si="37">IF(AND(AG11="L",COUNT(AG$9:AG$10)=1),"L",IF(AND(AG11="L",COUNT(AG$9:AG$10)=2),"LL",IF(AND(AG11="S",COUNT(AG$9:AG$10)=1),"S",IF(AND(AG11="S",COUNT(AG$9:AG$10)=2),"SS",IF(AND(AG11="P",COUNT(AG$9:AG$10)=1),"P",IF(AND(AG11="P",COUNT(AG$9:AG$10)=2),"PP",IF(AND(AG11="A",COUNT(AG$9:AG$10)=1),"A",IF(AND(AG11="A",COUNT(AG$9:AG$10)=2),"AA",""))))))))</f>
        <v/>
      </c>
      <c r="IV11" s="633" t="str">
        <f t="shared" ref="IV11:IV42" si="38">IF(AND(AH11="L",COUNT(AH$9:AH$10)=1),"L",IF(AND(AH11="L",COUNT(AH$9:AH$10)=2),"LL",IF(AND(AH11="S",COUNT(AH$9:AH$10)=1),"S",IF(AND(AH11="S",COUNT(AH$9:AH$10)=2),"SS",IF(AND(AH11="P",COUNT(AH$9:AH$10)=1),"P",IF(AND(AH11="P",COUNT(AH$9:AH$10)=2),"PP",IF(AND(AH11="A",COUNT(AH$9:AH$10)=1),"A",IF(AND(AH11="A",COUNT(AH$9:AH$10)=2),"AA",""))))))))</f>
        <v/>
      </c>
      <c r="IW11" s="633" t="str">
        <f t="shared" ref="IW11:IW42" si="39">IF(AND(AI11="L",COUNT(AI$9:AI$10)=1),"L",IF(AND(AI11="L",COUNT(AI$9:AI$10)=2),"LL",IF(AND(AI11="S",COUNT(AI$9:AI$10)=1),"S",IF(AND(AI11="S",COUNT(AI$9:AI$10)=2),"SS",IF(AND(AI11="P",COUNT(AI$9:AI$10)=1),"P",IF(AND(AI11="P",COUNT(AI$9:AI$10)=2),"PP",IF(AND(AI11="A",COUNT(AI$9:AI$10)=1),"A",IF(AND(AI11="A",COUNT(AI$9:AI$10)=2),"AA",""))))))))</f>
        <v/>
      </c>
      <c r="IX11" s="633" t="str">
        <f t="shared" ref="IX11:IX42" si="40">IF(AND(AJ11="L",COUNT(AJ$9:AJ$10)=1),"L",IF(AND(AJ11="L",COUNT(AJ$9:AJ$10)=2),"LL",IF(AND(AJ11="S",COUNT(AJ$9:AJ$10)=1),"S",IF(AND(AJ11="S",COUNT(AJ$9:AJ$10)=2),"SS",IF(AND(AJ11="P",COUNT(AJ$9:AJ$10)=1),"P",IF(AND(AJ11="P",COUNT(AJ$9:AJ$10)=2),"PP",IF(AND(AJ11="A",COUNT(AJ$9:AJ$10)=1),"A",IF(AND(AJ11="A",COUNT(AJ$9:AJ$10)=2),"AA",""))))))))</f>
        <v/>
      </c>
      <c r="IY11" s="633" t="str">
        <f t="shared" ref="IY11:IY42" si="41">IF(AND(AK11="L",COUNT(AK$9:AK$10)=1),"L",IF(AND(AK11="L",COUNT(AK$9:AK$10)=2),"LL",IF(AND(AK11="S",COUNT(AK$9:AK$10)=1),"S",IF(AND(AK11="S",COUNT(AK$9:AK$10)=2),"SS",IF(AND(AK11="P",COUNT(AK$9:AK$10)=1),"P",IF(AND(AK11="P",COUNT(AK$9:AK$10)=2),"PP",IF(AND(AK11="A",COUNT(AK$9:AK$10)=1),"A",IF(AND(AK11="A",COUNT(AK$9:AK$10)=2),"AA",""))))))))</f>
        <v/>
      </c>
      <c r="IZ11" s="633" t="str">
        <f t="shared" ref="IZ11:IZ42" si="42">IF(AND(AL11="L",COUNT(AL$9:AL$10)=1),"L",IF(AND(AL11="L",COUNT(AL$9:AL$10)=2),"LL",IF(AND(AL11="S",COUNT(AL$9:AL$10)=1),"S",IF(AND(AL11="S",COUNT(AL$9:AL$10)=2),"SS",IF(AND(AL11="P",COUNT(AL$9:AL$10)=1),"P",IF(AND(AL11="P",COUNT(AL$9:AL$10)=2),"PP",IF(AND(AL11="A",COUNT(AL$9:AL$10)=1),"A",IF(AND(AL11="A",COUNT(AL$9:AL$10)=2),"AA",""))))))))</f>
        <v/>
      </c>
      <c r="JA11" s="633" t="str">
        <f t="shared" ref="JA11:JA42" si="43">IF(AND(AM11="L",COUNT(AM$9:AM$10)=1),"L",IF(AND(AM11="L",COUNT(AM$9:AM$10)=2),"LL",IF(AND(AM11="S",COUNT(AM$9:AM$10)=1),"S",IF(AND(AM11="S",COUNT(AM$9:AM$10)=2),"SS",IF(AND(AM11="P",COUNT(AM$9:AM$10)=1),"P",IF(AND(AM11="P",COUNT(AM$9:AM$10)=2),"PP",IF(AND(AM11="A",COUNT(AM$9:AM$10)=1),"A",IF(AND(AM11="A",COUNT(AM$9:AM$10)=2),"AA",""))))))))</f>
        <v/>
      </c>
      <c r="JB11" s="633" t="str">
        <f t="shared" ref="JB11:JB42" si="44">IF(AND(AN11="L",COUNT(AN$9:AN$10)=1),"L",IF(AND(AN11="L",COUNT(AN$9:AN$10)=2),"LL",IF(AND(AN11="S",COUNT(AN$9:AN$10)=1),"S",IF(AND(AN11="S",COUNT(AN$9:AN$10)=2),"SS",IF(AND(AN11="P",COUNT(AN$9:AN$10)=1),"P",IF(AND(AN11="P",COUNT(AN$9:AN$10)=2),"PP",IF(AND(AN11="A",COUNT(AN$9:AN$10)=1),"A",IF(AND(AN11="A",COUNT(AN$9:AN$10)=2),"AA",""))))))))</f>
        <v/>
      </c>
      <c r="JC11" s="633" t="str">
        <f t="shared" ref="JC11:JC42" si="45">IF(AND(AO11="L",COUNT(AO$9:AO$10)=1),"L",IF(AND(AO11="L",COUNT(AO$9:AO$10)=2),"LL",IF(AND(AO11="S",COUNT(AO$9:AO$10)=1),"S",IF(AND(AO11="S",COUNT(AO$9:AO$10)=2),"SS",IF(AND(AO11="P",COUNT(AO$9:AO$10)=1),"P",IF(AND(AO11="P",COUNT(AO$9:AO$10)=2),"PP",IF(AND(AO11="A",COUNT(AO$9:AO$10)=1),"A",IF(AND(AO11="A",COUNT(AO$9:AO$10)=2),"AA",""))))))))</f>
        <v/>
      </c>
      <c r="JD11" s="633" t="str">
        <f t="shared" ref="JD11:JD42" si="46">IF(AND(AP11="L",COUNT(AP$9:AP$10)=1),"L",IF(AND(AP11="L",COUNT(AP$9:AP$10)=2),"LL",IF(AND(AP11="S",COUNT(AP$9:AP$10)=1),"S",IF(AND(AP11="S",COUNT(AP$9:AP$10)=2),"SS",IF(AND(AP11="P",COUNT(AP$9:AP$10)=1),"P",IF(AND(AP11="P",COUNT(AP$9:AP$10)=2),"PP",IF(AND(AP11="A",COUNT(AP$9:AP$10)=1),"A",IF(AND(AP11="A",COUNT(AP$9:AP$10)=2),"AA",""))))))))</f>
        <v/>
      </c>
      <c r="JE11" s="633" t="str">
        <f t="shared" ref="JE11:JE42" si="47">IF(AND(AQ11="L",COUNT(AQ$9:AQ$10)=1),"L",IF(AND(AQ11="L",COUNT(AQ$9:AQ$10)=2),"LL",IF(AND(AQ11="S",COUNT(AQ$9:AQ$10)=1),"S",IF(AND(AQ11="S",COUNT(AQ$9:AQ$10)=2),"SS",IF(AND(AQ11="P",COUNT(AQ$9:AQ$10)=1),"P",IF(AND(AQ11="P",COUNT(AQ$9:AQ$10)=2),"PP",IF(AND(AQ11="A",COUNT(AQ$9:AQ$10)=1),"A",IF(AND(AQ11="A",COUNT(AQ$9:AQ$10)=2),"AA",""))))))))</f>
        <v/>
      </c>
      <c r="JF11" s="633" t="str">
        <f t="shared" ref="JF11:JF42" si="48">IF(AND(AR11="L",COUNT(AR$9:AR$10)=1),"L",IF(AND(AR11="L",COUNT(AR$9:AR$10)=2),"LL",IF(AND(AR11="S",COUNT(AR$9:AR$10)=1),"S",IF(AND(AR11="S",COUNT(AR$9:AR$10)=2),"SS",IF(AND(AR11="P",COUNT(AR$9:AR$10)=1),"P",IF(AND(AR11="P",COUNT(AR$9:AR$10)=2),"PP",IF(AND(AR11="A",COUNT(AR$9:AR$10)=1),"A",IF(AND(AR11="A",COUNT(AR$9:AR$10)=2),"AA",""))))))))</f>
        <v/>
      </c>
      <c r="JG11" s="633" t="str">
        <f t="shared" ref="JG11:JG42" si="49">IF(AND(AS11="L",COUNT(AS$9:AS$10)=1),"L",IF(AND(AS11="L",COUNT(AS$9:AS$10)=2),"LL",IF(AND(AS11="S",COUNT(AS$9:AS$10)=1),"S",IF(AND(AS11="S",COUNT(AS$9:AS$10)=2),"SS",IF(AND(AS11="P",COUNT(AS$9:AS$10)=1),"P",IF(AND(AS11="P",COUNT(AS$9:AS$10)=2),"PP",IF(AND(AS11="A",COUNT(AS$9:AS$10)=1),"A",IF(AND(AS11="A",COUNT(AS$9:AS$10)=2),"AA",""))))))))</f>
        <v/>
      </c>
      <c r="JH11" s="633" t="str">
        <f t="shared" ref="JH11:JH42" si="50">IF(AND(AT11="L",COUNT(AT$9:AT$10)=1),"L",IF(AND(AT11="L",COUNT(AT$9:AT$10)=2),"LL",IF(AND(AT11="S",COUNT(AT$9:AT$10)=1),"S",IF(AND(AT11="S",COUNT(AT$9:AT$10)=2),"SS",IF(AND(AT11="P",COUNT(AT$9:AT$10)=1),"P",IF(AND(AT11="P",COUNT(AT$9:AT$10)=2),"PP",IF(AND(AT11="A",COUNT(AT$9:AT$10)=1),"A",IF(AND(AT11="A",COUNT(AT$9:AT$10)=2),"AA",""))))))))</f>
        <v/>
      </c>
      <c r="JI11" s="633" t="str">
        <f t="shared" ref="JI11:JI42" si="51">IF(AND(AU11="L",COUNT(AU$9:AU$10)=1),"L",IF(AND(AU11="L",COUNT(AU$9:AU$10)=2),"LL",IF(AND(AU11="S",COUNT(AU$9:AU$10)=1),"S",IF(AND(AU11="S",COUNT(AU$9:AU$10)=2),"SS",IF(AND(AU11="P",COUNT(AU$9:AU$10)=1),"P",IF(AND(AU11="P",COUNT(AU$9:AU$10)=2),"PP",IF(AND(AU11="A",COUNT(AU$9:AU$10)=1),"A",IF(AND(AU11="A",COUNT(AU$9:AU$10)=2),"AA",""))))))))</f>
        <v/>
      </c>
      <c r="JJ11" s="633" t="str">
        <f t="shared" ref="JJ11:JJ42" si="52">IF(AND(AV11="L",COUNT(AV$9:AV$10)=1),"L",IF(AND(AV11="L",COUNT(AV$9:AV$10)=2),"LL",IF(AND(AV11="S",COUNT(AV$9:AV$10)=1),"S",IF(AND(AV11="S",COUNT(AV$9:AV$10)=2),"SS",IF(AND(AV11="P",COUNT(AV$9:AV$10)=1),"P",IF(AND(AV11="P",COUNT(AV$9:AV$10)=2),"PP",IF(AND(AV11="A",COUNT(AV$9:AV$10)=1),"A",IF(AND(AV11="A",COUNT(AV$9:AV$10)=2),"AA",""))))))))</f>
        <v/>
      </c>
      <c r="JK11" s="633" t="str">
        <f t="shared" ref="JK11:JK42" si="53">IF(AND(AW11="L",COUNT(AW$9:AW$10)=1),"L",IF(AND(AW11="L",COUNT(AW$9:AW$10)=2),"LL",IF(AND(AW11="S",COUNT(AW$9:AW$10)=1),"S",IF(AND(AW11="S",COUNT(AW$9:AW$10)=2),"SS",IF(AND(AW11="P",COUNT(AW$9:AW$10)=1),"P",IF(AND(AW11="P",COUNT(AW$9:AW$10)=2),"PP",IF(AND(AW11="A",COUNT(AW$9:AW$10)=1),"A",IF(AND(AW11="A",COUNT(AW$9:AW$10)=2),"AA",""))))))))</f>
        <v/>
      </c>
      <c r="JL11" s="633" t="str">
        <f t="shared" ref="JL11:JL42" si="54">IF(AND(AX11="L",COUNT(AX$9:AX$10)=1),"L",IF(AND(AX11="L",COUNT(AX$9:AX$10)=2),"LL",IF(AND(AX11="S",COUNT(AX$9:AX$10)=1),"S",IF(AND(AX11="S",COUNT(AX$9:AX$10)=2),"SS",IF(AND(AX11="P",COUNT(AX$9:AX$10)=1),"P",IF(AND(AX11="P",COUNT(AX$9:AX$10)=2),"PP",IF(AND(AX11="A",COUNT(AX$9:AX$10)=1),"A",IF(AND(AX11="A",COUNT(AX$9:AX$10)=2),"AA",""))))))))</f>
        <v/>
      </c>
      <c r="JM11" s="633" t="str">
        <f t="shared" ref="JM11:JM42" si="55">IF(AND(AY11="L",COUNT(AY$9:AY$10)=1),"L",IF(AND(AY11="L",COUNT(AY$9:AY$10)=2),"LL",IF(AND(AY11="S",COUNT(AY$9:AY$10)=1),"S",IF(AND(AY11="S",COUNT(AY$9:AY$10)=2),"SS",IF(AND(AY11="P",COUNT(AY$9:AY$10)=1),"P",IF(AND(AY11="P",COUNT(AY$9:AY$10)=2),"PP",IF(AND(AY11="A",COUNT(AY$9:AY$10)=1),"A",IF(AND(AY11="A",COUNT(AY$9:AY$10)=2),"AA",""))))))))</f>
        <v/>
      </c>
      <c r="JN11" s="633" t="str">
        <f t="shared" ref="JN11:JN42" si="56">IF(AND(AZ11="L",COUNT(AZ$9:AZ$10)=1),"L",IF(AND(AZ11="L",COUNT(AZ$9:AZ$10)=2),"LL",IF(AND(AZ11="S",COUNT(AZ$9:AZ$10)=1),"S",IF(AND(AZ11="S",COUNT(AZ$9:AZ$10)=2),"SS",IF(AND(AZ11="P",COUNT(AZ$9:AZ$10)=1),"P",IF(AND(AZ11="P",COUNT(AZ$9:AZ$10)=2),"PP",IF(AND(AZ11="A",COUNT(AZ$9:AZ$10)=1),"A",IF(AND(AZ11="A",COUNT(AZ$9:AZ$10)=2),"AA",""))))))))</f>
        <v/>
      </c>
      <c r="JO11" s="633" t="str">
        <f t="shared" ref="JO11:JO42" si="57">IF(AND(BA11="L",COUNT(BA$9:BA$10)=1),"L",IF(AND(BA11="L",COUNT(BA$9:BA$10)=2),"LL",IF(AND(BA11="S",COUNT(BA$9:BA$10)=1),"S",IF(AND(BA11="S",COUNT(BA$9:BA$10)=2),"SS",IF(AND(BA11="P",COUNT(BA$9:BA$10)=1),"P",IF(AND(BA11="P",COUNT(BA$9:BA$10)=2),"PP",IF(AND(BA11="A",COUNT(BA$9:BA$10)=1),"A",IF(AND(BA11="A",COUNT(BA$9:BA$10)=2),"AA",""))))))))</f>
        <v/>
      </c>
      <c r="JP11" s="633" t="str">
        <f t="shared" ref="JP11:JP42" si="58">IF(AND(BC11="L",COUNT(BC$9:BC$10)=1),"L",IF(AND(BC11="L",COUNT(BC$9:BC$10)=2),"LL",IF(AND(BC11="S",COUNT(BC$9:BC$10)=1),"S",IF(AND(BC11="S",COUNT(BC$9:BC$10)=2),"SS",IF(AND(BC11="P",COUNT(BC$9:BC$10)=1),"P",IF(AND(BC11="P",COUNT(BC$9:BC$10)=2),"PP",IF(AND(BC11="A",COUNT(BC$9:BC$10)=1),"A",IF(AND(BC11="A",COUNT(BC$9:BC$10)=2),"AA",""))))))))</f>
        <v/>
      </c>
      <c r="JQ11" s="633" t="str">
        <f t="shared" ref="JQ11:JQ42" si="59">IF(AND(BC11="L",COUNT(BC$9:BC$10)=1),"L",IF(AND(BC11="L",COUNT(BC$9:BC$10)=2),"LL",IF(AND(BC11="S",COUNT(BC$9:BC$10)=1),"S",IF(AND(BC11="S",COUNT(BC$9:BC$10)=2),"SS",IF(AND(BC11="P",COUNT(BC$9:BC$10)=1),"P",IF(AND(BC11="P",COUNT(BC$9:BC$10)=2),"PP",IF(AND(BC11="A",COUNT(BC$9:BC$10)=1),"A",IF(AND(BC11="A",COUNT(BC$9:BC$10)=2),"AA",""))))))))</f>
        <v/>
      </c>
      <c r="JR11" s="633" t="str">
        <f t="shared" ref="JR11:JR42" si="60">IF(AND(BD11="L",COUNT(BD$9:BD$10)=1),"L",IF(AND(BD11="L",COUNT(BD$9:BD$10)=2),"LL",IF(AND(BD11="S",COUNT(BD$9:BD$10)=1),"S",IF(AND(BD11="S",COUNT(BD$9:BD$10)=2),"SS",IF(AND(BD11="P",COUNT(BD$9:BD$10)=1),"P",IF(AND(BD11="P",COUNT(BD$9:BD$10)=2),"PP",IF(AND(BD11="A",COUNT(BD$9:BD$10)=1),"A",IF(AND(BD11="A",COUNT(BD$9:BD$10)=2),"AA",""))))))))</f>
        <v/>
      </c>
      <c r="JS11" s="633" t="str">
        <f t="shared" ref="JS11:JS42" si="61">IF(AND(BE11="L",COUNT(BE$9:BE$10)=1),"L",IF(AND(BE11="L",COUNT(BE$9:BE$10)=2),"LL",IF(AND(BE11="S",COUNT(BE$9:BE$10)=1),"S",IF(AND(BE11="S",COUNT(BE$9:BE$10)=2),"SS",IF(AND(BE11="P",COUNT(BE$9:BE$10)=1),"P",IF(AND(BE11="P",COUNT(BE$9:BE$10)=2),"PP",IF(AND(BE11="A",COUNT(BE$9:BE$10)=1),"A",IF(AND(BE11="A",COUNT(BE$9:BE$10)=2),"AA",""))))))))</f>
        <v/>
      </c>
      <c r="JT11" s="633" t="str">
        <f t="shared" ref="JT11:JT42" si="62">IF(AND(BF11="L",COUNT(BF$9:BF$10)=1),"L",IF(AND(BF11="L",COUNT(BF$9:BF$10)=2),"LL",IF(AND(BF11="S",COUNT(BF$9:BF$10)=1),"S",IF(AND(BF11="S",COUNT(BF$9:BF$10)=2),"SS",IF(AND(BF11="P",COUNT(BF$9:BF$10)=1),"P",IF(AND(BF11="P",COUNT(BF$9:BF$10)=2),"PP",IF(AND(BF11="A",COUNT(BF$9:BF$10)=1),"A",IF(AND(BF11="A",COUNT(BF$9:BF$10)=2),"AA",""))))))))</f>
        <v/>
      </c>
      <c r="JU11" s="633" t="str">
        <f t="shared" ref="JU11:JU42" si="63">IF(AND(BG11="L",COUNT(BG$9:BG$10)=1),"L",IF(AND(BG11="L",COUNT(BG$9:BG$10)=2),"LL",IF(AND(BG11="S",COUNT(BG$9:BG$10)=1),"S",IF(AND(BG11="S",COUNT(BG$9:BG$10)=2),"SS",IF(AND(BG11="P",COUNT(BG$9:BG$10)=1),"P",IF(AND(BG11="P",COUNT(BG$9:BG$10)=2),"PP",IF(AND(BG11="A",COUNT(BG$9:BG$10)=1),"A",IF(AND(BG11="A",COUNT(BG$9:BG$10)=2),"AA",""))))))))</f>
        <v/>
      </c>
      <c r="JV11" s="633" t="str">
        <f t="shared" ref="JV11:JV42" si="64">IF(AND(BH11="L",COUNT(BH$9:BH$10)=1),"L",IF(AND(BH11="L",COUNT(BH$9:BH$10)=2),"LL",IF(AND(BH11="S",COUNT(BH$9:BH$10)=1),"S",IF(AND(BH11="S",COUNT(BH$9:BH$10)=2),"SS",IF(AND(BH11="P",COUNT(BH$9:BH$10)=1),"P",IF(AND(BH11="P",COUNT(BH$9:BH$10)=2),"PP",IF(AND(BH11="A",COUNT(BH$9:BH$10)=1),"A",IF(AND(BH11="A",COUNT(BH$9:BH$10)=2),"AA",""))))))))</f>
        <v/>
      </c>
      <c r="JW11" s="633" t="str">
        <f t="shared" ref="JW11:JW42" si="65">IF(AND(BI11="L",COUNT(BI$9:BI$10)=1),"L",IF(AND(BI11="L",COUNT(BI$9:BI$10)=2),"LL",IF(AND(BI11="S",COUNT(BI$9:BI$10)=1),"S",IF(AND(BI11="S",COUNT(BI$9:BI$10)=2),"SS",IF(AND(BI11="P",COUNT(BI$9:BI$10)=1),"P",IF(AND(BI11="P",COUNT(BI$9:BI$10)=2),"PP",IF(AND(BI11="A",COUNT(BI$9:BI$10)=1),"A",IF(AND(BI11="A",COUNT(BI$9:BI$10)=2),"AA",""))))))))</f>
        <v/>
      </c>
      <c r="JX11" s="633" t="str">
        <f t="shared" ref="JX11:JX42" si="66">IF(AND(BJ11="L",COUNT(BJ$9:BJ$10)=1),"L",IF(AND(BJ11="L",COUNT(BJ$9:BJ$10)=2),"LL",IF(AND(BJ11="S",COUNT(BJ$9:BJ$10)=1),"S",IF(AND(BJ11="S",COUNT(BJ$9:BJ$10)=2),"SS",IF(AND(BJ11="P",COUNT(BJ$9:BJ$10)=1),"P",IF(AND(BJ11="P",COUNT(BJ$9:BJ$10)=2),"PP",IF(AND(BJ11="A",COUNT(BJ$9:BJ$10)=1),"A",IF(AND(BJ11="A",COUNT(BJ$9:BJ$10)=2),"AA",""))))))))</f>
        <v/>
      </c>
      <c r="JY11" s="633" t="str">
        <f t="shared" ref="JY11:JY42" si="67">IF(AND(BK11="L",COUNT(BK$9:BK$10)=1),"L",IF(AND(BK11="L",COUNT(BK$9:BK$10)=2),"LL",IF(AND(BK11="S",COUNT(BK$9:BK$10)=1),"S",IF(AND(BK11="S",COUNT(BK$9:BK$10)=2),"SS",IF(AND(BK11="P",COUNT(BK$9:BK$10)=1),"P",IF(AND(BK11="P",COUNT(BK$9:BK$10)=2),"PP",IF(AND(BK11="A",COUNT(BK$9:BK$10)=1),"A",IF(AND(BK11="A",COUNT(BK$9:BK$10)=2),"AA",""))))))))</f>
        <v/>
      </c>
      <c r="JZ11" s="633" t="str">
        <f t="shared" ref="JZ11:JZ42" si="68">IF(AND(BL11="L",COUNT(BL$9:BL$10)=1),"L",IF(AND(BL11="L",COUNT(BL$9:BL$10)=2),"LL",IF(AND(BL11="S",COUNT(BL$9:BL$10)=1),"S",IF(AND(BL11="S",COUNT(BL$9:BL$10)=2),"SS",IF(AND(BL11="P",COUNT(BL$9:BL$10)=1),"P",IF(AND(BL11="P",COUNT(BL$9:BL$10)=2),"PP",IF(AND(BL11="A",COUNT(BL$9:BL$10)=1),"A",IF(AND(BL11="A",COUNT(BL$9:BL$10)=2),"AA",""))))))))</f>
        <v/>
      </c>
      <c r="KA11" s="633" t="str">
        <f t="shared" ref="KA11:KA42" si="69">IF(AND(BM11="L",COUNT(BM$9:BM$10)=1),"L",IF(AND(BM11="L",COUNT(BM$9:BM$10)=2),"LL",IF(AND(BM11="S",COUNT(BM$9:BM$10)=1),"S",IF(AND(BM11="S",COUNT(BM$9:BM$10)=2),"SS",IF(AND(BM11="P",COUNT(BM$9:BM$10)=1),"P",IF(AND(BM11="P",COUNT(BM$9:BM$10)=2),"PP",IF(AND(BM11="A",COUNT(BM$9:BM$10)=1),"A",IF(AND(BM11="A",COUNT(BM$9:BM$10)=2),"AA",""))))))))</f>
        <v/>
      </c>
      <c r="KB11" s="633" t="str">
        <f t="shared" ref="KB11:KB42" si="70">IF(AND(BN11="L",COUNT(BN$9:BN$10)=1),"L",IF(AND(BN11="L",COUNT(BN$9:BN$10)=2),"LL",IF(AND(BN11="S",COUNT(BN$9:BN$10)=1),"S",IF(AND(BN11="S",COUNT(BN$9:BN$10)=2),"SS",IF(AND(BN11="P",COUNT(BN$9:BN$10)=1),"P",IF(AND(BN11="P",COUNT(BN$9:BN$10)=2),"PP",IF(AND(BN11="A",COUNT(BN$9:BN$10)=1),"A",IF(AND(BN11="A",COUNT(BN$9:BN$10)=2),"AA",""))))))))</f>
        <v/>
      </c>
      <c r="KC11" s="633" t="str">
        <f t="shared" ref="KC11:KC42" si="71">IF(AND(BO11="L",COUNT(BO$9:BO$10)=1),"L",IF(AND(BO11="L",COUNT(BO$9:BO$10)=2),"LL",IF(AND(BO11="S",COUNT(BO$9:BO$10)=1),"S",IF(AND(BO11="S",COUNT(BO$9:BO$10)=2),"SS",IF(AND(BO11="P",COUNT(BO$9:BO$10)=1),"P",IF(AND(BO11="P",COUNT(BO$9:BO$10)=2),"PP",IF(AND(BO11="A",COUNT(BO$9:BO$10)=1),"A",IF(AND(BO11="A",COUNT(BO$9:BO$10)=2),"AA",""))))))))</f>
        <v/>
      </c>
      <c r="KD11" s="633" t="str">
        <f t="shared" ref="KD11:KD42" si="72">IF(AND(BP11="L",COUNT(BP$9:BP$10)=1),"L",IF(AND(BP11="L",COUNT(BP$9:BP$10)=2),"LL",IF(AND(BP11="S",COUNT(BP$9:BP$10)=1),"S",IF(AND(BP11="S",COUNT(BP$9:BP$10)=2),"SS",IF(AND(BP11="P",COUNT(BP$9:BP$10)=1),"P",IF(AND(BP11="P",COUNT(BP$9:BP$10)=2),"PP",IF(AND(BP11="A",COUNT(BP$9:BP$10)=1),"A",IF(AND(BP11="A",COUNT(BP$9:BP$10)=2),"AA",""))))))))</f>
        <v/>
      </c>
      <c r="KE11" s="633" t="str">
        <f t="shared" ref="KE11:KE42" si="73">IF(AND(BQ11="L",COUNT(BQ$9:BQ$10)=1),"L",IF(AND(BQ11="L",COUNT(BQ$9:BQ$10)=2),"LL",IF(AND(BQ11="S",COUNT(BQ$9:BQ$10)=1),"S",IF(AND(BQ11="S",COUNT(BQ$9:BQ$10)=2),"SS",IF(AND(BQ11="P",COUNT(BQ$9:BQ$10)=1),"P",IF(AND(BQ11="P",COUNT(BQ$9:BQ$10)=2),"PP",IF(AND(BQ11="A",COUNT(BQ$9:BQ$10)=1),"A",IF(AND(BQ11="A",COUNT(BQ$9:BQ$10)=2),"AA",""))))))))</f>
        <v/>
      </c>
      <c r="KF11" s="633" t="str">
        <f t="shared" ref="KF11:KF42" si="74">IF(AND(BR11="L",COUNT(BR$9:BR$10)=1),"L",IF(AND(BR11="L",COUNT(BR$9:BR$10)=2),"LL",IF(AND(BR11="S",COUNT(BR$9:BR$10)=1),"S",IF(AND(BR11="S",COUNT(BR$9:BR$10)=2),"SS",IF(AND(BR11="P",COUNT(BR$9:BR$10)=1),"P",IF(AND(BR11="P",COUNT(BR$9:BR$10)=2),"PP",IF(AND(BR11="A",COUNT(BR$9:BR$10)=1),"A",IF(AND(BR11="A",COUNT(BR$9:BR$10)=2),"AA",""))))))))</f>
        <v/>
      </c>
      <c r="KG11" s="633" t="str">
        <f t="shared" ref="KG11:KG42" si="75">IF(AND(BS11="L",COUNT(BS$9:BS$10)=1),"L",IF(AND(BS11="L",COUNT(BS$9:BS$10)=2),"LL",IF(AND(BS11="S",COUNT(BS$9:BS$10)=1),"S",IF(AND(BS11="S",COUNT(BS$9:BS$10)=2),"SS",IF(AND(BS11="P",COUNT(BS$9:BS$10)=1),"P",IF(AND(BS11="P",COUNT(BS$9:BS$10)=2),"PP",IF(AND(BS11="A",COUNT(BS$9:BS$10)=1),"A",IF(AND(BS11="A",COUNT(BS$9:BS$10)=2),"AA",""))))))))</f>
        <v/>
      </c>
      <c r="KH11" s="633" t="str">
        <f t="shared" ref="KH11:KH42" si="76">IF(AND(BT11="L",COUNT(BT$9:BT$10)=1),"L",IF(AND(BT11="L",COUNT(BT$9:BT$10)=2),"LL",IF(AND(BT11="S",COUNT(BT$9:BT$10)=1),"S",IF(AND(BT11="S",COUNT(BT$9:BT$10)=2),"SS",IF(AND(BT11="P",COUNT(BT$9:BT$10)=1),"P",IF(AND(BT11="P",COUNT(BT$9:BT$10)=2),"PP",IF(AND(BT11="A",COUNT(BT$9:BT$10)=1),"A",IF(AND(BT11="A",COUNT(BT$9:BT$10)=2),"AA",""))))))))</f>
        <v/>
      </c>
      <c r="KI11" s="633" t="str">
        <f t="shared" ref="KI11:KI42" si="77">IF(AND(BU11="L",COUNT(BU$9:BU$10)=1),"L",IF(AND(BU11="L",COUNT(BU$9:BU$10)=2),"LL",IF(AND(BU11="S",COUNT(BU$9:BU$10)=1),"S",IF(AND(BU11="S",COUNT(BU$9:BU$10)=2),"SS",IF(AND(BU11="P",COUNT(BU$9:BU$10)=1),"P",IF(AND(BU11="P",COUNT(BU$9:BU$10)=2),"PP",IF(AND(BU11="A",COUNT(BU$9:BU$10)=1),"A",IF(AND(BU11="A",COUNT(BU$9:BU$10)=2),"AA",""))))))))</f>
        <v/>
      </c>
      <c r="KJ11" s="633" t="str">
        <f t="shared" ref="KJ11:KJ42" si="78">IF(AND(BV11="L",COUNT(BV$9:BV$10)=1),"L",IF(AND(BV11="L",COUNT(BV$9:BV$10)=2),"LL",IF(AND(BV11="S",COUNT(BV$9:BV$10)=1),"S",IF(AND(BV11="S",COUNT(BV$9:BV$10)=2),"SS",IF(AND(BV11="P",COUNT(BV$9:BV$10)=1),"P",IF(AND(BV11="P",COUNT(BV$9:BV$10)=2),"PP",IF(AND(BV11="A",COUNT(BV$9:BV$10)=1),"A",IF(AND(BV11="A",COUNT(BV$9:BV$10)=2),"AA",""))))))))</f>
        <v/>
      </c>
      <c r="KK11" s="633" t="str">
        <f t="shared" ref="KK11:KK42" si="79">IF(AND(BW11="L",COUNT(BW$9:BW$10)=1),"L",IF(AND(BW11="L",COUNT(BW$9:BW$10)=2),"LL",IF(AND(BW11="S",COUNT(BW$9:BW$10)=1),"S",IF(AND(BW11="S",COUNT(BW$9:BW$10)=2),"SS",IF(AND(BW11="P",COUNT(BW$9:BW$10)=1),"P",IF(AND(BW11="P",COUNT(BW$9:BW$10)=2),"PP",IF(AND(BW11="A",COUNT(BW$9:BW$10)=1),"A",IF(AND(BW11="A",COUNT(BW$9:BW$10)=2),"AA",""))))))))</f>
        <v/>
      </c>
      <c r="KL11" s="633" t="str">
        <f t="shared" ref="KL11:KL42" si="80">IF(AND(BX11="L",COUNT(BX$9:BX$10)=1),"L",IF(AND(BX11="L",COUNT(BX$9:BX$10)=2),"LL",IF(AND(BX11="S",COUNT(BX$9:BX$10)=1),"S",IF(AND(BX11="S",COUNT(BX$9:BX$10)=2),"SS",IF(AND(BX11="P",COUNT(BX$9:BX$10)=1),"P",IF(AND(BX11="P",COUNT(BX$9:BX$10)=2),"PP",IF(AND(BX11="A",COUNT(BX$9:BX$10)=1),"A",IF(AND(BX11="A",COUNT(BX$9:BX$10)=2),"AA",""))))))))</f>
        <v/>
      </c>
      <c r="KM11" s="633" t="str">
        <f t="shared" ref="KM11:KM42" si="81">IF(AND(BY11="L",COUNT(BY$9:BY$10)=1),"L",IF(AND(BY11="L",COUNT(BY$9:BY$10)=2),"LL",IF(AND(BY11="S",COUNT(BY$9:BY$10)=1),"S",IF(AND(BY11="S",COUNT(BY$9:BY$10)=2),"SS",IF(AND(BY11="P",COUNT(BY$9:BY$10)=1),"P",IF(AND(BY11="P",COUNT(BY$9:BY$10)=2),"PP",IF(AND(BY11="A",COUNT(BY$9:BY$10)=1),"A",IF(AND(BY11="A",COUNT(BY$9:BY$10)=2),"AA",""))))))))</f>
        <v/>
      </c>
      <c r="KN11" s="633" t="str">
        <f t="shared" ref="KN11:KN42" si="82">IF(AND(BZ11="L",COUNT(BZ$9:BZ$10)=1),"L",IF(AND(BZ11="L",COUNT(BZ$9:BZ$10)=2),"LL",IF(AND(BZ11="S",COUNT(BZ$9:BZ$10)=1),"S",IF(AND(BZ11="S",COUNT(BZ$9:BZ$10)=2),"SS",IF(AND(BZ11="P",COUNT(BZ$9:BZ$10)=1),"P",IF(AND(BZ11="P",COUNT(BZ$9:BZ$10)=2),"PP",IF(AND(BZ11="A",COUNT(BZ$9:BZ$10)=1),"A",IF(AND(BZ11="A",COUNT(BZ$9:BZ$10)=2),"AA",""))))))))</f>
        <v/>
      </c>
      <c r="KO11" s="633" t="str">
        <f t="shared" ref="KO11:KO42" si="83">IF(AND(CA11="L",COUNT(CA$9:CA$10)=1),"L",IF(AND(CA11="L",COUNT(CA$9:CA$10)=2),"LL",IF(AND(CA11="S",COUNT(CA$9:CA$10)=1),"S",IF(AND(CA11="S",COUNT(CA$9:CA$10)=2),"SS",IF(AND(CA11="P",COUNT(CA$9:CA$10)=1),"P",IF(AND(CA11="P",COUNT(CA$9:CA$10)=2),"PP",IF(AND(CA11="A",COUNT(CA$9:CA$10)=1),"A",IF(AND(CA11="A",COUNT(CA$9:CA$10)=2),"AA",""))))))))</f>
        <v/>
      </c>
      <c r="KP11" s="633" t="str">
        <f t="shared" ref="KP11:KP42" si="84">IF(AND(CB11="L",COUNT(CB$9:CB$10)=1),"L",IF(AND(CB11="L",COUNT(CB$9:CB$10)=2),"LL",IF(AND(CB11="S",COUNT(CB$9:CB$10)=1),"S",IF(AND(CB11="S",COUNT(CB$9:CB$10)=2),"SS",IF(AND(CB11="P",COUNT(CB$9:CB$10)=1),"P",IF(AND(CB11="P",COUNT(CB$9:CB$10)=2),"PP",IF(AND(CB11="A",COUNT(CB$9:CB$10)=1),"A",IF(AND(CB11="A",COUNT(CB$9:CB$10)=2),"AA",""))))))))</f>
        <v/>
      </c>
      <c r="KQ11" s="633" t="str">
        <f t="shared" ref="KQ11:KQ42" si="85">IF(AND(CC11="L",COUNT(CC$9:CC$10)=1),"L",IF(AND(CC11="L",COUNT(CC$9:CC$10)=2),"LL",IF(AND(CC11="S",COUNT(CC$9:CC$10)=1),"S",IF(AND(CC11="S",COUNT(CC$9:CC$10)=2),"SS",IF(AND(CC11="P",COUNT(CC$9:CC$10)=1),"P",IF(AND(CC11="P",COUNT(CC$9:CC$10)=2),"PP",IF(AND(CC11="A",COUNT(CC$9:CC$10)=1),"A",IF(AND(CC11="A",COUNT(CC$9:CC$10)=2),"AA",""))))))))</f>
        <v/>
      </c>
      <c r="KR11" s="633" t="str">
        <f t="shared" ref="KR11:KR42" si="86">IF(AND(CD11="L",COUNT(CD$9:CD$10)=1),"L",IF(AND(CD11="L",COUNT(CD$9:CD$10)=2),"LL",IF(AND(CD11="S",COUNT(CD$9:CD$10)=1),"S",IF(AND(CD11="S",COUNT(CD$9:CD$10)=2),"SS",IF(AND(CD11="P",COUNT(CD$9:CD$10)=1),"P",IF(AND(CD11="P",COUNT(CD$9:CD$10)=2),"PP",IF(AND(CD11="A",COUNT(CD$9:CD$10)=1),"A",IF(AND(CD11="A",COUNT(CD$9:CD$10)=2),"AA",""))))))))</f>
        <v/>
      </c>
      <c r="KS11" s="633" t="str">
        <f t="shared" ref="KS11:KS42" si="87">IF(AND(CE11="L",COUNT(CE$9:CE$10)=1),"L",IF(AND(CE11="L",COUNT(CE$9:CE$10)=2),"LL",IF(AND(CE11="S",COUNT(CE$9:CE$10)=1),"S",IF(AND(CE11="S",COUNT(CE$9:CE$10)=2),"SS",IF(AND(CE11="P",COUNT(CE$9:CE$10)=1),"P",IF(AND(CE11="P",COUNT(CE$9:CE$10)=2),"PP",IF(AND(CE11="A",COUNT(CE$9:CE$10)=1),"A",IF(AND(CE11="A",COUNT(CE$9:CE$10)=2),"AA",""))))))))</f>
        <v/>
      </c>
      <c r="KT11" s="633" t="str">
        <f t="shared" ref="KT11:KT42" si="88">IF(AND(CF11="L",COUNT(CF$9:CF$10)=1),"L",IF(AND(CF11="L",COUNT(CF$9:CF$10)=2),"LL",IF(AND(CF11="S",COUNT(CF$9:CF$10)=1),"S",IF(AND(CF11="S",COUNT(CF$9:CF$10)=2),"SS",IF(AND(CF11="P",COUNT(CF$9:CF$10)=1),"P",IF(AND(CF11="P",COUNT(CF$9:CF$10)=2),"PP",IF(AND(CF11="A",COUNT(CF$9:CF$10)=1),"A",IF(AND(CF11="A",COUNT(CF$9:CF$10)=2),"AA",""))))))))</f>
        <v/>
      </c>
      <c r="KU11" s="633" t="str">
        <f t="shared" ref="KU11:KU42" si="89">IF(AND(CG11="L",COUNT(CG$9:CG$10)=1),"L",IF(AND(CG11="L",COUNT(CG$9:CG$10)=2),"LL",IF(AND(CG11="S",COUNT(CG$9:CG$10)=1),"S",IF(AND(CG11="S",COUNT(CG$9:CG$10)=2),"SS",IF(AND(CG11="P",COUNT(CG$9:CG$10)=1),"P",IF(AND(CG11="P",COUNT(CG$9:CG$10)=2),"PP",IF(AND(CG11="A",COUNT(CG$9:CG$10)=1),"A",IF(AND(CG11="A",COUNT(CG$9:CG$10)=2),"AA",""))))))))</f>
        <v/>
      </c>
      <c r="KV11" s="633" t="str">
        <f t="shared" ref="KV11:KV42" si="90">IF(AND(CH11="L",COUNT(CH$9:CH$10)=1),"L",IF(AND(CH11="L",COUNT(CH$9:CH$10)=2),"LL",IF(AND(CH11="S",COUNT(CH$9:CH$10)=1),"S",IF(AND(CH11="S",COUNT(CH$9:CH$10)=2),"SS",IF(AND(CH11="P",COUNT(CH$9:CH$10)=1),"P",IF(AND(CH11="P",COUNT(CH$9:CH$10)=2),"PP",IF(AND(CH11="A",COUNT(CH$9:CH$10)=1),"A",IF(AND(CH11="A",COUNT(CH$9:CH$10)=2),"AA",""))))))))</f>
        <v/>
      </c>
      <c r="KW11" s="633" t="str">
        <f t="shared" ref="KW11:KW42" si="91">IF(AND(CI11="L",COUNT(CI$9:CI$10)=1),"L",IF(AND(CI11="L",COUNT(CI$9:CI$10)=2),"LL",IF(AND(CI11="S",COUNT(CI$9:CI$10)=1),"S",IF(AND(CI11="S",COUNT(CI$9:CI$10)=2),"SS",IF(AND(CI11="P",COUNT(CI$9:CI$10)=1),"P",IF(AND(CI11="P",COUNT(CI$9:CI$10)=2),"PP",IF(AND(CI11="A",COUNT(CI$9:CI$10)=1),"A",IF(AND(CI11="A",COUNT(CI$9:CI$10)=2),"AA",""))))))))</f>
        <v/>
      </c>
      <c r="KX11" s="633" t="str">
        <f t="shared" ref="KX11:KX42" si="92">IF(AND(CJ11="L",COUNT(CJ$9:CJ$10)=1),"L",IF(AND(CJ11="L",COUNT(CJ$9:CJ$10)=2),"LL",IF(AND(CJ11="S",COUNT(CJ$9:CJ$10)=1),"S",IF(AND(CJ11="S",COUNT(CJ$9:CJ$10)=2),"SS",IF(AND(CJ11="P",COUNT(CJ$9:CJ$10)=1),"P",IF(AND(CJ11="P",COUNT(CJ$9:CJ$10)=2),"PP",IF(AND(CJ11="A",COUNT(CJ$9:CJ$10)=1),"A",IF(AND(CJ11="A",COUNT(CJ$9:CJ$10)=2),"AA",""))))))))</f>
        <v/>
      </c>
      <c r="KY11" s="633" t="str">
        <f t="shared" ref="KY11:KY42" si="93">IF(AND(CK11="L",COUNT(CK$9:CK$10)=1),"L",IF(AND(CK11="L",COUNT(CK$9:CK$10)=2),"LL",IF(AND(CK11="S",COUNT(CK$9:CK$10)=1),"S",IF(AND(CK11="S",COUNT(CK$9:CK$10)=2),"SS",IF(AND(CK11="P",COUNT(CK$9:CK$10)=1),"P",IF(AND(CK11="P",COUNT(CK$9:CK$10)=2),"PP",IF(AND(CK11="A",COUNT(CK$9:CK$10)=1),"A",IF(AND(CK11="A",COUNT(CK$9:CK$10)=2),"AA",""))))))))</f>
        <v/>
      </c>
      <c r="KZ11" s="633" t="str">
        <f t="shared" ref="KZ11:KZ42" si="94">IF(AND(CL11="L",COUNT(CL$9:CL$10)=1),"L",IF(AND(CL11="L",COUNT(CL$9:CL$10)=2),"LL",IF(AND(CL11="S",COUNT(CL$9:CL$10)=1),"S",IF(AND(CL11="S",COUNT(CL$9:CL$10)=2),"SS",IF(AND(CL11="P",COUNT(CL$9:CL$10)=1),"P",IF(AND(CL11="P",COUNT(CL$9:CL$10)=2),"PP",IF(AND(CL11="A",COUNT(CL$9:CL$10)=1),"A",IF(AND(CL11="A",COUNT(CL$9:CL$10)=2),"AA",""))))))))</f>
        <v/>
      </c>
      <c r="LA11" s="633" t="str">
        <f t="shared" ref="LA11:LA42" si="95">IF(AND(CM11="L",COUNT(CM$9:CM$10)=1),"L",IF(AND(CM11="L",COUNT(CM$9:CM$10)=2),"LL",IF(AND(CM11="S",COUNT(CM$9:CM$10)=1),"S",IF(AND(CM11="S",COUNT(CM$9:CM$10)=2),"SS",IF(AND(CM11="P",COUNT(CM$9:CM$10)=1),"P",IF(AND(CM11="P",COUNT(CM$9:CM$10)=2),"PP",IF(AND(CM11="A",COUNT(CM$9:CM$10)=1),"A",IF(AND(CM11="A",COUNT(CM$9:CM$10)=2),"AA",""))))))))</f>
        <v/>
      </c>
      <c r="LB11" s="633" t="str">
        <f t="shared" ref="LB11:LB42" si="96">IF(AND(CN11="L",COUNT(CN$9:CN$10)=1),"L",IF(AND(CN11="L",COUNT(CN$9:CN$10)=2),"LL",IF(AND(CN11="S",COUNT(CN$9:CN$10)=1),"S",IF(AND(CN11="S",COUNT(CN$9:CN$10)=2),"SS",IF(AND(CN11="P",COUNT(CN$9:CN$10)=1),"P",IF(AND(CN11="P",COUNT(CN$9:CN$10)=2),"PP",IF(AND(CN11="A",COUNT(CN$9:CN$10)=1),"A",IF(AND(CN11="A",COUNT(CN$9:CN$10)=2),"AA",""))))))))</f>
        <v/>
      </c>
      <c r="LC11" s="633" t="str">
        <f t="shared" ref="LC11:LC42" si="97">IF(AND(CO11="L",COUNT(CO$9:CO$10)=1),"L",IF(AND(CO11="L",COUNT(CO$9:CO$10)=2),"LL",IF(AND(CO11="S",COUNT(CO$9:CO$10)=1),"S",IF(AND(CO11="S",COUNT(CO$9:CO$10)=2),"SS",IF(AND(CO11="P",COUNT(CO$9:CO$10)=1),"P",IF(AND(CO11="P",COUNT(CO$9:CO$10)=2),"PP",IF(AND(CO11="A",COUNT(CO$9:CO$10)=1),"A",IF(AND(CO11="A",COUNT(CO$9:CO$10)=2),"AA",""))))))))</f>
        <v/>
      </c>
      <c r="LD11" s="633" t="str">
        <f t="shared" ref="LD11:LD42" si="98">IF(AND(CP11="L",COUNT(CP$9:CP$10)=1),"L",IF(AND(CP11="L",COUNT(CP$9:CP$10)=2),"LL",IF(AND(CP11="S",COUNT(CP$9:CP$10)=1),"S",IF(AND(CP11="S",COUNT(CP$9:CP$10)=2),"SS",IF(AND(CP11="P",COUNT(CP$9:CP$10)=1),"P",IF(AND(CP11="P",COUNT(CP$9:CP$10)=2),"PP",IF(AND(CP11="A",COUNT(CP$9:CP$10)=1),"A",IF(AND(CP11="A",COUNT(CP$9:CP$10)=2),"AA",""))))))))</f>
        <v/>
      </c>
      <c r="LE11" s="633" t="str">
        <f t="shared" ref="LE11:LE42" si="99">IF(AND(CQ11="L",COUNT(CQ$9:CQ$10)=1),"L",IF(AND(CQ11="L",COUNT(CQ$9:CQ$10)=2),"LL",IF(AND(CQ11="S",COUNT(CQ$9:CQ$10)=1),"S",IF(AND(CQ11="S",COUNT(CQ$9:CQ$10)=2),"SS",IF(AND(CQ11="P",COUNT(CQ$9:CQ$10)=1),"P",IF(AND(CQ11="P",COUNT(CQ$9:CQ$10)=2),"PP",IF(AND(CQ11="A",COUNT(CQ$9:CQ$10)=1),"A",IF(AND(CQ11="A",COUNT(CQ$9:CQ$10)=2),"AA",""))))))))</f>
        <v/>
      </c>
      <c r="LF11" s="633" t="str">
        <f t="shared" ref="LF11:LF42" si="100">IF(AND(CR11="L",COUNT(CR$9:CR$10)=1),"L",IF(AND(CR11="L",COUNT(CR$9:CR$10)=2),"LL",IF(AND(CR11="S",COUNT(CR$9:CR$10)=1),"S",IF(AND(CR11="S",COUNT(CR$9:CR$10)=2),"SS",IF(AND(CR11="P",COUNT(CR$9:CR$10)=1),"P",IF(AND(CR11="P",COUNT(CR$9:CR$10)=2),"PP",IF(AND(CR11="A",COUNT(CR$9:CR$10)=1),"A",IF(AND(CR11="A",COUNT(CR$9:CR$10)=2),"AA",""))))))))</f>
        <v/>
      </c>
      <c r="LG11" s="633" t="str">
        <f t="shared" ref="LG11:LG42" si="101">IF(AND(CS11="L",COUNT(CS$9:CS$10)=1),"L",IF(AND(CS11="L",COUNT(CS$9:CS$10)=2),"LL",IF(AND(CS11="S",COUNT(CS$9:CS$10)=1),"S",IF(AND(CS11="S",COUNT(CS$9:CS$10)=2),"SS",IF(AND(CS11="P",COUNT(CS$9:CS$10)=1),"P",IF(AND(CS11="P",COUNT(CS$9:CS$10)=2),"PP",IF(AND(CS11="A",COUNT(CS$9:CS$10)=1),"A",IF(AND(CS11="A",COUNT(CS$9:CS$10)=2),"AA",""))))))))</f>
        <v/>
      </c>
      <c r="LH11" s="633" t="str">
        <f t="shared" ref="LH11:LH42" si="102">IF(AND(CT11="L",COUNT(CT$9:CT$10)=1),"L",IF(AND(CT11="L",COUNT(CT$9:CT$10)=2),"LL",IF(AND(CT11="S",COUNT(CT$9:CT$10)=1),"S",IF(AND(CT11="S",COUNT(CT$9:CT$10)=2),"SS",IF(AND(CT11="P",COUNT(CT$9:CT$10)=1),"P",IF(AND(CT11="P",COUNT(CT$9:CT$10)=2),"PP",IF(AND(CT11="A",COUNT(CT$9:CT$10)=1),"A",IF(AND(CT11="A",COUNT(CT$9:CT$10)=2),"AA",""))))))))</f>
        <v/>
      </c>
      <c r="LI11" s="633" t="str">
        <f t="shared" ref="LI11:LI42" si="103">IF(AND(CU11="L",COUNT(CU$9:CU$10)=1),"L",IF(AND(CU11="L",COUNT(CU$9:CU$10)=2),"LL",IF(AND(CU11="S",COUNT(CU$9:CU$10)=1),"S",IF(AND(CU11="S",COUNT(CU$9:CU$10)=2),"SS",IF(AND(CU11="P",COUNT(CU$9:CU$10)=1),"P",IF(AND(CU11="P",COUNT(CU$9:CU$10)=2),"PP",IF(AND(CU11="A",COUNT(CU$9:CU$10)=1),"A",IF(AND(CU11="A",COUNT(CU$9:CU$10)=2),"AA",""))))))))</f>
        <v/>
      </c>
      <c r="LJ11" s="633" t="str">
        <f t="shared" ref="LJ11:LJ42" si="104">IF(AND(CV11="L",COUNT(CV$9:CV$10)=1),"L",IF(AND(CV11="L",COUNT(CV$9:CV$10)=2),"LL",IF(AND(CV11="S",COUNT(CV$9:CV$10)=1),"S",IF(AND(CV11="S",COUNT(CV$9:CV$10)=2),"SS",IF(AND(CV11="P",COUNT(CV$9:CV$10)=1),"P",IF(AND(CV11="P",COUNT(CV$9:CV$10)=2),"PP",IF(AND(CV11="A",COUNT(CV$9:CV$10)=1),"A",IF(AND(CV11="A",COUNT(CV$9:CV$10)=2),"AA",""))))))))</f>
        <v/>
      </c>
      <c r="LK11" s="633" t="str">
        <f t="shared" ref="LK11:LK42" si="105">IF(AND(CW11="L",COUNT(CW$9:CW$10)=1),"L",IF(AND(CW11="L",COUNT(CW$9:CW$10)=2),"LL",IF(AND(CW11="S",COUNT(CW$9:CW$10)=1),"S",IF(AND(CW11="S",COUNT(CW$9:CW$10)=2),"SS",IF(AND(CW11="P",COUNT(CW$9:CW$10)=1),"P",IF(AND(CW11="P",COUNT(CW$9:CW$10)=2),"PP",IF(AND(CW11="A",COUNT(CW$9:CW$10)=1),"A",IF(AND(CW11="A",COUNT(CW$9:CW$10)=2),"AA",""))))))))</f>
        <v/>
      </c>
      <c r="LL11" s="633" t="str">
        <f t="shared" ref="LL11:LL42" si="106">IF(AND(CX11="L",COUNT(CX$9:CX$10)=1),"L",IF(AND(CX11="L",COUNT(CX$9:CX$10)=2),"LL",IF(AND(CX11="S",COUNT(CX$9:CX$10)=1),"S",IF(AND(CX11="S",COUNT(CX$9:CX$10)=2),"SS",IF(AND(CX11="P",COUNT(CX$9:CX$10)=1),"P",IF(AND(CX11="P",COUNT(CX$9:CX$10)=2),"PP",IF(AND(CX11="A",COUNT(CX$9:CX$10)=1),"A",IF(AND(CX11="A",COUNT(CX$9:CX$10)=2),"AA",""))))))))</f>
        <v/>
      </c>
      <c r="LM11" s="633" t="str">
        <f t="shared" ref="LM11:LM42" si="107">IF(AND(CY11="L",COUNT(CY$9:CY$10)=1),"L",IF(AND(CY11="L",COUNT(CY$9:CY$10)=2),"LL",IF(AND(CY11="S",COUNT(CY$9:CY$10)=1),"S",IF(AND(CY11="S",COUNT(CY$9:CY$10)=2),"SS",IF(AND(CY11="P",COUNT(CY$9:CY$10)=1),"P",IF(AND(CY11="P",COUNT(CY$9:CY$10)=2),"PP",IF(AND(CY11="A",COUNT(CY$9:CY$10)=1),"A",IF(AND(CY11="A",COUNT(CY$9:CY$10)=2),"AA",""))))))))</f>
        <v/>
      </c>
      <c r="LN11" s="633" t="str">
        <f t="shared" ref="LN11:LN42" si="108">IF(AND(DB11="L",COUNT(DB$9:DB$10)=1),"L",IF(AND(DB11="L",COUNT(DB$9:DB$10)=2),"LL",IF(AND(DB11="S",COUNT(DB$9:DB$10)=1),"S",IF(AND(DB11="S",COUNT(DB$9:DB$10)=2),"SS",IF(AND(DB11="P",COUNT(DB$9:DB$10)=1),"P",IF(AND(DB11="P",COUNT(DB$9:DB$10)=2),"PP",IF(AND(DB11="A",COUNT(DB$9:DB$10)=1),"A",IF(AND(DB11="A",COUNT(DB$9:DB$10)=2),"AA",""))))))))</f>
        <v/>
      </c>
      <c r="LO11" s="633" t="str">
        <f t="shared" ref="LO11:LO42" si="109">IF(AND(DC11="L",COUNT(DC$9:DC$10)=1),"L",IF(AND(DC11="L",COUNT(DC$9:DC$10)=2),"LL",IF(AND(DC11="S",COUNT(DC$9:DC$10)=1),"S",IF(AND(DC11="S",COUNT(DC$9:DC$10)=2),"SS",IF(AND(DC11="P",COUNT(DC$9:DC$10)=1),"P",IF(AND(DC11="P",COUNT(DC$9:DC$10)=2),"PP",IF(AND(DC11="A",COUNT(DC$9:DC$10)=1),"A",IF(AND(DC11="A",COUNT(DC$9:DC$10)=2),"AA",""))))))))</f>
        <v/>
      </c>
      <c r="LP11" s="633" t="str">
        <f t="shared" ref="LP11:LP42" si="110">IF(AND(DD11="L",COUNT(DD$9:DD$10)=1),"L",IF(AND(DD11="L",COUNT(DD$9:DD$10)=2),"LL",IF(AND(DD11="S",COUNT(DD$9:DD$10)=1),"S",IF(AND(DD11="S",COUNT(DD$9:DD$10)=2),"SS",IF(AND(DD11="P",COUNT(DD$9:DD$10)=1),"P",IF(AND(DD11="P",COUNT(DD$9:DD$10)=2),"PP",IF(AND(DD11="A",COUNT(DD$9:DD$10)=1),"A",IF(AND(DD11="A",COUNT(DD$9:DD$10)=2),"AA",""))))))))</f>
        <v/>
      </c>
      <c r="LQ11" s="633" t="str">
        <f t="shared" ref="LQ11:LQ42" si="111">IF(AND(DE11="L",COUNT(DE$9:DE$10)=1),"L",IF(AND(DE11="L",COUNT(DE$9:DE$10)=2),"LL",IF(AND(DE11="S",COUNT(DE$9:DE$10)=1),"S",IF(AND(DE11="S",COUNT(DE$9:DE$10)=2),"SS",IF(AND(DE11="P",COUNT(DE$9:DE$10)=1),"P",IF(AND(DE11="P",COUNT(DE$9:DE$10)=2),"PP",IF(AND(DE11="A",COUNT(DE$9:DE$10)=1),"A",IF(AND(DE11="A",COUNT(DE$9:DE$10)=2),"AA",""))))))))</f>
        <v/>
      </c>
      <c r="LR11" s="633" t="str">
        <f t="shared" ref="LR11:LR42" si="112">IF(AND(DF11="L",COUNT(DF$9:DF$10)=1),"L",IF(AND(DF11="L",COUNT(DF$9:DF$10)=2),"LL",IF(AND(DF11="S",COUNT(DF$9:DF$10)=1),"S",IF(AND(DF11="S",COUNT(DF$9:DF$10)=2),"SS",IF(AND(DF11="P",COUNT(DF$9:DF$10)=1),"P",IF(AND(DF11="P",COUNT(DF$9:DF$10)=2),"PP",IF(AND(DF11="A",COUNT(DF$9:DF$10)=1),"A",IF(AND(DF11="A",COUNT(DF$9:DF$10)=2),"AA",""))))))))</f>
        <v/>
      </c>
      <c r="LS11" s="633" t="str">
        <f t="shared" ref="LS11:LS42" si="113">IF(AND(DG11="L",COUNT(DG$9:DG$10)=1),"L",IF(AND(DG11="L",COUNT(DG$9:DG$10)=2),"LL",IF(AND(DG11="S",COUNT(DG$9:DG$10)=1),"S",IF(AND(DG11="S",COUNT(DG$9:DG$10)=2),"SS",IF(AND(DG11="P",COUNT(DG$9:DG$10)=1),"P",IF(AND(DG11="P",COUNT(DG$9:DG$10)=2),"PP",IF(AND(DG11="A",COUNT(DG$9:DG$10)=1),"A",IF(AND(DG11="A",COUNT(DG$9:DG$10)=2),"AA",""))))))))</f>
        <v/>
      </c>
      <c r="LT11" s="633" t="str">
        <f t="shared" ref="LT11:LT42" si="114">IF(AND(DH11="L",COUNT(DH$9:DH$10)=1),"L",IF(AND(DH11="L",COUNT(DH$9:DH$10)=2),"LL",IF(AND(DH11="S",COUNT(DH$9:DH$10)=1),"S",IF(AND(DH11="S",COUNT(DH$9:DH$10)=2),"SS",IF(AND(DH11="P",COUNT(DH$9:DH$10)=1),"P",IF(AND(DH11="P",COUNT(DH$9:DH$10)=2),"PP",IF(AND(DH11="A",COUNT(DH$9:DH$10)=1),"A",IF(AND(DH11="A",COUNT(DH$9:DH$10)=2),"AA",""))))))))</f>
        <v/>
      </c>
      <c r="LU11" s="633" t="str">
        <f t="shared" ref="LU11:LU42" si="115">IF(AND(DI11="L",COUNT(DI$9:DI$10)=1),"L",IF(AND(DI11="L",COUNT(DI$9:DI$10)=2),"LL",IF(AND(DI11="S",COUNT(DI$9:DI$10)=1),"S",IF(AND(DI11="S",COUNT(DI$9:DI$10)=2),"SS",IF(AND(DI11="P",COUNT(DI$9:DI$10)=1),"P",IF(AND(DI11="P",COUNT(DI$9:DI$10)=2),"PP",IF(AND(DI11="A",COUNT(DI$9:DI$10)=1),"A",IF(AND(DI11="A",COUNT(DI$9:DI$10)=2),"AA",""))))))))</f>
        <v/>
      </c>
      <c r="LV11" s="633" t="str">
        <f t="shared" ref="LV11:LV42" si="116">IF(AND(DJ11="L",COUNT(DJ$9:DJ$10)=1),"L",IF(AND(DJ11="L",COUNT(DJ$9:DJ$10)=2),"LL",IF(AND(DJ11="S",COUNT(DJ$9:DJ$10)=1),"S",IF(AND(DJ11="S",COUNT(DJ$9:DJ$10)=2),"SS",IF(AND(DJ11="P",COUNT(DJ$9:DJ$10)=1),"P",IF(AND(DJ11="P",COUNT(DJ$9:DJ$10)=2),"PP",IF(AND(DJ11="A",COUNT(DJ$9:DJ$10)=1),"A",IF(AND(DJ11="A",COUNT(DJ$9:DJ$10)=2),"AA",""))))))))</f>
        <v/>
      </c>
      <c r="LW11" s="633" t="str">
        <f t="shared" ref="LW11:LW42" si="117">IF(AND(DK11="L",COUNT(DK$9:DK$10)=1),"L",IF(AND(DK11="L",COUNT(DK$9:DK$10)=2),"LL",IF(AND(DK11="S",COUNT(DK$9:DK$10)=1),"S",IF(AND(DK11="S",COUNT(DK$9:DK$10)=2),"SS",IF(AND(DK11="P",COUNT(DK$9:DK$10)=1),"P",IF(AND(DK11="P",COUNT(DK$9:DK$10)=2),"PP",IF(AND(DK11="A",COUNT(DK$9:DK$10)=1),"A",IF(AND(DK11="A",COUNT(DK$9:DK$10)=2),"AA",""))))))))</f>
        <v/>
      </c>
      <c r="LX11" s="633" t="str">
        <f t="shared" ref="LX11:LX42" si="118">IF(AND(DL11="L",COUNT(DL$9:DL$10)=1),"L",IF(AND(DL11="L",COUNT(DL$9:DL$10)=2),"LL",IF(AND(DL11="S",COUNT(DL$9:DL$10)=1),"S",IF(AND(DL11="S",COUNT(DL$9:DL$10)=2),"SS",IF(AND(DL11="P",COUNT(DL$9:DL$10)=1),"P",IF(AND(DL11="P",COUNT(DL$9:DL$10)=2),"PP",IF(AND(DL11="A",COUNT(DL$9:DL$10)=1),"A",IF(AND(DL11="A",COUNT(DL$9:DL$10)=2),"AA",""))))))))</f>
        <v/>
      </c>
      <c r="LY11" s="633" t="str">
        <f t="shared" ref="LY11:LY42" si="119">IF(AND(DM11="L",COUNT(DM$9:DM$10)=1),"L",IF(AND(DM11="L",COUNT(DM$9:DM$10)=2),"LL",IF(AND(DM11="S",COUNT(DM$9:DM$10)=1),"S",IF(AND(DM11="S",COUNT(DM$9:DM$10)=2),"SS",IF(AND(DM11="P",COUNT(DM$9:DM$10)=1),"P",IF(AND(DM11="P",COUNT(DM$9:DM$10)=2),"PP",IF(AND(DM11="A",COUNT(DM$9:DM$10)=1),"A",IF(AND(DM11="A",COUNT(DM$9:DM$10)=2),"AA",""))))))))</f>
        <v/>
      </c>
      <c r="LZ11" s="633" t="str">
        <f t="shared" ref="LZ11:LZ42" si="120">IF(AND(DN11="L",COUNT(DN$9:DN$10)=1),"L",IF(AND(DN11="L",COUNT(DN$9:DN$10)=2),"LL",IF(AND(DN11="S",COUNT(DN$9:DN$10)=1),"S",IF(AND(DN11="S",COUNT(DN$9:DN$10)=2),"SS",IF(AND(DN11="P",COUNT(DN$9:DN$10)=1),"P",IF(AND(DN11="P",COUNT(DN$9:DN$10)=2),"PP",IF(AND(DN11="A",COUNT(DN$9:DN$10)=1),"A",IF(AND(DN11="A",COUNT(DN$9:DN$10)=2),"AA",""))))))))</f>
        <v/>
      </c>
      <c r="MA11" s="633" t="str">
        <f t="shared" ref="MA11:MA42" si="121">IF(AND(DO11="L",COUNT(DO$9:DO$10)=1),"L",IF(AND(DO11="L",COUNT(DO$9:DO$10)=2),"LL",IF(AND(DO11="S",COUNT(DO$9:DO$10)=1),"S",IF(AND(DO11="S",COUNT(DO$9:DO$10)=2),"SS",IF(AND(DO11="P",COUNT(DO$9:DO$10)=1),"P",IF(AND(DO11="P",COUNT(DO$9:DO$10)=2),"PP",IF(AND(DO11="A",COUNT(DO$9:DO$10)=1),"A",IF(AND(DO11="A",COUNT(DO$9:DO$10)=2),"AA",""))))))))</f>
        <v/>
      </c>
      <c r="MB11" s="633" t="str">
        <f t="shared" ref="MB11:MB42" si="122">IF(AND(DP11="L",COUNT(DP$9:DP$10)=1),"L",IF(AND(DP11="L",COUNT(DP$9:DP$10)=2),"LL",IF(AND(DP11="S",COUNT(DP$9:DP$10)=1),"S",IF(AND(DP11="S",COUNT(DP$9:DP$10)=2),"SS",IF(AND(DP11="P",COUNT(DP$9:DP$10)=1),"P",IF(AND(DP11="P",COUNT(DP$9:DP$10)=2),"PP",IF(AND(DP11="A",COUNT(DP$9:DP$10)=1),"A",IF(AND(DP11="A",COUNT(DP$9:DP$10)=2),"AA",""))))))))</f>
        <v/>
      </c>
      <c r="MC11" s="633" t="str">
        <f t="shared" ref="MC11:MC42" si="123">IF(AND(DQ11="L",COUNT(DQ$9:DQ$10)=1),"L",IF(AND(DQ11="L",COUNT(DQ$9:DQ$10)=2),"LL",IF(AND(DQ11="S",COUNT(DQ$9:DQ$10)=1),"S",IF(AND(DQ11="S",COUNT(DQ$9:DQ$10)=2),"SS",IF(AND(DQ11="P",COUNT(DQ$9:DQ$10)=1),"P",IF(AND(DQ11="P",COUNT(DQ$9:DQ$10)=2),"PP",IF(AND(DQ11="A",COUNT(DQ$9:DQ$10)=1),"A",IF(AND(DQ11="A",COUNT(DQ$9:DQ$10)=2),"AA",""))))))))</f>
        <v/>
      </c>
      <c r="MD11" s="633" t="str">
        <f t="shared" ref="MD11:MD42" si="124">IF(AND(DR11="L",COUNT(DR$9:DR$10)=1),"L",IF(AND(DR11="L",COUNT(DR$9:DR$10)=2),"LL",IF(AND(DR11="S",COUNT(DR$9:DR$10)=1),"S",IF(AND(DR11="S",COUNT(DR$9:DR$10)=2),"SS",IF(AND(DR11="P",COUNT(DR$9:DR$10)=1),"P",IF(AND(DR11="P",COUNT(DR$9:DR$10)=2),"PP",IF(AND(DR11="A",COUNT(DR$9:DR$10)=1),"A",IF(AND(DR11="A",COUNT(DR$9:DR$10)=2),"AA",""))))))))</f>
        <v/>
      </c>
      <c r="ME11" s="633" t="str">
        <f t="shared" ref="ME11:ME42" si="125">IF(AND(DS11="L",COUNT(DS$9:DS$10)=1),"L",IF(AND(DS11="L",COUNT(DS$9:DS$10)=2),"LL",IF(AND(DS11="S",COUNT(DS$9:DS$10)=1),"S",IF(AND(DS11="S",COUNT(DS$9:DS$10)=2),"SS",IF(AND(DS11="P",COUNT(DS$9:DS$10)=1),"P",IF(AND(DS11="P",COUNT(DS$9:DS$10)=2),"PP",IF(AND(DS11="A",COUNT(DS$9:DS$10)=1),"A",IF(AND(DS11="A",COUNT(DS$9:DS$10)=2),"AA",""))))))))</f>
        <v/>
      </c>
      <c r="MF11" s="633" t="str">
        <f t="shared" ref="MF11:MF42" si="126">IF(AND(DT11="L",COUNT(DT$9:DT$10)=1),"L",IF(AND(DT11="L",COUNT(DT$9:DT$10)=2),"LL",IF(AND(DT11="S",COUNT(DT$9:DT$10)=1),"S",IF(AND(DT11="S",COUNT(DT$9:DT$10)=2),"SS",IF(AND(DT11="P",COUNT(DT$9:DT$10)=1),"P",IF(AND(DT11="P",COUNT(DT$9:DT$10)=2),"PP",IF(AND(DT11="A",COUNT(DT$9:DT$10)=1),"A",IF(AND(DT11="A",COUNT(DT$9:DT$10)=2),"AA",""))))))))</f>
        <v/>
      </c>
      <c r="MG11" s="633" t="str">
        <f t="shared" ref="MG11:MG42" si="127">IF(AND(DU11="L",COUNT(DU$9:DU$10)=1),"L",IF(AND(DU11="L",COUNT(DU$9:DU$10)=2),"LL",IF(AND(DU11="S",COUNT(DU$9:DU$10)=1),"S",IF(AND(DU11="S",COUNT(DU$9:DU$10)=2),"SS",IF(AND(DU11="P",COUNT(DU$9:DU$10)=1),"P",IF(AND(DU11="P",COUNT(DU$9:DU$10)=2),"PP",IF(AND(DU11="A",COUNT(DU$9:DU$10)=1),"A",IF(AND(DU11="A",COUNT(DU$9:DU$10)=2),"AA",""))))))))</f>
        <v/>
      </c>
      <c r="MH11" s="633" t="str">
        <f t="shared" ref="MH11:MH42" si="128">IF(AND(DV11="L",COUNT(DV$9:DV$10)=1),"L",IF(AND(DV11="L",COUNT(DV$9:DV$10)=2),"LL",IF(AND(DV11="S",COUNT(DV$9:DV$10)=1),"S",IF(AND(DV11="S",COUNT(DV$9:DV$10)=2),"SS",IF(AND(DV11="P",COUNT(DV$9:DV$10)=1),"P",IF(AND(DV11="P",COUNT(DV$9:DV$10)=2),"PP",IF(AND(DV11="A",COUNT(DV$9:DV$10)=1),"A",IF(AND(DV11="A",COUNT(DV$9:DV$10)=2),"AA",""))))))))</f>
        <v/>
      </c>
      <c r="MI11" s="633" t="str">
        <f t="shared" ref="MI11:MI42" si="129">IF(AND(DW11="L",COUNT(DW$9:DW$10)=1),"L",IF(AND(DW11="L",COUNT(DW$9:DW$10)=2),"LL",IF(AND(DW11="S",COUNT(DW$9:DW$10)=1),"S",IF(AND(DW11="S",COUNT(DW$9:DW$10)=2),"SS",IF(AND(DW11="P",COUNT(DW$9:DW$10)=1),"P",IF(AND(DW11="P",COUNT(DW$9:DW$10)=2),"PP",IF(AND(DW11="A",COUNT(DW$9:DW$10)=1),"A",IF(AND(DW11="A",COUNT(DW$9:DW$10)=2),"AA",""))))))))</f>
        <v/>
      </c>
      <c r="MJ11" s="633" t="str">
        <f t="shared" ref="MJ11:MJ42" si="130">IF(AND(DX11="L",COUNT(DX$9:DX$10)=1),"L",IF(AND(DX11="L",COUNT(DX$9:DX$10)=2),"LL",IF(AND(DX11="S",COUNT(DX$9:DX$10)=1),"S",IF(AND(DX11="S",COUNT(DX$9:DX$10)=2),"SS",IF(AND(DX11="P",COUNT(DX$9:DX$10)=1),"P",IF(AND(DX11="P",COUNT(DX$9:DX$10)=2),"PP",IF(AND(DX11="A",COUNT(DX$9:DX$10)=1),"A",IF(AND(DX11="A",COUNT(DX$9:DX$10)=2),"AA",""))))))))</f>
        <v/>
      </c>
      <c r="MK11" s="633" t="str">
        <f t="shared" ref="MK11:MK42" si="131">IF(AND(DY11="L",COUNT(DY$9:DY$10)=1),"L",IF(AND(DY11="L",COUNT(DY$9:DY$10)=2),"LL",IF(AND(DY11="S",COUNT(DY$9:DY$10)=1),"S",IF(AND(DY11="S",COUNT(DY$9:DY$10)=2),"SS",IF(AND(DY11="P",COUNT(DY$9:DY$10)=1),"P",IF(AND(DY11="P",COUNT(DY$9:DY$10)=2),"PP",IF(AND(DY11="A",COUNT(DY$9:DY$10)=1),"A",IF(AND(DY11="A",COUNT(DY$9:DY$10)=2),"AA",""))))))))</f>
        <v/>
      </c>
      <c r="ML11" s="633" t="str">
        <f t="shared" ref="ML11:ML42" si="132">IF(AND(DZ11="L",COUNT(DZ$9:DZ$10)=1),"L",IF(AND(DZ11="L",COUNT(DZ$9:DZ$10)=2),"LL",IF(AND(DZ11="S",COUNT(DZ$9:DZ$10)=1),"S",IF(AND(DZ11="S",COUNT(DZ$9:DZ$10)=2),"SS",IF(AND(DZ11="P",COUNT(DZ$9:DZ$10)=1),"P",IF(AND(DZ11="P",COUNT(DZ$9:DZ$10)=2),"PP",IF(AND(DZ11="A",COUNT(DZ$9:DZ$10)=1),"A",IF(AND(DZ11="A",COUNT(DZ$9:DZ$10)=2),"AA",""))))))))</f>
        <v/>
      </c>
      <c r="MM11" s="633" t="str">
        <f t="shared" ref="MM11:MM42" si="133">IF(AND(EA11="L",COUNT(EA$9:EA$10)=1),"L",IF(AND(EA11="L",COUNT(EA$9:EA$10)=2),"LL",IF(AND(EA11="S",COUNT(EA$9:EA$10)=1),"S",IF(AND(EA11="S",COUNT(EA$9:EA$10)=2),"SS",IF(AND(EA11="P",COUNT(EA$9:EA$10)=1),"P",IF(AND(EA11="P",COUNT(EA$9:EA$10)=2),"PP",IF(AND(EA11="A",COUNT(EA$9:EA$10)=1),"A",IF(AND(EA11="A",COUNT(EA$9:EA$10)=2),"AA",""))))))))</f>
        <v/>
      </c>
      <c r="MN11" s="633" t="str">
        <f t="shared" ref="MN11:MN42" si="134">IF(AND(EB11="L",COUNT(EB$9:EB$10)=1),"L",IF(AND(EB11="L",COUNT(EB$9:EB$10)=2),"LL",IF(AND(EB11="S",COUNT(EB$9:EB$10)=1),"S",IF(AND(EB11="S",COUNT(EB$9:EB$10)=2),"SS",IF(AND(EB11="P",COUNT(EB$9:EB$10)=1),"P",IF(AND(EB11="P",COUNT(EB$9:EB$10)=2),"PP",IF(AND(EB11="A",COUNT(EB$9:EB$10)=1),"A",IF(AND(EB11="A",COUNT(EB$9:EB$10)=2),"AA",""))))))))</f>
        <v/>
      </c>
      <c r="MO11" s="633" t="str">
        <f t="shared" ref="MO11:MO42" si="135">IF(AND(EC11="L",COUNT(EC$9:EC$10)=1),"L",IF(AND(EC11="L",COUNT(EC$9:EC$10)=2),"LL",IF(AND(EC11="S",COUNT(EC$9:EC$10)=1),"S",IF(AND(EC11="S",COUNT(EC$9:EC$10)=2),"SS",IF(AND(EC11="P",COUNT(EC$9:EC$10)=1),"P",IF(AND(EC11="P",COUNT(EC$9:EC$10)=2),"PP",IF(AND(EC11="A",COUNT(EC$9:EC$10)=1),"A",IF(AND(EC11="A",COUNT(EC$9:EC$10)=2),"AA",""))))))))</f>
        <v/>
      </c>
      <c r="MP11" s="633" t="str">
        <f t="shared" ref="MP11:MP42" si="136">IF(AND(ED11="L",COUNT(ED$9:ED$10)=1),"L",IF(AND(ED11="L",COUNT(ED$9:ED$10)=2),"LL",IF(AND(ED11="S",COUNT(ED$9:ED$10)=1),"S",IF(AND(ED11="S",COUNT(ED$9:ED$10)=2),"SS",IF(AND(ED11="P",COUNT(ED$9:ED$10)=1),"P",IF(AND(ED11="P",COUNT(ED$9:ED$10)=2),"PP",IF(AND(ED11="A",COUNT(ED$9:ED$10)=1),"A",IF(AND(ED11="A",COUNT(ED$9:ED$10)=2),"AA",""))))))))</f>
        <v/>
      </c>
      <c r="MQ11" s="633" t="str">
        <f t="shared" ref="MQ11:MQ42" si="137">IF(AND(EE11="L",COUNT(EE$9:EE$10)=1),"L",IF(AND(EE11="L",COUNT(EE$9:EE$10)=2),"LL",IF(AND(EE11="S",COUNT(EE$9:EE$10)=1),"S",IF(AND(EE11="S",COUNT(EE$9:EE$10)=2),"SS",IF(AND(EE11="P",COUNT(EE$9:EE$10)=1),"P",IF(AND(EE11="P",COUNT(EE$9:EE$10)=2),"PP",IF(AND(EE11="A",COUNT(EE$9:EE$10)=1),"A",IF(AND(EE11="A",COUNT(EE$9:EE$10)=2),"AA",""))))))))</f>
        <v/>
      </c>
      <c r="MR11" s="633" t="str">
        <f t="shared" ref="MR11:MR42" si="138">IF(AND(EF11="L",COUNT(EF$9:EF$10)=1),"L",IF(AND(EF11="L",COUNT(EF$9:EF$10)=2),"LL",IF(AND(EF11="S",COUNT(EF$9:EF$10)=1),"S",IF(AND(EF11="S",COUNT(EF$9:EF$10)=2),"SS",IF(AND(EF11="P",COUNT(EF$9:EF$10)=1),"P",IF(AND(EF11="P",COUNT(EF$9:EF$10)=2),"PP",IF(AND(EF11="A",COUNT(EF$9:EF$10)=1),"A",IF(AND(EF11="A",COUNT(EF$9:EF$10)=2),"AA",""))))))))</f>
        <v/>
      </c>
      <c r="MS11" s="633" t="str">
        <f t="shared" ref="MS11:MS42" si="139">IF(AND(EG11="L",COUNT(EG$9:EG$10)=1),"L",IF(AND(EG11="L",COUNT(EG$9:EG$10)=2),"LL",IF(AND(EG11="S",COUNT(EG$9:EG$10)=1),"S",IF(AND(EG11="S",COUNT(EG$9:EG$10)=2),"SS",IF(AND(EG11="P",COUNT(EG$9:EG$10)=1),"P",IF(AND(EG11="P",COUNT(EG$9:EG$10)=2),"PP",IF(AND(EG11="A",COUNT(EG$9:EG$10)=1),"A",IF(AND(EG11="A",COUNT(EG$9:EG$10)=2),"AA",""))))))))</f>
        <v/>
      </c>
      <c r="MT11" s="633" t="str">
        <f t="shared" ref="MT11:MT42" si="140">IF(AND(EH11="L",COUNT(EH$9:EH$10)=1),"L",IF(AND(EH11="L",COUNT(EH$9:EH$10)=2),"LL",IF(AND(EH11="S",COUNT(EH$9:EH$10)=1),"S",IF(AND(EH11="S",COUNT(EH$9:EH$10)=2),"SS",IF(AND(EH11="P",COUNT(EH$9:EH$10)=1),"P",IF(AND(EH11="P",COUNT(EH$9:EH$10)=2),"PP",IF(AND(EH11="A",COUNT(EH$9:EH$10)=1),"A",IF(AND(EH11="A",COUNT(EH$9:EH$10)=2),"AA",""))))))))</f>
        <v/>
      </c>
      <c r="MU11" s="633" t="str">
        <f t="shared" ref="MU11:MU42" si="141">IF(AND(EI11="L",COUNT(EI$9:EI$10)=1),"L",IF(AND(EI11="L",COUNT(EI$9:EI$10)=2),"LL",IF(AND(EI11="S",COUNT(EI$9:EI$10)=1),"S",IF(AND(EI11="S",COUNT(EI$9:EI$10)=2),"SS",IF(AND(EI11="P",COUNT(EI$9:EI$10)=1),"P",IF(AND(EI11="P",COUNT(EI$9:EI$10)=2),"PP",IF(AND(EI11="A",COUNT(EI$9:EI$10)=1),"A",IF(AND(EI11="A",COUNT(EI$9:EI$10)=2),"AA",""))))))))</f>
        <v/>
      </c>
      <c r="MV11" s="633" t="str">
        <f t="shared" ref="MV11:MV42" si="142">IF(AND(EJ11="L",COUNT(EJ$9:EJ$10)=1),"L",IF(AND(EJ11="L",COUNT(EJ$9:EJ$10)=2),"LL",IF(AND(EJ11="S",COUNT(EJ$9:EJ$10)=1),"S",IF(AND(EJ11="S",COUNT(EJ$9:EJ$10)=2),"SS",IF(AND(EJ11="P",COUNT(EJ$9:EJ$10)=1),"P",IF(AND(EJ11="P",COUNT(EJ$9:EJ$10)=2),"PP",IF(AND(EJ11="A",COUNT(EJ$9:EJ$10)=1),"A",IF(AND(EJ11="A",COUNT(EJ$9:EJ$10)=2),"AA",""))))))))</f>
        <v/>
      </c>
      <c r="MW11" s="633" t="str">
        <f t="shared" ref="MW11:MW42" si="143">IF(AND(EK11="L",COUNT(EK$9:EK$10)=1),"L",IF(AND(EK11="L",COUNT(EK$9:EK$10)=2),"LL",IF(AND(EK11="S",COUNT(EK$9:EK$10)=1),"S",IF(AND(EK11="S",COUNT(EK$9:EK$10)=2),"SS",IF(AND(EK11="P",COUNT(EK$9:EK$10)=1),"P",IF(AND(EK11="P",COUNT(EK$9:EK$10)=2),"PP",IF(AND(EK11="A",COUNT(EK$9:EK$10)=1),"A",IF(AND(EK11="A",COUNT(EK$9:EK$10)=2),"AA",""))))))))</f>
        <v/>
      </c>
      <c r="MX11" s="633" t="str">
        <f t="shared" ref="MX11:MX42" si="144">IF(AND(EL11="L",COUNT(EL$9:EL$10)=1),"L",IF(AND(EL11="L",COUNT(EL$9:EL$10)=2),"LL",IF(AND(EL11="S",COUNT(EL$9:EL$10)=1),"S",IF(AND(EL11="S",COUNT(EL$9:EL$10)=2),"SS",IF(AND(EL11="P",COUNT(EL$9:EL$10)=1),"P",IF(AND(EL11="P",COUNT(EL$9:EL$10)=2),"PP",IF(AND(EL11="A",COUNT(EL$9:EL$10)=1),"A",IF(AND(EL11="A",COUNT(EL$9:EL$10)=2),"AA",""))))))))</f>
        <v/>
      </c>
      <c r="MY11" s="633" t="str">
        <f t="shared" ref="MY11:MY42" si="145">IF(AND(EM11="L",COUNT(EM$9:EM$10)=1),"L",IF(AND(EM11="L",COUNT(EM$9:EM$10)=2),"LL",IF(AND(EM11="S",COUNT(EM$9:EM$10)=1),"S",IF(AND(EM11="S",COUNT(EM$9:EM$10)=2),"SS",IF(AND(EM11="P",COUNT(EM$9:EM$10)=1),"P",IF(AND(EM11="P",COUNT(EM$9:EM$10)=2),"PP",IF(AND(EM11="A",COUNT(EM$9:EM$10)=1),"A",IF(AND(EM11="A",COUNT(EM$9:EM$10)=2),"AA",""))))))))</f>
        <v/>
      </c>
      <c r="MZ11" s="633" t="str">
        <f t="shared" ref="MZ11:MZ42" si="146">IF(AND(EN11="L",COUNT(EN$9:EN$10)=1),"L",IF(AND(EN11="L",COUNT(EN$9:EN$10)=2),"LL",IF(AND(EN11="S",COUNT(EN$9:EN$10)=1),"S",IF(AND(EN11="S",COUNT(EN$9:EN$10)=2),"SS",IF(AND(EN11="P",COUNT(EN$9:EN$10)=1),"P",IF(AND(EN11="P",COUNT(EN$9:EN$10)=2),"PP",IF(AND(EN11="A",COUNT(EN$9:EN$10)=1),"A",IF(AND(EN11="A",COUNT(EN$9:EN$10)=2),"AA",""))))))))</f>
        <v/>
      </c>
      <c r="NA11" s="633" t="str">
        <f t="shared" ref="NA11:NA42" si="147">IF(AND(EO11="L",COUNT(EO$9:EO$10)=1),"L",IF(AND(EO11="L",COUNT(EO$9:EO$10)=2),"LL",IF(AND(EO11="S",COUNT(EO$9:EO$10)=1),"S",IF(AND(EO11="S",COUNT(EO$9:EO$10)=2),"SS",IF(AND(EO11="P",COUNT(EO$9:EO$10)=1),"P",IF(AND(EO11="P",COUNT(EO$9:EO$10)=2),"PP",IF(AND(EO11="A",COUNT(EO$9:EO$10)=1),"A",IF(AND(EO11="A",COUNT(EO$9:EO$10)=2),"AA",""))))))))</f>
        <v/>
      </c>
      <c r="NB11" s="633" t="str">
        <f t="shared" ref="NB11:NB42" si="148">IF(AND(EP11="L",COUNT(EP$9:EP$10)=1),"L",IF(AND(EP11="L",COUNT(EP$9:EP$10)=2),"LL",IF(AND(EP11="S",COUNT(EP$9:EP$10)=1),"S",IF(AND(EP11="S",COUNT(EP$9:EP$10)=2),"SS",IF(AND(EP11="P",COUNT(EP$9:EP$10)=1),"P",IF(AND(EP11="P",COUNT(EP$9:EP$10)=2),"PP",IF(AND(EP11="A",COUNT(EP$9:EP$10)=1),"A",IF(AND(EP11="A",COUNT(EP$9:EP$10)=2),"AA",""))))))))</f>
        <v/>
      </c>
      <c r="NC11" s="633" t="str">
        <f t="shared" ref="NC11:NC42" si="149">IF(AND(EQ11="L",COUNT(EQ$9:EQ$10)=1),"L",IF(AND(EQ11="L",COUNT(EQ$9:EQ$10)=2),"LL",IF(AND(EQ11="S",COUNT(EQ$9:EQ$10)=1),"S",IF(AND(EQ11="S",COUNT(EQ$9:EQ$10)=2),"SS",IF(AND(EQ11="P",COUNT(EQ$9:EQ$10)=1),"P",IF(AND(EQ11="P",COUNT(EQ$9:EQ$10)=2),"PP",IF(AND(EQ11="A",COUNT(EQ$9:EQ$10)=1),"A",IF(AND(EQ11="A",COUNT(EQ$9:EQ$10)=2),"AA",""))))))))</f>
        <v/>
      </c>
      <c r="ND11" s="633" t="str">
        <f t="shared" ref="ND11:ND42" si="150">IF(AND(ER11="L",COUNT(ER$9:ER$10)=1),"L",IF(AND(ER11="L",COUNT(ER$9:ER$10)=2),"LL",IF(AND(ER11="S",COUNT(ER$9:ER$10)=1),"S",IF(AND(ER11="S",COUNT(ER$9:ER$10)=2),"SS",IF(AND(ER11="P",COUNT(ER$9:ER$10)=1),"P",IF(AND(ER11="P",COUNT(ER$9:ER$10)=2),"PP",IF(AND(ER11="A",COUNT(ER$9:ER$10)=1),"A",IF(AND(ER11="A",COUNT(ER$9:ER$10)=2),"AA",""))))))))</f>
        <v/>
      </c>
      <c r="NE11" s="633" t="str">
        <f t="shared" ref="NE11:NE42" si="151">IF(AND(ES11="L",COUNT(ES$9:ES$10)=1),"L",IF(AND(ES11="L",COUNT(ES$9:ES$10)=2),"LL",IF(AND(ES11="S",COUNT(ES$9:ES$10)=1),"S",IF(AND(ES11="S",COUNT(ES$9:ES$10)=2),"SS",IF(AND(ES11="P",COUNT(ES$9:ES$10)=1),"P",IF(AND(ES11="P",COUNT(ES$9:ES$10)=2),"PP",IF(AND(ES11="A",COUNT(ES$9:ES$10)=1),"A",IF(AND(ES11="A",COUNT(ES$9:ES$10)=2),"AA",""))))))))</f>
        <v/>
      </c>
      <c r="NF11" s="633" t="str">
        <f t="shared" ref="NF11:NF42" si="152">IF(AND(ET11="L",COUNT(ET$9:ET$10)=1),"L",IF(AND(ET11="L",COUNT(ET$9:ET$10)=2),"LL",IF(AND(ET11="S",COUNT(ET$9:ET$10)=1),"S",IF(AND(ET11="S",COUNT(ET$9:ET$10)=2),"SS",IF(AND(ET11="P",COUNT(ET$9:ET$10)=1),"P",IF(AND(ET11="P",COUNT(ET$9:ET$10)=2),"PP",IF(AND(ET11="A",COUNT(ET$9:ET$10)=1),"A",IF(AND(ET11="A",COUNT(ET$9:ET$10)=2),"AA",""))))))))</f>
        <v/>
      </c>
      <c r="NG11" s="633" t="str">
        <f t="shared" ref="NG11:NG42" si="153">IF(AND(EU11="L",COUNT(EU$9:EU$10)=1),"L",IF(AND(EU11="L",COUNT(EU$9:EU$10)=2),"LL",IF(AND(EU11="S",COUNT(EU$9:EU$10)=1),"S",IF(AND(EU11="S",COUNT(EU$9:EU$10)=2),"SS",IF(AND(EU11="P",COUNT(EU$9:EU$10)=1),"P",IF(AND(EU11="P",COUNT(EU$9:EU$10)=2),"PP",IF(AND(EU11="A",COUNT(EU$9:EU$10)=1),"A",IF(AND(EU11="A",COUNT(EU$9:EU$10)=2),"AA",""))))))))</f>
        <v/>
      </c>
      <c r="NH11" s="633" t="str">
        <f t="shared" ref="NH11:NH42" si="154">IF(AND(EV11="L",COUNT(EV$9:EV$10)=1),"L",IF(AND(EV11="L",COUNT(EV$9:EV$10)=2),"LL",IF(AND(EV11="S",COUNT(EV$9:EV$10)=1),"S",IF(AND(EV11="S",COUNT(EV$9:EV$10)=2),"SS",IF(AND(EV11="P",COUNT(EV$9:EV$10)=1),"P",IF(AND(EV11="P",COUNT(EV$9:EV$10)=2),"PP",IF(AND(EV11="A",COUNT(EV$9:EV$10)=1),"A",IF(AND(EV11="A",COUNT(EV$9:EV$10)=2),"AA",""))))))))</f>
        <v/>
      </c>
      <c r="NI11" s="633" t="str">
        <f t="shared" ref="NI11:NI42" si="155">IF(AND(EW11="L",COUNT(EW$9:EW$10)=1),"L",IF(AND(EW11="L",COUNT(EW$9:EW$10)=2),"LL",IF(AND(EW11="S",COUNT(EW$9:EW$10)=1),"S",IF(AND(EW11="S",COUNT(EW$9:EW$10)=2),"SS",IF(AND(EW11="P",COUNT(EW$9:EW$10)=1),"P",IF(AND(EW11="P",COUNT(EW$9:EW$10)=2),"PP",IF(AND(EW11="A",COUNT(EW$9:EW$10)=1),"A",IF(AND(EW11="A",COUNT(EW$9:EW$10)=2),"AA",""))))))))</f>
        <v/>
      </c>
      <c r="NJ11" s="633" t="str">
        <f t="shared" ref="NJ11:NJ42" si="156">IF(AND(EX11="L",COUNT(EX$9:EX$10)=1),"L",IF(AND(EX11="L",COUNT(EX$9:EX$10)=2),"LL",IF(AND(EX11="S",COUNT(EX$9:EX$10)=1),"S",IF(AND(EX11="S",COUNT(EX$9:EX$10)=2),"SS",IF(AND(EX11="P",COUNT(EX$9:EX$10)=1),"P",IF(AND(EX11="P",COUNT(EX$9:EX$10)=2),"PP",IF(AND(EX11="A",COUNT(EX$9:EX$10)=1),"A",IF(AND(EX11="A",COUNT(EX$9:EX$10)=2),"AA",""))))))))</f>
        <v/>
      </c>
      <c r="NK11" s="633" t="str">
        <f t="shared" ref="NK11:NK42" si="157">IF(AND(EY11="L",COUNT(EY$9:EY$10)=1),"L",IF(AND(EY11="L",COUNT(EY$9:EY$10)=2),"LL",IF(AND(EY11="S",COUNT(EY$9:EY$10)=1),"S",IF(AND(EY11="S",COUNT(EY$9:EY$10)=2),"SS",IF(AND(EY11="P",COUNT(EY$9:EY$10)=1),"P",IF(AND(EY11="P",COUNT(EY$9:EY$10)=2),"PP",IF(AND(EY11="A",COUNT(EY$9:EY$10)=1),"A",IF(AND(EY11="A",COUNT(EY$9:EY$10)=2),"AA",""))))))))</f>
        <v/>
      </c>
      <c r="NL11" s="633" t="str">
        <f t="shared" ref="NL11:NL42" si="158">IF(AND(FA11="L",COUNT(FA$9:FA$10)=1),"L",IF(AND(FA11="L",COUNT(FA$9:FA$10)=2),"LL",IF(AND(FA11="S",COUNT(FA$9:FA$10)=1),"S",IF(AND(FA11="S",COUNT(FA$9:FA$10)=2),"SS",IF(AND(FA11="P",COUNT(FA$9:FA$10)=1),"P",IF(AND(FA11="P",COUNT(FA$9:FA$10)=2),"PP",IF(AND(FA11="A",COUNT(FA$9:FA$10)=1),"A",IF(AND(FA11="A",COUNT(FA$9:FA$10)=2),"AA",""))))))))</f>
        <v/>
      </c>
      <c r="NM11" s="633" t="str">
        <f t="shared" ref="NM11:NM42" si="159">IF(AND(FB11="L",COUNT(FB$9:FB$10)=1),"L",IF(AND(FB11="L",COUNT(FB$9:FB$10)=2),"LL",IF(AND(FB11="S",COUNT(FB$9:FB$10)=1),"S",IF(AND(FB11="S",COUNT(FB$9:FB$10)=2),"SS",IF(AND(FB11="P",COUNT(FB$9:FB$10)=1),"P",IF(AND(FB11="P",COUNT(FB$9:FB$10)=2),"PP",IF(AND(FB11="A",COUNT(FB$9:FB$10)=1),"A",IF(AND(FB11="A",COUNT(FB$9:FB$10)=2),"AA",""))))))))</f>
        <v/>
      </c>
      <c r="NN11" s="633" t="str">
        <f t="shared" ref="NN11:NN42" si="160">IF(AND(FC11="L",COUNT(FC$9:FC$10)=1),"L",IF(AND(FC11="L",COUNT(FC$9:FC$10)=2),"LL",IF(AND(FC11="S",COUNT(FC$9:FC$10)=1),"S",IF(AND(FC11="S",COUNT(FC$9:FC$10)=2),"SS",IF(AND(FC11="P",COUNT(FC$9:FC$10)=1),"P",IF(AND(FC11="P",COUNT(FC$9:FC$10)=2),"PP",IF(AND(FC11="A",COUNT(FC$9:FC$10)=1),"A",IF(AND(FC11="A",COUNT(FC$9:FC$10)=2),"AA",""))))))))</f>
        <v/>
      </c>
      <c r="NO11" s="633" t="str">
        <f t="shared" ref="NO11:NO42" si="161">IF(AND(FD11="L",COUNT(FD$9:FD$10)=1),"L",IF(AND(FD11="L",COUNT(FD$9:FD$10)=2),"LL",IF(AND(FD11="S",COUNT(FD$9:FD$10)=1),"S",IF(AND(FD11="S",COUNT(FD$9:FD$10)=2),"SS",IF(AND(FD11="P",COUNT(FD$9:FD$10)=1),"P",IF(AND(FD11="P",COUNT(FD$9:FD$10)=2),"PP",IF(AND(FD11="A",COUNT(FD$9:FD$10)=1),"A",IF(AND(FD11="A",COUNT(FD$9:FD$10)=2),"AA",""))))))))</f>
        <v/>
      </c>
      <c r="NP11" s="633" t="str">
        <f t="shared" ref="NP11:NP42" si="162">IF(AND(FE11="L",COUNT(FE$9:FE$10)=1),"L",IF(AND(FE11="L",COUNT(FE$9:FE$10)=2),"LL",IF(AND(FE11="S",COUNT(FE$9:FE$10)=1),"S",IF(AND(FE11="S",COUNT(FE$9:FE$10)=2),"SS",IF(AND(FE11="P",COUNT(FE$9:FE$10)=1),"P",IF(AND(FE11="P",COUNT(FE$9:FE$10)=2),"PP",IF(AND(FE11="A",COUNT(FE$9:FE$10)=1),"A",IF(AND(FE11="A",COUNT(FE$9:FE$10)=2),"AA",""))))))))</f>
        <v/>
      </c>
      <c r="NQ11" s="633" t="str">
        <f t="shared" ref="NQ11:NQ42" si="163">IF(AND(FF11="L",COUNT(FF$9:FF$10)=1),"L",IF(AND(FF11="L",COUNT(FF$9:FF$10)=2),"LL",IF(AND(FF11="S",COUNT(FF$9:FF$10)=1),"S",IF(AND(FF11="S",COUNT(FF$9:FF$10)=2),"SS",IF(AND(FF11="P",COUNT(FF$9:FF$10)=1),"P",IF(AND(FF11="P",COUNT(FF$9:FF$10)=2),"PP",IF(AND(FF11="A",COUNT(FF$9:FF$10)=1),"A",IF(AND(FF11="A",COUNT(FF$9:FF$10)=2),"AA",""))))))))</f>
        <v/>
      </c>
      <c r="NR11" s="633" t="str">
        <f t="shared" ref="NR11:NR42" si="164">IF(AND(FG11="L",COUNT(FG$9:FG$10)=1),"L",IF(AND(FG11="L",COUNT(FG$9:FG$10)=2),"LL",IF(AND(FG11="S",COUNT(FG$9:FG$10)=1),"S",IF(AND(FG11="S",COUNT(FG$9:FG$10)=2),"SS",IF(AND(FG11="P",COUNT(FG$9:FG$10)=1),"P",IF(AND(FG11="P",COUNT(FG$9:FG$10)=2),"PP",IF(AND(FG11="A",COUNT(FG$9:FG$10)=1),"A",IF(AND(FG11="A",COUNT(FG$9:FG$10)=2),"AA",""))))))))</f>
        <v/>
      </c>
      <c r="NS11" s="633" t="str">
        <f t="shared" ref="NS11:NS42" si="165">IF(AND(FH11="L",COUNT(FH$9:FH$10)=1),"L",IF(AND(FH11="L",COUNT(FH$9:FH$10)=2),"LL",IF(AND(FH11="S",COUNT(FH$9:FH$10)=1),"S",IF(AND(FH11="S",COUNT(FH$9:FH$10)=2),"SS",IF(AND(FH11="P",COUNT(FH$9:FH$10)=1),"P",IF(AND(FH11="P",COUNT(FH$9:FH$10)=2),"PP",IF(AND(FH11="A",COUNT(FH$9:FH$10)=1),"A",IF(AND(FH11="A",COUNT(FH$9:FH$10)=2),"AA",""))))))))</f>
        <v/>
      </c>
      <c r="NT11" s="633" t="str">
        <f t="shared" ref="NT11:NT42" si="166">IF(AND(FI11="L",COUNT(FI$9:FI$10)=1),"L",IF(AND(FI11="L",COUNT(FI$9:FI$10)=2),"LL",IF(AND(FI11="S",COUNT(FI$9:FI$10)=1),"S",IF(AND(FI11="S",COUNT(FI$9:FI$10)=2),"SS",IF(AND(FI11="P",COUNT(FI$9:FI$10)=1),"P",IF(AND(FI11="P",COUNT(FI$9:FI$10)=2),"PP",IF(AND(FI11="A",COUNT(FI$9:FI$10)=1),"A",IF(AND(FI11="A",COUNT(FI$9:FI$10)=2),"AA",""))))))))</f>
        <v/>
      </c>
      <c r="NU11" s="633" t="str">
        <f t="shared" ref="NU11:NU42" si="167">IF(AND(FJ11="L",COUNT(FJ$9:FJ$10)=1),"L",IF(AND(FJ11="L",COUNT(FJ$9:FJ$10)=2),"LL",IF(AND(FJ11="S",COUNT(FJ$9:FJ$10)=1),"S",IF(AND(FJ11="S",COUNT(FJ$9:FJ$10)=2),"SS",IF(AND(FJ11="P",COUNT(FJ$9:FJ$10)=1),"P",IF(AND(FJ11="P",COUNT(FJ$9:FJ$10)=2),"PP",IF(AND(FJ11="A",COUNT(FJ$9:FJ$10)=1),"A",IF(AND(FJ11="A",COUNT(FJ$9:FJ$10)=2),"AA",""))))))))</f>
        <v/>
      </c>
      <c r="NV11" s="633" t="str">
        <f t="shared" ref="NV11:NV42" si="168">IF(AND(FK11="L",COUNT(FK$9:FK$10)=1),"L",IF(AND(FK11="L",COUNT(FK$9:FK$10)=2),"LL",IF(AND(FK11="S",COUNT(FK$9:FK$10)=1),"S",IF(AND(FK11="S",COUNT(FK$9:FK$10)=2),"SS",IF(AND(FK11="P",COUNT(FK$9:FK$10)=1),"P",IF(AND(FK11="P",COUNT(FK$9:FK$10)=2),"PP",IF(AND(FK11="A",COUNT(FK$9:FK$10)=1),"A",IF(AND(FK11="A",COUNT(FK$9:FK$10)=2),"AA",""))))))))</f>
        <v/>
      </c>
      <c r="NW11" s="633" t="str">
        <f t="shared" ref="NW11:NW42" si="169">IF(AND(FL11="L",COUNT(FL$9:FL$10)=1),"L",IF(AND(FL11="L",COUNT(FL$9:FL$10)=2),"LL",IF(AND(FL11="S",COUNT(FL$9:FL$10)=1),"S",IF(AND(FL11="S",COUNT(FL$9:FL$10)=2),"SS",IF(AND(FL11="P",COUNT(FL$9:FL$10)=1),"P",IF(AND(FL11="P",COUNT(FL$9:FL$10)=2),"PP",IF(AND(FL11="A",COUNT(FL$9:FL$10)=1),"A",IF(AND(FL11="A",COUNT(FL$9:FL$10)=2),"AA",""))))))))</f>
        <v/>
      </c>
      <c r="NX11" s="633" t="str">
        <f t="shared" ref="NX11:NX42" si="170">IF(AND(FM11="L",COUNT(FM$9:FM$10)=1),"L",IF(AND(FM11="L",COUNT(FM$9:FM$10)=2),"LL",IF(AND(FM11="S",COUNT(FM$9:FM$10)=1),"S",IF(AND(FM11="S",COUNT(FM$9:FM$10)=2),"SS",IF(AND(FM11="P",COUNT(FM$9:FM$10)=1),"P",IF(AND(FM11="P",COUNT(FM$9:FM$10)=2),"PP",IF(AND(FM11="A",COUNT(FM$9:FM$10)=1),"A",IF(AND(FM11="A",COUNT(FM$9:FM$10)=2),"AA",""))))))))</f>
        <v/>
      </c>
      <c r="NY11" s="633" t="str">
        <f t="shared" ref="NY11:NY42" si="171">IF(AND(FN11="L",COUNT(FN$9:FN$10)=1),"L",IF(AND(FN11="L",COUNT(FN$9:FN$10)=2),"LL",IF(AND(FN11="S",COUNT(FN$9:FN$10)=1),"S",IF(AND(FN11="S",COUNT(FN$9:FN$10)=2),"SS",IF(AND(FN11="P",COUNT(FN$9:FN$10)=1),"P",IF(AND(FN11="P",COUNT(FN$9:FN$10)=2),"PP",IF(AND(FN11="A",COUNT(FN$9:FN$10)=1),"A",IF(AND(FN11="A",COUNT(FN$9:FN$10)=2),"AA",""))))))))</f>
        <v/>
      </c>
      <c r="NZ11" s="633" t="str">
        <f t="shared" ref="NZ11:NZ42" si="172">IF(AND(FO11="L",COUNT(FO$9:FO$10)=1),"L",IF(AND(FO11="L",COUNT(FO$9:FO$10)=2),"LL",IF(AND(FO11="S",COUNT(FO$9:FO$10)=1),"S",IF(AND(FO11="S",COUNT(FO$9:FO$10)=2),"SS",IF(AND(FO11="P",COUNT(FO$9:FO$10)=1),"P",IF(AND(FO11="P",COUNT(FO$9:FO$10)=2),"PP",IF(AND(FO11="A",COUNT(FO$9:FO$10)=1),"A",IF(AND(FO11="A",COUNT(FO$9:FO$10)=2),"AA",""))))))))</f>
        <v/>
      </c>
      <c r="OA11" s="633" t="str">
        <f t="shared" ref="OA11:OA42" si="173">IF(AND(FP11="L",COUNT(FP$9:FP$10)=1),"L",IF(AND(FP11="L",COUNT(FP$9:FP$10)=2),"LL",IF(AND(FP11="S",COUNT(FP$9:FP$10)=1),"S",IF(AND(FP11="S",COUNT(FP$9:FP$10)=2),"SS",IF(AND(FP11="P",COUNT(FP$9:FP$10)=1),"P",IF(AND(FP11="P",COUNT(FP$9:FP$10)=2),"PP",IF(AND(FP11="A",COUNT(FP$9:FP$10)=1),"A",IF(AND(FP11="A",COUNT(FP$9:FP$10)=2),"AA",""))))))))</f>
        <v/>
      </c>
      <c r="OB11" s="633" t="str">
        <f t="shared" ref="OB11:OB42" si="174">IF(AND(FQ11="L",COUNT(FQ$9:FQ$10)=1),"L",IF(AND(FQ11="L",COUNT(FQ$9:FQ$10)=2),"LL",IF(AND(FQ11="S",COUNT(FQ$9:FQ$10)=1),"S",IF(AND(FQ11="S",COUNT(FQ$9:FQ$10)=2),"SS",IF(AND(FQ11="P",COUNT(FQ$9:FQ$10)=1),"P",IF(AND(FQ11="P",COUNT(FQ$9:FQ$10)=2),"PP",IF(AND(FQ11="A",COUNT(FQ$9:FQ$10)=1),"A",IF(AND(FQ11="A",COUNT(FQ$9:FQ$10)=2),"AA",""))))))))</f>
        <v/>
      </c>
      <c r="OC11" s="633" t="str">
        <f t="shared" ref="OC11:OC42" si="175">IF(AND(FR11="L",COUNT(FR$9:FR$10)=1),"L",IF(AND(FR11="L",COUNT(FR$9:FR$10)=2),"LL",IF(AND(FR11="S",COUNT(FR$9:FR$10)=1),"S",IF(AND(FR11="S",COUNT(FR$9:FR$10)=2),"SS",IF(AND(FR11="P",COUNT(FR$9:FR$10)=1),"P",IF(AND(FR11="P",COUNT(FR$9:FR$10)=2),"PP",IF(AND(FR11="A",COUNT(FR$9:FR$10)=1),"A",IF(AND(FR11="A",COUNT(FR$9:FR$10)=2),"AA",""))))))))</f>
        <v/>
      </c>
      <c r="OD11" s="633" t="str">
        <f t="shared" ref="OD11:OD42" si="176">IF(AND(FS11="L",COUNT(FS$9:FS$10)=1),"L",IF(AND(FS11="L",COUNT(FS$9:FS$10)=2),"LL",IF(AND(FS11="S",COUNT(FS$9:FS$10)=1),"S",IF(AND(FS11="S",COUNT(FS$9:FS$10)=2),"SS",IF(AND(FS11="P",COUNT(FS$9:FS$10)=1),"P",IF(AND(FS11="P",COUNT(FS$9:FS$10)=2),"PP",IF(AND(FS11="A",COUNT(FS$9:FS$10)=1),"A",IF(AND(FS11="A",COUNT(FS$9:FS$10)=2),"AA",""))))))))</f>
        <v/>
      </c>
      <c r="OE11" s="633" t="str">
        <f t="shared" ref="OE11:OE42" si="177">IF(AND(FT11="L",COUNT(FT$9:FT$10)=1),"L",IF(AND(FT11="L",COUNT(FT$9:FT$10)=2),"LL",IF(AND(FT11="S",COUNT(FT$9:FT$10)=1),"S",IF(AND(FT11="S",COUNT(FT$9:FT$10)=2),"SS",IF(AND(FT11="P",COUNT(FT$9:FT$10)=1),"P",IF(AND(FT11="P",COUNT(FT$9:FT$10)=2),"PP",IF(AND(FT11="A",COUNT(FT$9:FT$10)=1),"A",IF(AND(FT11="A",COUNT(FT$9:FT$10)=2),"AA",""))))))))</f>
        <v/>
      </c>
      <c r="OF11" s="633" t="str">
        <f t="shared" ref="OF11:OF42" si="178">IF(AND(FU11="L",COUNT(FU$9:FU$10)=1),"L",IF(AND(FU11="L",COUNT(FU$9:FU$10)=2),"LL",IF(AND(FU11="S",COUNT(FU$9:FU$10)=1),"S",IF(AND(FU11="S",COUNT(FU$9:FU$10)=2),"SS",IF(AND(FU11="P",COUNT(FU$9:FU$10)=1),"P",IF(AND(FU11="P",COUNT(FU$9:FU$10)=2),"PP",IF(AND(FU11="A",COUNT(FU$9:FU$10)=1),"A",IF(AND(FU11="A",COUNT(FU$9:FU$10)=2),"AA",""))))))))</f>
        <v/>
      </c>
      <c r="OG11" s="633" t="str">
        <f t="shared" ref="OG11:OG42" si="179">IF(AND(FV11="L",COUNT(FV$9:FV$10)=1),"L",IF(AND(FV11="L",COUNT(FV$9:FV$10)=2),"LL",IF(AND(FV11="S",COUNT(FV$9:FV$10)=1),"S",IF(AND(FV11="S",COUNT(FV$9:FV$10)=2),"SS",IF(AND(FV11="P",COUNT(FV$9:FV$10)=1),"P",IF(AND(FV11="P",COUNT(FV$9:FV$10)=2),"PP",IF(AND(FV11="A",COUNT(FV$9:FV$10)=1),"A",IF(AND(FV11="A",COUNT(FV$9:FV$10)=2),"AA",""))))))))</f>
        <v/>
      </c>
      <c r="OH11" s="633" t="str">
        <f t="shared" ref="OH11:OH42" si="180">IF(AND(FW11="L",COUNT(FW$9:FW$10)=1),"L",IF(AND(FW11="L",COUNT(FW$9:FW$10)=2),"LL",IF(AND(FW11="S",COUNT(FW$9:FW$10)=1),"S",IF(AND(FW11="S",COUNT(FW$9:FW$10)=2),"SS",IF(AND(FW11="P",COUNT(FW$9:FW$10)=1),"P",IF(AND(FW11="P",COUNT(FW$9:FW$10)=2),"PP",IF(AND(FW11="A",COUNT(FW$9:FW$10)=1),"A",IF(AND(FW11="A",COUNT(FW$9:FW$10)=2),"AA",""))))))))</f>
        <v/>
      </c>
      <c r="OI11" s="633" t="str">
        <f t="shared" ref="OI11:OI42" si="181">IF(AND(FX11="L",COUNT(FX$9:FX$10)=1),"L",IF(AND(FX11="L",COUNT(FX$9:FX$10)=2),"LL",IF(AND(FX11="S",COUNT(FX$9:FX$10)=1),"S",IF(AND(FX11="S",COUNT(FX$9:FX$10)=2),"SS",IF(AND(FX11="P",COUNT(FX$9:FX$10)=1),"P",IF(AND(FX11="P",COUNT(FX$9:FX$10)=2),"PP",IF(AND(FX11="A",COUNT(FX$9:FX$10)=1),"A",IF(AND(FX11="A",COUNT(FX$9:FX$10)=2),"AA",""))))))))</f>
        <v/>
      </c>
      <c r="OJ11" s="633" t="str">
        <f t="shared" ref="OJ11:OJ42" si="182">IF(AND(FY11="L",COUNT(FY$9:FY$10)=1),"L",IF(AND(FY11="L",COUNT(FY$9:FY$10)=2),"LL",IF(AND(FY11="S",COUNT(FY$9:FY$10)=1),"S",IF(AND(FY11="S",COUNT(FY$9:FY$10)=2),"SS",IF(AND(FY11="P",COUNT(FY$9:FY$10)=1),"P",IF(AND(FY11="P",COUNT(FY$9:FY$10)=2),"PP",IF(AND(FY11="A",COUNT(FY$9:FY$10)=1),"A",IF(AND(FY11="A",COUNT(FY$9:FY$10)=2),"AA",""))))))))</f>
        <v/>
      </c>
      <c r="OK11" s="633" t="str">
        <f t="shared" ref="OK11:OK42" si="183">IF(AND(FZ11="L",COUNT(FZ$9:FZ$10)=1),"L",IF(AND(FZ11="L",COUNT(FZ$9:FZ$10)=2),"LL",IF(AND(FZ11="S",COUNT(FZ$9:FZ$10)=1),"S",IF(AND(FZ11="S",COUNT(FZ$9:FZ$10)=2),"SS",IF(AND(FZ11="P",COUNT(FZ$9:FZ$10)=1),"P",IF(AND(FZ11="P",COUNT(FZ$9:FZ$10)=2),"PP",IF(AND(FZ11="A",COUNT(FZ$9:FZ$10)=1),"A",IF(AND(FZ11="A",COUNT(FZ$9:FZ$10)=2),"AA",""))))))))</f>
        <v/>
      </c>
      <c r="OL11" s="633" t="str">
        <f t="shared" ref="OL11:OL42" si="184">IF(AND(GA11="L",COUNT(GA$9:GA$10)=1),"L",IF(AND(GA11="L",COUNT(GA$9:GA$10)=2),"LL",IF(AND(GA11="S",COUNT(GA$9:GA$10)=1),"S",IF(AND(GA11="S",COUNT(GA$9:GA$10)=2),"SS",IF(AND(GA11="P",COUNT(GA$9:GA$10)=1),"P",IF(AND(GA11="P",COUNT(GA$9:GA$10)=2),"PP",IF(AND(GA11="A",COUNT(GA$9:GA$10)=1),"A",IF(AND(GA11="A",COUNT(GA$9:GA$10)=2),"AA",""))))))))</f>
        <v/>
      </c>
      <c r="OM11" s="633" t="str">
        <f t="shared" ref="OM11:OM42" si="185">IF(AND(GB11="L",COUNT(GB$9:GB$10)=1),"L",IF(AND(GB11="L",COUNT(GB$9:GB$10)=2),"LL",IF(AND(GB11="S",COUNT(GB$9:GB$10)=1),"S",IF(AND(GB11="S",COUNT(GB$9:GB$10)=2),"SS",IF(AND(GB11="P",COUNT(GB$9:GB$10)=1),"P",IF(AND(GB11="P",COUNT(GB$9:GB$10)=2),"PP",IF(AND(GB11="A",COUNT(GB$9:GB$10)=1),"A",IF(AND(GB11="A",COUNT(GB$9:GB$10)=2),"AA",""))))))))</f>
        <v/>
      </c>
      <c r="ON11" s="633" t="str">
        <f t="shared" ref="ON11:ON42" si="186">IF(AND(GC11="L",COUNT(GC$9:GC$10)=1),"L",IF(AND(GC11="L",COUNT(GC$9:GC$10)=2),"LL",IF(AND(GC11="S",COUNT(GC$9:GC$10)=1),"S",IF(AND(GC11="S",COUNT(GC$9:GC$10)=2),"SS",IF(AND(GC11="P",COUNT(GC$9:GC$10)=1),"P",IF(AND(GC11="P",COUNT(GC$9:GC$10)=2),"PP",IF(AND(GC11="A",COUNT(GC$9:GC$10)=1),"A",IF(AND(GC11="A",COUNT(GC$9:GC$10)=2),"AA",""))))))))</f>
        <v/>
      </c>
      <c r="OO11" s="633" t="str">
        <f t="shared" ref="OO11:OO42" si="187">IF(AND(GD11="L",COUNT(GD$9:GD$10)=1),"L",IF(AND(GD11="L",COUNT(GD$9:GD$10)=2),"LL",IF(AND(GD11="S",COUNT(GD$9:GD$10)=1),"S",IF(AND(GD11="S",COUNT(GD$9:GD$10)=2),"SS",IF(AND(GD11="P",COUNT(GD$9:GD$10)=1),"P",IF(AND(GD11="P",COUNT(GD$9:GD$10)=2),"PP",IF(AND(GD11="A",COUNT(GD$9:GD$10)=1),"A",IF(AND(GD11="A",COUNT(GD$9:GD$10)=2),"AA",""))))))))</f>
        <v/>
      </c>
      <c r="OP11" s="633" t="str">
        <f t="shared" ref="OP11:OP42" si="188">IF(AND(GE11="L",COUNT(GE$9:GE$10)=1),"L",IF(AND(GE11="L",COUNT(GE$9:GE$10)=2),"LL",IF(AND(GE11="S",COUNT(GE$9:GE$10)=1),"S",IF(AND(GE11="S",COUNT(GE$9:GE$10)=2),"SS",IF(AND(GE11="P",COUNT(GE$9:GE$10)=1),"P",IF(AND(GE11="P",COUNT(GE$9:GE$10)=2),"PP",IF(AND(GE11="A",COUNT(GE$9:GE$10)=1),"A",IF(AND(GE11="A",COUNT(GE$9:GE$10)=2),"AA",""))))))))</f>
        <v/>
      </c>
      <c r="OQ11" s="633" t="str">
        <f t="shared" ref="OQ11:OQ42" si="189">IF(AND(GF11="L",COUNT(GF$9:GF$10)=1),"L",IF(AND(GF11="L",COUNT(GF$9:GF$10)=2),"LL",IF(AND(GF11="S",COUNT(GF$9:GF$10)=1),"S",IF(AND(GF11="S",COUNT(GF$9:GF$10)=2),"SS",IF(AND(GF11="P",COUNT(GF$9:GF$10)=1),"P",IF(AND(GF11="P",COUNT(GF$9:GF$10)=2),"PP",IF(AND(GF11="A",COUNT(GF$9:GF$10)=1),"A",IF(AND(GF11="A",COUNT(GF$9:GF$10)=2),"AA",""))))))))</f>
        <v/>
      </c>
      <c r="OR11" s="633" t="str">
        <f t="shared" ref="OR11:OR42" si="190">IF(AND(GG11="L",COUNT(GG$9:GG$10)=1),"L",IF(AND(GG11="L",COUNT(GG$9:GG$10)=2),"LL",IF(AND(GG11="S",COUNT(GG$9:GG$10)=1),"S",IF(AND(GG11="S",COUNT(GG$9:GG$10)=2),"SS",IF(AND(GG11="P",COUNT(GG$9:GG$10)=1),"P",IF(AND(GG11="P",COUNT(GG$9:GG$10)=2),"PP",IF(AND(GG11="A",COUNT(GG$9:GG$10)=1),"A",IF(AND(GG11="A",COUNT(GG$9:GG$10)=2),"AA",""))))))))</f>
        <v/>
      </c>
      <c r="OS11" s="633" t="str">
        <f t="shared" ref="OS11:OS42" si="191">IF(AND(GH11="L",COUNT(GH$9:GH$10)=1),"L",IF(AND(GH11="L",COUNT(GH$9:GH$10)=2),"LL",IF(AND(GH11="S",COUNT(GH$9:GH$10)=1),"S",IF(AND(GH11="S",COUNT(GH$9:GH$10)=2),"SS",IF(AND(GH11="P",COUNT(GH$9:GH$10)=1),"P",IF(AND(GH11="P",COUNT(GH$9:GH$10)=2),"PP",IF(AND(GH11="A",COUNT(GH$9:GH$10)=1),"A",IF(AND(GH11="A",COUNT(GH$9:GH$10)=2),"AA",""))))))))</f>
        <v/>
      </c>
      <c r="OT11" s="633" t="str">
        <f t="shared" ref="OT11:OT42" si="192">IF(AND(GI11="L",COUNT(GI$9:GI$10)=1),"L",IF(AND(GI11="L",COUNT(GI$9:GI$10)=2),"LL",IF(AND(GI11="S",COUNT(GI$9:GI$10)=1),"S",IF(AND(GI11="S",COUNT(GI$9:GI$10)=2),"SS",IF(AND(GI11="P",COUNT(GI$9:GI$10)=1),"P",IF(AND(GI11="P",COUNT(GI$9:GI$10)=2),"PP",IF(AND(GI11="A",COUNT(GI$9:GI$10)=1),"A",IF(AND(GI11="A",COUNT(GI$9:GI$10)=2),"AA",""))))))))</f>
        <v/>
      </c>
      <c r="OU11" s="633" t="str">
        <f t="shared" ref="OU11:OU42" si="193">IF(AND(GJ11="L",COUNT(GJ$9:GJ$10)=1),"L",IF(AND(GJ11="L",COUNT(GJ$9:GJ$10)=2),"LL",IF(AND(GJ11="S",COUNT(GJ$9:GJ$10)=1),"S",IF(AND(GJ11="S",COUNT(GJ$9:GJ$10)=2),"SS",IF(AND(GJ11="P",COUNT(GJ$9:GJ$10)=1),"P",IF(AND(GJ11="P",COUNT(GJ$9:GJ$10)=2),"PP",IF(AND(GJ11="A",COUNT(GJ$9:GJ$10)=1),"A",IF(AND(GJ11="A",COUNT(GJ$9:GJ$10)=2),"AA",""))))))))</f>
        <v/>
      </c>
      <c r="OV11" s="633" t="str">
        <f t="shared" ref="OV11:OV42" si="194">IF(AND(GK11="L",COUNT(GK$9:GK$10)=1),"L",IF(AND(GK11="L",COUNT(GK$9:GK$10)=2),"LL",IF(AND(GK11="S",COUNT(GK$9:GK$10)=1),"S",IF(AND(GK11="S",COUNT(GK$9:GK$10)=2),"SS",IF(AND(GK11="P",COUNT(GK$9:GK$10)=1),"P",IF(AND(GK11="P",COUNT(GK$9:GK$10)=2),"PP",IF(AND(GK11="A",COUNT(GK$9:GK$10)=1),"A",IF(AND(GK11="A",COUNT(GK$9:GK$10)=2),"AA",""))))))))</f>
        <v/>
      </c>
      <c r="OW11" s="633" t="str">
        <f t="shared" ref="OW11:OW42" si="195">IF(AND(GL11="L",COUNT(GL$9:GL$10)=1),"L",IF(AND(GL11="L",COUNT(GL$9:GL$10)=2),"LL",IF(AND(GL11="S",COUNT(GL$9:GL$10)=1),"S",IF(AND(GL11="S",COUNT(GL$9:GL$10)=2),"SS",IF(AND(GL11="P",COUNT(GL$9:GL$10)=1),"P",IF(AND(GL11="P",COUNT(GL$9:GL$10)=2),"PP",IF(AND(GL11="A",COUNT(GL$9:GL$10)=1),"A",IF(AND(GL11="A",COUNT(GL$9:GL$10)=2),"AA",""))))))))</f>
        <v/>
      </c>
      <c r="OX11" s="633" t="str">
        <f t="shared" ref="OX11:OX42" si="196">IF(AND(GM11="L",COUNT(GM$9:GM$10)=1),"L",IF(AND(GM11="L",COUNT(GM$9:GM$10)=2),"LL",IF(AND(GM11="S",COUNT(GM$9:GM$10)=1),"S",IF(AND(GM11="S",COUNT(GM$9:GM$10)=2),"SS",IF(AND(GM11="P",COUNT(GM$9:GM$10)=1),"P",IF(AND(GM11="P",COUNT(GM$9:GM$10)=2),"PP",IF(AND(GM11="A",COUNT(GM$9:GM$10)=1),"A",IF(AND(GM11="A",COUNT(GM$9:GM$10)=2),"AA",""))))))))</f>
        <v/>
      </c>
      <c r="OY11" s="633" t="str">
        <f t="shared" ref="OY11:OY42" si="197">IF(AND(GN11="L",COUNT(GN$9:GN$10)=1),"L",IF(AND(GN11="L",COUNT(GN$9:GN$10)=2),"LL",IF(AND(GN11="S",COUNT(GN$9:GN$10)=1),"S",IF(AND(GN11="S",COUNT(GN$9:GN$10)=2),"SS",IF(AND(GN11="P",COUNT(GN$9:GN$10)=1),"P",IF(AND(GN11="P",COUNT(GN$9:GN$10)=2),"PP",IF(AND(GN11="A",COUNT(GN$9:GN$10)=1),"A",IF(AND(GN11="A",COUNT(GN$9:GN$10)=2),"AA",""))))))))</f>
        <v/>
      </c>
      <c r="OZ11" s="633" t="str">
        <f t="shared" ref="OZ11:OZ42" si="198">IF(AND(GO11="L",COUNT(GO$9:GO$10)=1),"L",IF(AND(GO11="L",COUNT(GO$9:GO$10)=2),"LL",IF(AND(GO11="S",COUNT(GO$9:GO$10)=1),"S",IF(AND(GO11="S",COUNT(GO$9:GO$10)=2),"SS",IF(AND(GO11="P",COUNT(GO$9:GO$10)=1),"P",IF(AND(GO11="P",COUNT(GO$9:GO$10)=2),"PP",IF(AND(GO11="A",COUNT(GO$9:GO$10)=1),"A",IF(AND(GO11="A",COUNT(GO$9:GO$10)=2),"AA",""))))))))</f>
        <v/>
      </c>
      <c r="PA11" s="633" t="str">
        <f t="shared" ref="PA11:PA42" si="199">IF(AND(GP11="L",COUNT(GP$9:GP$10)=1),"L",IF(AND(GP11="L",COUNT(GP$9:GP$10)=2),"LL",IF(AND(GP11="S",COUNT(GP$9:GP$10)=1),"S",IF(AND(GP11="S",COUNT(GP$9:GP$10)=2),"SS",IF(AND(GP11="P",COUNT(GP$9:GP$10)=1),"P",IF(AND(GP11="P",COUNT(GP$9:GP$10)=2),"PP",IF(AND(GP11="A",COUNT(GP$9:GP$10)=1),"A",IF(AND(GP11="A",COUNT(GP$9:GP$10)=2),"AA",""))))))))</f>
        <v/>
      </c>
      <c r="PB11" s="633" t="str">
        <f t="shared" ref="PB11:PB42" si="200">IF(AND(GQ11="L",COUNT(GQ$9:GQ$10)=1),"L",IF(AND(GQ11="L",COUNT(GQ$9:GQ$10)=2),"LL",IF(AND(GQ11="S",COUNT(GQ$9:GQ$10)=1),"S",IF(AND(GQ11="S",COUNT(GQ$9:GQ$10)=2),"SS",IF(AND(GQ11="P",COUNT(GQ$9:GQ$10)=1),"P",IF(AND(GQ11="P",COUNT(GQ$9:GQ$10)=2),"PP",IF(AND(GQ11="A",COUNT(GQ$9:GQ$10)=1),"A",IF(AND(GQ11="A",COUNT(GQ$9:GQ$10)=2),"AA",""))))))))</f>
        <v/>
      </c>
      <c r="PC11" s="633" t="str">
        <f t="shared" ref="PC11:PC42" si="201">IF(AND(GR11="L",COUNT(GR$9:GR$10)=1),"L",IF(AND(GR11="L",COUNT(GR$9:GR$10)=2),"LL",IF(AND(GR11="S",COUNT(GR$9:GR$10)=1),"S",IF(AND(GR11="S",COUNT(GR$9:GR$10)=2),"SS",IF(AND(GR11="P",COUNT(GR$9:GR$10)=1),"P",IF(AND(GR11="P",COUNT(GR$9:GR$10)=2),"PP",IF(AND(GR11="A",COUNT(GR$9:GR$10)=1),"A",IF(AND(GR11="A",COUNT(GR$9:GR$10)=2),"AA",""))))))))</f>
        <v/>
      </c>
      <c r="PD11" s="633" t="str">
        <f t="shared" ref="PD11:PD42" si="202">IF(AND(GS11="L",COUNT(GS$9:GS$10)=1),"L",IF(AND(GS11="L",COUNT(GS$9:GS$10)=2),"LL",IF(AND(GS11="S",COUNT(GS$9:GS$10)=1),"S",IF(AND(GS11="S",COUNT(GS$9:GS$10)=2),"SS",IF(AND(GS11="P",COUNT(GS$9:GS$10)=1),"P",IF(AND(GS11="P",COUNT(GS$9:GS$10)=2),"PP",IF(AND(GS11="A",COUNT(GS$9:GS$10)=1),"A",IF(AND(GS11="A",COUNT(GS$9:GS$10)=2),"AA",""))))))))</f>
        <v/>
      </c>
      <c r="PE11" s="633" t="str">
        <f t="shared" ref="PE11:PI11" si="203">IF(AND(GT11="L",COUNT(GT$9:GT$10)=1),"L",IF(AND(GT11="L",COUNT(GT$9:GT$10)=2),"LL",IF(AND(GT11="S",COUNT(GT$9:GT$10)=1),"S",IF(AND(GT11="S",COUNT(GT$9:GT$10)=2),"SS",IF(AND(GT11="P",COUNT(GT$9:GT$10)=1),"P",IF(AND(GT11="P",COUNT(GT$9:GT$10)=2),"PP",IF(AND(GT11="A",COUNT(GT$9:GT$10)=1),"A",IF(AND(GT11="A",COUNT(GT$9:GT$10)=2),"AA",""))))))))</f>
        <v/>
      </c>
      <c r="PF11" s="633" t="str">
        <f t="shared" si="203"/>
        <v/>
      </c>
      <c r="PG11" s="633" t="str">
        <f t="shared" si="203"/>
        <v/>
      </c>
      <c r="PH11" s="633" t="str">
        <f t="shared" si="203"/>
        <v/>
      </c>
      <c r="PI11" s="634" t="str">
        <f t="shared" si="203"/>
        <v/>
      </c>
    </row>
    <row r="12" spans="1:425" ht="17.25" customHeight="1" x14ac:dyDescent="0.7">
      <c r="A12" s="635" t="str">
        <f>IF('2 Name'!C12="","",'2 Name'!C12)</f>
        <v/>
      </c>
      <c r="B12" s="636" t="str">
        <f>IF('2 Name'!D12="","",'2 Name'!D12)</f>
        <v/>
      </c>
      <c r="C12" s="637">
        <v>2</v>
      </c>
      <c r="D12" s="638"/>
      <c r="E12" s="639"/>
      <c r="F12" s="639"/>
      <c r="G12" s="639"/>
      <c r="H12" s="640"/>
      <c r="I12" s="638"/>
      <c r="J12" s="639"/>
      <c r="K12" s="639"/>
      <c r="L12" s="639"/>
      <c r="M12" s="640"/>
      <c r="N12" s="638"/>
      <c r="O12" s="639"/>
      <c r="P12" s="639"/>
      <c r="Q12" s="639"/>
      <c r="R12" s="640"/>
      <c r="S12" s="638"/>
      <c r="T12" s="639"/>
      <c r="U12" s="639"/>
      <c r="V12" s="639"/>
      <c r="W12" s="640"/>
      <c r="X12" s="638"/>
      <c r="Y12" s="639"/>
      <c r="Z12" s="639"/>
      <c r="AA12" s="639"/>
      <c r="AB12" s="640"/>
      <c r="AC12" s="638"/>
      <c r="AD12" s="639"/>
      <c r="AE12" s="639"/>
      <c r="AF12" s="639"/>
      <c r="AG12" s="640"/>
      <c r="AH12" s="638"/>
      <c r="AI12" s="639"/>
      <c r="AJ12" s="639"/>
      <c r="AK12" s="639"/>
      <c r="AL12" s="640"/>
      <c r="AM12" s="638"/>
      <c r="AN12" s="639"/>
      <c r="AO12" s="639"/>
      <c r="AP12" s="639"/>
      <c r="AQ12" s="640"/>
      <c r="AR12" s="638"/>
      <c r="AS12" s="639"/>
      <c r="AT12" s="639"/>
      <c r="AU12" s="639"/>
      <c r="AV12" s="640"/>
      <c r="AW12" s="638"/>
      <c r="AX12" s="639"/>
      <c r="AY12" s="639"/>
      <c r="AZ12" s="639"/>
      <c r="BA12" s="640"/>
      <c r="BB12" s="637">
        <v>2</v>
      </c>
      <c r="BC12" s="638"/>
      <c r="BD12" s="639"/>
      <c r="BE12" s="639"/>
      <c r="BF12" s="639"/>
      <c r="BG12" s="640"/>
      <c r="BH12" s="638"/>
      <c r="BI12" s="639"/>
      <c r="BJ12" s="639"/>
      <c r="BK12" s="639"/>
      <c r="BL12" s="640"/>
      <c r="BM12" s="638"/>
      <c r="BN12" s="639"/>
      <c r="BO12" s="639"/>
      <c r="BP12" s="639"/>
      <c r="BQ12" s="640"/>
      <c r="BR12" s="638"/>
      <c r="BS12" s="639"/>
      <c r="BT12" s="639"/>
      <c r="BU12" s="639"/>
      <c r="BV12" s="640"/>
      <c r="BW12" s="638"/>
      <c r="BX12" s="639"/>
      <c r="BY12" s="639"/>
      <c r="BZ12" s="639"/>
      <c r="CA12" s="640"/>
      <c r="CB12" s="638"/>
      <c r="CC12" s="639"/>
      <c r="CD12" s="639"/>
      <c r="CE12" s="639"/>
      <c r="CF12" s="640"/>
      <c r="CG12" s="638"/>
      <c r="CH12" s="639"/>
      <c r="CI12" s="639"/>
      <c r="CJ12" s="639"/>
      <c r="CK12" s="640"/>
      <c r="CL12" s="638"/>
      <c r="CM12" s="639"/>
      <c r="CN12" s="639"/>
      <c r="CO12" s="639"/>
      <c r="CP12" s="640"/>
      <c r="CQ12" s="638"/>
      <c r="CR12" s="639"/>
      <c r="CS12" s="639"/>
      <c r="CT12" s="639"/>
      <c r="CU12" s="640"/>
      <c r="CV12" s="638"/>
      <c r="CW12" s="639"/>
      <c r="CX12" s="639"/>
      <c r="CY12" s="639"/>
      <c r="CZ12" s="640"/>
      <c r="DA12" s="637">
        <v>2</v>
      </c>
      <c r="DB12" s="638"/>
      <c r="DC12" s="639"/>
      <c r="DD12" s="639"/>
      <c r="DE12" s="639"/>
      <c r="DF12" s="640"/>
      <c r="DG12" s="638"/>
      <c r="DH12" s="639"/>
      <c r="DI12" s="639"/>
      <c r="DJ12" s="639"/>
      <c r="DK12" s="640"/>
      <c r="DL12" s="638"/>
      <c r="DM12" s="639"/>
      <c r="DN12" s="639"/>
      <c r="DO12" s="639"/>
      <c r="DP12" s="640"/>
      <c r="DQ12" s="638"/>
      <c r="DR12" s="639"/>
      <c r="DS12" s="639"/>
      <c r="DT12" s="639"/>
      <c r="DU12" s="640"/>
      <c r="DV12" s="638"/>
      <c r="DW12" s="639"/>
      <c r="DX12" s="639"/>
      <c r="DY12" s="639"/>
      <c r="DZ12" s="640"/>
      <c r="EA12" s="638"/>
      <c r="EB12" s="639"/>
      <c r="EC12" s="639"/>
      <c r="ED12" s="639"/>
      <c r="EE12" s="640"/>
      <c r="EF12" s="638"/>
      <c r="EG12" s="639"/>
      <c r="EH12" s="639"/>
      <c r="EI12" s="639"/>
      <c r="EJ12" s="640"/>
      <c r="EK12" s="638"/>
      <c r="EL12" s="639"/>
      <c r="EM12" s="639"/>
      <c r="EN12" s="639"/>
      <c r="EO12" s="640"/>
      <c r="EP12" s="638"/>
      <c r="EQ12" s="639"/>
      <c r="ER12" s="639"/>
      <c r="ES12" s="639"/>
      <c r="ET12" s="640"/>
      <c r="EU12" s="638"/>
      <c r="EV12" s="639"/>
      <c r="EW12" s="639"/>
      <c r="EX12" s="639"/>
      <c r="EY12" s="640"/>
      <c r="EZ12" s="641">
        <v>2</v>
      </c>
      <c r="FA12" s="638"/>
      <c r="FB12" s="639"/>
      <c r="FC12" s="639"/>
      <c r="FD12" s="639"/>
      <c r="FE12" s="640"/>
      <c r="FF12" s="638"/>
      <c r="FG12" s="639"/>
      <c r="FH12" s="639"/>
      <c r="FI12" s="639"/>
      <c r="FJ12" s="640"/>
      <c r="FK12" s="638"/>
      <c r="FL12" s="639"/>
      <c r="FM12" s="639"/>
      <c r="FN12" s="639"/>
      <c r="FO12" s="640"/>
      <c r="FP12" s="638"/>
      <c r="FQ12" s="639"/>
      <c r="FR12" s="639"/>
      <c r="FS12" s="639"/>
      <c r="FT12" s="640"/>
      <c r="FU12" s="638"/>
      <c r="FV12" s="639"/>
      <c r="FW12" s="639"/>
      <c r="FX12" s="639"/>
      <c r="FY12" s="640"/>
      <c r="FZ12" s="638"/>
      <c r="GA12" s="639"/>
      <c r="GB12" s="639"/>
      <c r="GC12" s="639"/>
      <c r="GD12" s="640"/>
      <c r="GE12" s="638"/>
      <c r="GF12" s="639"/>
      <c r="GG12" s="639"/>
      <c r="GH12" s="639"/>
      <c r="GI12" s="640"/>
      <c r="GJ12" s="638"/>
      <c r="GK12" s="639"/>
      <c r="GL12" s="639"/>
      <c r="GM12" s="639"/>
      <c r="GN12" s="640"/>
      <c r="GO12" s="638"/>
      <c r="GP12" s="639"/>
      <c r="GQ12" s="639"/>
      <c r="GR12" s="639"/>
      <c r="GS12" s="640"/>
      <c r="GT12" s="638"/>
      <c r="GU12" s="639"/>
      <c r="GV12" s="639"/>
      <c r="GW12" s="639"/>
      <c r="GX12" s="640"/>
      <c r="GY12" s="641">
        <v>2</v>
      </c>
      <c r="GZ12" s="642" t="str">
        <f>IF('2 Name'!B12="","",'2 Name'!B12)</f>
        <v/>
      </c>
      <c r="HA12" s="635" t="str">
        <f>IF('2 Name'!C12="","",'2 Name'!C12)</f>
        <v/>
      </c>
      <c r="HB12" s="636" t="str">
        <f>IF('2 Name'!D12="","",'2 Name'!D12)</f>
        <v/>
      </c>
      <c r="HC12" s="643" t="str">
        <f t="shared" ref="HC12:HC55" si="204">IF(COUNT(HD12:HG12)=0,"",($HF$3/2)-HD12-HE12-HF12-HG12)</f>
        <v/>
      </c>
      <c r="HD12" s="643" t="str">
        <f t="shared" si="0"/>
        <v/>
      </c>
      <c r="HE12" s="643" t="str">
        <f t="shared" si="1"/>
        <v/>
      </c>
      <c r="HF12" s="643" t="str">
        <f t="shared" si="2"/>
        <v/>
      </c>
      <c r="HG12" s="643" t="str">
        <f t="shared" si="3"/>
        <v/>
      </c>
      <c r="HH12" s="643" t="str">
        <f t="shared" ref="HH12:HH55" si="205">IF(COUNT(HD12:HG12)=0,"",HC12)</f>
        <v/>
      </c>
      <c r="HI12" s="643" t="str">
        <f t="shared" ref="HI12:HI55" si="206">IF(COUNT(HJ12:HM12)=0,"",($HF$3/2)-HJ12-HK12-HL12-HM12)</f>
        <v/>
      </c>
      <c r="HJ12" s="643" t="str">
        <f t="shared" si="4"/>
        <v/>
      </c>
      <c r="HK12" s="643" t="str">
        <f t="shared" si="5"/>
        <v/>
      </c>
      <c r="HL12" s="643" t="str">
        <f t="shared" si="6"/>
        <v/>
      </c>
      <c r="HM12" s="643" t="str">
        <f t="shared" si="7"/>
        <v/>
      </c>
      <c r="HN12" s="643" t="str">
        <f t="shared" ref="HN12:HN55" si="207">IF(COUNT(HI12:HM12)=0,"",HI12)</f>
        <v/>
      </c>
      <c r="HO12" s="641" t="str">
        <f t="shared" ref="HO12:HO55" si="208">IF(COUNT(HC12:HN12)&lt;12,"",HH12+HN12)</f>
        <v/>
      </c>
      <c r="HP12" s="644" t="str">
        <f t="shared" ref="HP12:HP55" si="209">IF(HO12="","",HO12*100/$HF$3)</f>
        <v/>
      </c>
      <c r="HR12" s="645" t="str">
        <f t="shared" si="8"/>
        <v/>
      </c>
      <c r="HS12" s="646" t="str">
        <f t="shared" si="9"/>
        <v/>
      </c>
      <c r="HT12" s="646" t="str">
        <f t="shared" si="10"/>
        <v/>
      </c>
      <c r="HU12" s="646" t="str">
        <f t="shared" si="11"/>
        <v/>
      </c>
      <c r="HV12" s="646" t="str">
        <f t="shared" si="12"/>
        <v/>
      </c>
      <c r="HW12" s="646" t="str">
        <f t="shared" si="13"/>
        <v/>
      </c>
      <c r="HX12" s="646" t="str">
        <f t="shared" si="14"/>
        <v/>
      </c>
      <c r="HY12" s="646" t="str">
        <f t="shared" si="15"/>
        <v/>
      </c>
      <c r="HZ12" s="646" t="str">
        <f t="shared" si="16"/>
        <v/>
      </c>
      <c r="IA12" s="646" t="str">
        <f t="shared" si="17"/>
        <v/>
      </c>
      <c r="IB12" s="646" t="str">
        <f t="shared" si="18"/>
        <v/>
      </c>
      <c r="IC12" s="646" t="str">
        <f t="shared" si="19"/>
        <v/>
      </c>
      <c r="ID12" s="646" t="str">
        <f t="shared" si="20"/>
        <v/>
      </c>
      <c r="IE12" s="646" t="str">
        <f t="shared" si="21"/>
        <v/>
      </c>
      <c r="IF12" s="646" t="str">
        <f t="shared" si="22"/>
        <v/>
      </c>
      <c r="IG12" s="646" t="str">
        <f t="shared" si="23"/>
        <v/>
      </c>
      <c r="IH12" s="646" t="str">
        <f t="shared" si="24"/>
        <v/>
      </c>
      <c r="II12" s="646" t="str">
        <f t="shared" si="25"/>
        <v/>
      </c>
      <c r="IJ12" s="646" t="str">
        <f t="shared" si="26"/>
        <v/>
      </c>
      <c r="IK12" s="646" t="str">
        <f t="shared" si="27"/>
        <v/>
      </c>
      <c r="IL12" s="646" t="str">
        <f t="shared" si="28"/>
        <v/>
      </c>
      <c r="IM12" s="646" t="str">
        <f t="shared" si="29"/>
        <v/>
      </c>
      <c r="IN12" s="646" t="str">
        <f t="shared" si="30"/>
        <v/>
      </c>
      <c r="IO12" s="646" t="str">
        <f t="shared" si="31"/>
        <v/>
      </c>
      <c r="IP12" s="646" t="str">
        <f t="shared" si="32"/>
        <v/>
      </c>
      <c r="IQ12" s="646" t="str">
        <f t="shared" si="33"/>
        <v/>
      </c>
      <c r="IR12" s="646" t="str">
        <f t="shared" si="34"/>
        <v/>
      </c>
      <c r="IS12" s="646" t="str">
        <f t="shared" si="35"/>
        <v/>
      </c>
      <c r="IT12" s="646" t="str">
        <f t="shared" si="36"/>
        <v/>
      </c>
      <c r="IU12" s="646" t="str">
        <f t="shared" si="37"/>
        <v/>
      </c>
      <c r="IV12" s="646" t="str">
        <f t="shared" si="38"/>
        <v/>
      </c>
      <c r="IW12" s="646" t="str">
        <f t="shared" si="39"/>
        <v/>
      </c>
      <c r="IX12" s="646" t="str">
        <f t="shared" si="40"/>
        <v/>
      </c>
      <c r="IY12" s="646" t="str">
        <f t="shared" si="41"/>
        <v/>
      </c>
      <c r="IZ12" s="646" t="str">
        <f t="shared" si="42"/>
        <v/>
      </c>
      <c r="JA12" s="646" t="str">
        <f t="shared" si="43"/>
        <v/>
      </c>
      <c r="JB12" s="646" t="str">
        <f t="shared" si="44"/>
        <v/>
      </c>
      <c r="JC12" s="646" t="str">
        <f t="shared" si="45"/>
        <v/>
      </c>
      <c r="JD12" s="646" t="str">
        <f t="shared" si="46"/>
        <v/>
      </c>
      <c r="JE12" s="646" t="str">
        <f t="shared" si="47"/>
        <v/>
      </c>
      <c r="JF12" s="646" t="str">
        <f t="shared" si="48"/>
        <v/>
      </c>
      <c r="JG12" s="646" t="str">
        <f t="shared" si="49"/>
        <v/>
      </c>
      <c r="JH12" s="646" t="str">
        <f t="shared" si="50"/>
        <v/>
      </c>
      <c r="JI12" s="646" t="str">
        <f t="shared" si="51"/>
        <v/>
      </c>
      <c r="JJ12" s="646" t="str">
        <f t="shared" si="52"/>
        <v/>
      </c>
      <c r="JK12" s="646" t="str">
        <f t="shared" si="53"/>
        <v/>
      </c>
      <c r="JL12" s="646" t="str">
        <f t="shared" si="54"/>
        <v/>
      </c>
      <c r="JM12" s="646" t="str">
        <f t="shared" si="55"/>
        <v/>
      </c>
      <c r="JN12" s="646" t="str">
        <f t="shared" si="56"/>
        <v/>
      </c>
      <c r="JO12" s="646" t="str">
        <f t="shared" si="57"/>
        <v/>
      </c>
      <c r="JP12" s="646" t="str">
        <f t="shared" si="58"/>
        <v/>
      </c>
      <c r="JQ12" s="646" t="str">
        <f t="shared" si="59"/>
        <v/>
      </c>
      <c r="JR12" s="646" t="str">
        <f t="shared" si="60"/>
        <v/>
      </c>
      <c r="JS12" s="646" t="str">
        <f t="shared" si="61"/>
        <v/>
      </c>
      <c r="JT12" s="646" t="str">
        <f t="shared" si="62"/>
        <v/>
      </c>
      <c r="JU12" s="646" t="str">
        <f t="shared" si="63"/>
        <v/>
      </c>
      <c r="JV12" s="646" t="str">
        <f t="shared" si="64"/>
        <v/>
      </c>
      <c r="JW12" s="646" t="str">
        <f t="shared" si="65"/>
        <v/>
      </c>
      <c r="JX12" s="646" t="str">
        <f t="shared" si="66"/>
        <v/>
      </c>
      <c r="JY12" s="646" t="str">
        <f t="shared" si="67"/>
        <v/>
      </c>
      <c r="JZ12" s="646" t="str">
        <f t="shared" si="68"/>
        <v/>
      </c>
      <c r="KA12" s="646" t="str">
        <f t="shared" si="69"/>
        <v/>
      </c>
      <c r="KB12" s="646" t="str">
        <f t="shared" si="70"/>
        <v/>
      </c>
      <c r="KC12" s="646" t="str">
        <f t="shared" si="71"/>
        <v/>
      </c>
      <c r="KD12" s="646" t="str">
        <f t="shared" si="72"/>
        <v/>
      </c>
      <c r="KE12" s="646" t="str">
        <f t="shared" si="73"/>
        <v/>
      </c>
      <c r="KF12" s="646" t="str">
        <f t="shared" si="74"/>
        <v/>
      </c>
      <c r="KG12" s="646" t="str">
        <f t="shared" si="75"/>
        <v/>
      </c>
      <c r="KH12" s="646" t="str">
        <f t="shared" si="76"/>
        <v/>
      </c>
      <c r="KI12" s="646" t="str">
        <f t="shared" si="77"/>
        <v/>
      </c>
      <c r="KJ12" s="646" t="str">
        <f t="shared" si="78"/>
        <v/>
      </c>
      <c r="KK12" s="646" t="str">
        <f t="shared" si="79"/>
        <v/>
      </c>
      <c r="KL12" s="646" t="str">
        <f t="shared" si="80"/>
        <v/>
      </c>
      <c r="KM12" s="646" t="str">
        <f t="shared" si="81"/>
        <v/>
      </c>
      <c r="KN12" s="646" t="str">
        <f t="shared" si="82"/>
        <v/>
      </c>
      <c r="KO12" s="646" t="str">
        <f t="shared" si="83"/>
        <v/>
      </c>
      <c r="KP12" s="646" t="str">
        <f t="shared" si="84"/>
        <v/>
      </c>
      <c r="KQ12" s="646" t="str">
        <f t="shared" si="85"/>
        <v/>
      </c>
      <c r="KR12" s="646" t="str">
        <f t="shared" si="86"/>
        <v/>
      </c>
      <c r="KS12" s="646" t="str">
        <f t="shared" si="87"/>
        <v/>
      </c>
      <c r="KT12" s="646" t="str">
        <f t="shared" si="88"/>
        <v/>
      </c>
      <c r="KU12" s="646" t="str">
        <f t="shared" si="89"/>
        <v/>
      </c>
      <c r="KV12" s="646" t="str">
        <f t="shared" si="90"/>
        <v/>
      </c>
      <c r="KW12" s="646" t="str">
        <f t="shared" si="91"/>
        <v/>
      </c>
      <c r="KX12" s="646" t="str">
        <f t="shared" si="92"/>
        <v/>
      </c>
      <c r="KY12" s="646" t="str">
        <f t="shared" si="93"/>
        <v/>
      </c>
      <c r="KZ12" s="646" t="str">
        <f t="shared" si="94"/>
        <v/>
      </c>
      <c r="LA12" s="646" t="str">
        <f t="shared" si="95"/>
        <v/>
      </c>
      <c r="LB12" s="646" t="str">
        <f t="shared" si="96"/>
        <v/>
      </c>
      <c r="LC12" s="646" t="str">
        <f t="shared" si="97"/>
        <v/>
      </c>
      <c r="LD12" s="646" t="str">
        <f t="shared" si="98"/>
        <v/>
      </c>
      <c r="LE12" s="646" t="str">
        <f t="shared" si="99"/>
        <v/>
      </c>
      <c r="LF12" s="646" t="str">
        <f t="shared" si="100"/>
        <v/>
      </c>
      <c r="LG12" s="646" t="str">
        <f t="shared" si="101"/>
        <v/>
      </c>
      <c r="LH12" s="646" t="str">
        <f t="shared" si="102"/>
        <v/>
      </c>
      <c r="LI12" s="646" t="str">
        <f t="shared" si="103"/>
        <v/>
      </c>
      <c r="LJ12" s="646" t="str">
        <f t="shared" si="104"/>
        <v/>
      </c>
      <c r="LK12" s="646" t="str">
        <f t="shared" si="105"/>
        <v/>
      </c>
      <c r="LL12" s="646" t="str">
        <f t="shared" si="106"/>
        <v/>
      </c>
      <c r="LM12" s="646" t="str">
        <f t="shared" si="107"/>
        <v/>
      </c>
      <c r="LN12" s="646" t="str">
        <f t="shared" si="108"/>
        <v/>
      </c>
      <c r="LO12" s="646" t="str">
        <f t="shared" si="109"/>
        <v/>
      </c>
      <c r="LP12" s="646" t="str">
        <f t="shared" si="110"/>
        <v/>
      </c>
      <c r="LQ12" s="646" t="str">
        <f t="shared" si="111"/>
        <v/>
      </c>
      <c r="LR12" s="646" t="str">
        <f t="shared" si="112"/>
        <v/>
      </c>
      <c r="LS12" s="646" t="str">
        <f t="shared" si="113"/>
        <v/>
      </c>
      <c r="LT12" s="646" t="str">
        <f t="shared" si="114"/>
        <v/>
      </c>
      <c r="LU12" s="646" t="str">
        <f t="shared" si="115"/>
        <v/>
      </c>
      <c r="LV12" s="646" t="str">
        <f t="shared" si="116"/>
        <v/>
      </c>
      <c r="LW12" s="646" t="str">
        <f t="shared" si="117"/>
        <v/>
      </c>
      <c r="LX12" s="646" t="str">
        <f t="shared" si="118"/>
        <v/>
      </c>
      <c r="LY12" s="646" t="str">
        <f t="shared" si="119"/>
        <v/>
      </c>
      <c r="LZ12" s="646" t="str">
        <f t="shared" si="120"/>
        <v/>
      </c>
      <c r="MA12" s="646" t="str">
        <f t="shared" si="121"/>
        <v/>
      </c>
      <c r="MB12" s="646" t="str">
        <f t="shared" si="122"/>
        <v/>
      </c>
      <c r="MC12" s="646" t="str">
        <f t="shared" si="123"/>
        <v/>
      </c>
      <c r="MD12" s="646" t="str">
        <f t="shared" si="124"/>
        <v/>
      </c>
      <c r="ME12" s="646" t="str">
        <f t="shared" si="125"/>
        <v/>
      </c>
      <c r="MF12" s="646" t="str">
        <f t="shared" si="126"/>
        <v/>
      </c>
      <c r="MG12" s="646" t="str">
        <f t="shared" si="127"/>
        <v/>
      </c>
      <c r="MH12" s="646" t="str">
        <f t="shared" si="128"/>
        <v/>
      </c>
      <c r="MI12" s="646" t="str">
        <f t="shared" si="129"/>
        <v/>
      </c>
      <c r="MJ12" s="646" t="str">
        <f t="shared" si="130"/>
        <v/>
      </c>
      <c r="MK12" s="646" t="str">
        <f t="shared" si="131"/>
        <v/>
      </c>
      <c r="ML12" s="646" t="str">
        <f t="shared" si="132"/>
        <v/>
      </c>
      <c r="MM12" s="646" t="str">
        <f t="shared" si="133"/>
        <v/>
      </c>
      <c r="MN12" s="646" t="str">
        <f t="shared" si="134"/>
        <v/>
      </c>
      <c r="MO12" s="646" t="str">
        <f t="shared" si="135"/>
        <v/>
      </c>
      <c r="MP12" s="646" t="str">
        <f t="shared" si="136"/>
        <v/>
      </c>
      <c r="MQ12" s="646" t="str">
        <f t="shared" si="137"/>
        <v/>
      </c>
      <c r="MR12" s="646" t="str">
        <f t="shared" si="138"/>
        <v/>
      </c>
      <c r="MS12" s="646" t="str">
        <f t="shared" si="139"/>
        <v/>
      </c>
      <c r="MT12" s="646" t="str">
        <f t="shared" si="140"/>
        <v/>
      </c>
      <c r="MU12" s="646" t="str">
        <f t="shared" si="141"/>
        <v/>
      </c>
      <c r="MV12" s="646" t="str">
        <f t="shared" si="142"/>
        <v/>
      </c>
      <c r="MW12" s="646" t="str">
        <f t="shared" si="143"/>
        <v/>
      </c>
      <c r="MX12" s="646" t="str">
        <f t="shared" si="144"/>
        <v/>
      </c>
      <c r="MY12" s="646" t="str">
        <f t="shared" si="145"/>
        <v/>
      </c>
      <c r="MZ12" s="646" t="str">
        <f t="shared" si="146"/>
        <v/>
      </c>
      <c r="NA12" s="646" t="str">
        <f t="shared" si="147"/>
        <v/>
      </c>
      <c r="NB12" s="646" t="str">
        <f t="shared" si="148"/>
        <v/>
      </c>
      <c r="NC12" s="646" t="str">
        <f t="shared" si="149"/>
        <v/>
      </c>
      <c r="ND12" s="646" t="str">
        <f t="shared" si="150"/>
        <v/>
      </c>
      <c r="NE12" s="646" t="str">
        <f t="shared" si="151"/>
        <v/>
      </c>
      <c r="NF12" s="646" t="str">
        <f t="shared" si="152"/>
        <v/>
      </c>
      <c r="NG12" s="646" t="str">
        <f t="shared" si="153"/>
        <v/>
      </c>
      <c r="NH12" s="646" t="str">
        <f t="shared" si="154"/>
        <v/>
      </c>
      <c r="NI12" s="646" t="str">
        <f t="shared" si="155"/>
        <v/>
      </c>
      <c r="NJ12" s="646" t="str">
        <f t="shared" si="156"/>
        <v/>
      </c>
      <c r="NK12" s="646" t="str">
        <f t="shared" si="157"/>
        <v/>
      </c>
      <c r="NL12" s="646" t="str">
        <f t="shared" si="158"/>
        <v/>
      </c>
      <c r="NM12" s="646" t="str">
        <f t="shared" si="159"/>
        <v/>
      </c>
      <c r="NN12" s="646" t="str">
        <f t="shared" si="160"/>
        <v/>
      </c>
      <c r="NO12" s="646" t="str">
        <f t="shared" si="161"/>
        <v/>
      </c>
      <c r="NP12" s="646" t="str">
        <f t="shared" si="162"/>
        <v/>
      </c>
      <c r="NQ12" s="646" t="str">
        <f t="shared" si="163"/>
        <v/>
      </c>
      <c r="NR12" s="646" t="str">
        <f t="shared" si="164"/>
        <v/>
      </c>
      <c r="NS12" s="646" t="str">
        <f t="shared" si="165"/>
        <v/>
      </c>
      <c r="NT12" s="646" t="str">
        <f t="shared" si="166"/>
        <v/>
      </c>
      <c r="NU12" s="646" t="str">
        <f t="shared" si="167"/>
        <v/>
      </c>
      <c r="NV12" s="646" t="str">
        <f t="shared" si="168"/>
        <v/>
      </c>
      <c r="NW12" s="646" t="str">
        <f t="shared" si="169"/>
        <v/>
      </c>
      <c r="NX12" s="646" t="str">
        <f t="shared" si="170"/>
        <v/>
      </c>
      <c r="NY12" s="646" t="str">
        <f t="shared" si="171"/>
        <v/>
      </c>
      <c r="NZ12" s="646" t="str">
        <f t="shared" si="172"/>
        <v/>
      </c>
      <c r="OA12" s="646" t="str">
        <f t="shared" si="173"/>
        <v/>
      </c>
      <c r="OB12" s="646" t="str">
        <f t="shared" si="174"/>
        <v/>
      </c>
      <c r="OC12" s="646" t="str">
        <f t="shared" si="175"/>
        <v/>
      </c>
      <c r="OD12" s="646" t="str">
        <f t="shared" si="176"/>
        <v/>
      </c>
      <c r="OE12" s="646" t="str">
        <f t="shared" si="177"/>
        <v/>
      </c>
      <c r="OF12" s="646" t="str">
        <f t="shared" si="178"/>
        <v/>
      </c>
      <c r="OG12" s="646" t="str">
        <f t="shared" si="179"/>
        <v/>
      </c>
      <c r="OH12" s="646" t="str">
        <f t="shared" si="180"/>
        <v/>
      </c>
      <c r="OI12" s="646" t="str">
        <f t="shared" si="181"/>
        <v/>
      </c>
      <c r="OJ12" s="646" t="str">
        <f t="shared" si="182"/>
        <v/>
      </c>
      <c r="OK12" s="646" t="str">
        <f t="shared" si="183"/>
        <v/>
      </c>
      <c r="OL12" s="646" t="str">
        <f t="shared" si="184"/>
        <v/>
      </c>
      <c r="OM12" s="646" t="str">
        <f t="shared" si="185"/>
        <v/>
      </c>
      <c r="ON12" s="646" t="str">
        <f t="shared" si="186"/>
        <v/>
      </c>
      <c r="OO12" s="646" t="str">
        <f t="shared" si="187"/>
        <v/>
      </c>
      <c r="OP12" s="646" t="str">
        <f t="shared" si="188"/>
        <v/>
      </c>
      <c r="OQ12" s="646" t="str">
        <f t="shared" si="189"/>
        <v/>
      </c>
      <c r="OR12" s="646" t="str">
        <f t="shared" si="190"/>
        <v/>
      </c>
      <c r="OS12" s="646" t="str">
        <f t="shared" si="191"/>
        <v/>
      </c>
      <c r="OT12" s="646" t="str">
        <f t="shared" si="192"/>
        <v/>
      </c>
      <c r="OU12" s="646" t="str">
        <f t="shared" si="193"/>
        <v/>
      </c>
      <c r="OV12" s="646" t="str">
        <f t="shared" si="194"/>
        <v/>
      </c>
      <c r="OW12" s="646" t="str">
        <f t="shared" si="195"/>
        <v/>
      </c>
      <c r="OX12" s="646" t="str">
        <f t="shared" si="196"/>
        <v/>
      </c>
      <c r="OY12" s="646" t="str">
        <f t="shared" si="197"/>
        <v/>
      </c>
      <c r="OZ12" s="646" t="str">
        <f t="shared" si="198"/>
        <v/>
      </c>
      <c r="PA12" s="646" t="str">
        <f t="shared" si="199"/>
        <v/>
      </c>
      <c r="PB12" s="646" t="str">
        <f t="shared" si="200"/>
        <v/>
      </c>
      <c r="PC12" s="646" t="str">
        <f t="shared" si="201"/>
        <v/>
      </c>
      <c r="PD12" s="646" t="str">
        <f t="shared" si="202"/>
        <v/>
      </c>
      <c r="PE12" s="646" t="str">
        <f t="shared" ref="PE12:PE55" si="210">IF(AND(GT12="L",COUNT(GT$9:GT$10)=1),"L",IF(AND(GT12="L",COUNT(GT$9:GT$10)=2),"LL",IF(AND(GT12="S",COUNT(GT$9:GT$10)=1),"S",IF(AND(GT12="S",COUNT(GT$9:GT$10)=2),"SS",IF(AND(GT12="P",COUNT(GT$9:GT$10)=1),"P",IF(AND(GT12="P",COUNT(GT$9:GT$10)=2),"PP",IF(AND(GT12="A",COUNT(GT$9:GT$10)=1),"A",IF(AND(GT12="A",COUNT(GT$9:GT$10)=2),"AA",""))))))))</f>
        <v/>
      </c>
      <c r="PF12" s="646" t="str">
        <f t="shared" ref="PF12:PF55" si="211">IF(AND(GU12="L",COUNT(GU$9:GU$10)=1),"L",IF(AND(GU12="L",COUNT(GU$9:GU$10)=2),"LL",IF(AND(GU12="S",COUNT(GU$9:GU$10)=1),"S",IF(AND(GU12="S",COUNT(GU$9:GU$10)=2),"SS",IF(AND(GU12="P",COUNT(GU$9:GU$10)=1),"P",IF(AND(GU12="P",COUNT(GU$9:GU$10)=2),"PP",IF(AND(GU12="A",COUNT(GU$9:GU$10)=1),"A",IF(AND(GU12="A",COUNT(GU$9:GU$10)=2),"AA",""))))))))</f>
        <v/>
      </c>
      <c r="PG12" s="646" t="str">
        <f t="shared" ref="PG12:PG55" si="212">IF(AND(GV12="L",COUNT(GV$9:GV$10)=1),"L",IF(AND(GV12="L",COUNT(GV$9:GV$10)=2),"LL",IF(AND(GV12="S",COUNT(GV$9:GV$10)=1),"S",IF(AND(GV12="S",COUNT(GV$9:GV$10)=2),"SS",IF(AND(GV12="P",COUNT(GV$9:GV$10)=1),"P",IF(AND(GV12="P",COUNT(GV$9:GV$10)=2),"PP",IF(AND(GV12="A",COUNT(GV$9:GV$10)=1),"A",IF(AND(GV12="A",COUNT(GV$9:GV$10)=2),"AA",""))))))))</f>
        <v/>
      </c>
      <c r="PH12" s="646" t="str">
        <f t="shared" ref="PH12:PH55" si="213">IF(AND(GW12="L",COUNT(GW$9:GW$10)=1),"L",IF(AND(GW12="L",COUNT(GW$9:GW$10)=2),"LL",IF(AND(GW12="S",COUNT(GW$9:GW$10)=1),"S",IF(AND(GW12="S",COUNT(GW$9:GW$10)=2),"SS",IF(AND(GW12="P",COUNT(GW$9:GW$10)=1),"P",IF(AND(GW12="P",COUNT(GW$9:GW$10)=2),"PP",IF(AND(GW12="A",COUNT(GW$9:GW$10)=1),"A",IF(AND(GW12="A",COUNT(GW$9:GW$10)=2),"AA",""))))))))</f>
        <v/>
      </c>
      <c r="PI12" s="647" t="str">
        <f t="shared" ref="PI12:PI55" si="214">IF(AND(GX12="L",COUNT(GX$9:GX$10)=1),"L",IF(AND(GX12="L",COUNT(GX$9:GX$10)=2),"LL",IF(AND(GX12="S",COUNT(GX$9:GX$10)=1),"S",IF(AND(GX12="S",COUNT(GX$9:GX$10)=2),"SS",IF(AND(GX12="P",COUNT(GX$9:GX$10)=1),"P",IF(AND(GX12="P",COUNT(GX$9:GX$10)=2),"PP",IF(AND(GX12="A",COUNT(GX$9:GX$10)=1),"A",IF(AND(GX12="A",COUNT(GX$9:GX$10)=2),"AA",""))))))))</f>
        <v/>
      </c>
    </row>
    <row r="13" spans="1:425" ht="17.25" customHeight="1" x14ac:dyDescent="0.7">
      <c r="A13" s="635" t="str">
        <f>IF('2 Name'!C13="","",'2 Name'!C13)</f>
        <v/>
      </c>
      <c r="B13" s="636" t="str">
        <f>IF('2 Name'!D13="","",'2 Name'!D13)</f>
        <v/>
      </c>
      <c r="C13" s="637">
        <v>3</v>
      </c>
      <c r="D13" s="638"/>
      <c r="E13" s="639"/>
      <c r="F13" s="639"/>
      <c r="G13" s="639"/>
      <c r="H13" s="640"/>
      <c r="I13" s="638"/>
      <c r="J13" s="639"/>
      <c r="K13" s="639"/>
      <c r="L13" s="639"/>
      <c r="M13" s="640"/>
      <c r="N13" s="638"/>
      <c r="O13" s="639"/>
      <c r="P13" s="639"/>
      <c r="Q13" s="639"/>
      <c r="R13" s="640"/>
      <c r="S13" s="638"/>
      <c r="T13" s="639"/>
      <c r="U13" s="639"/>
      <c r="V13" s="639"/>
      <c r="W13" s="640"/>
      <c r="X13" s="638"/>
      <c r="Y13" s="639"/>
      <c r="Z13" s="639"/>
      <c r="AA13" s="639"/>
      <c r="AB13" s="640"/>
      <c r="AC13" s="638"/>
      <c r="AD13" s="639"/>
      <c r="AE13" s="639"/>
      <c r="AF13" s="639"/>
      <c r="AG13" s="640"/>
      <c r="AH13" s="638"/>
      <c r="AI13" s="639"/>
      <c r="AJ13" s="639"/>
      <c r="AK13" s="639"/>
      <c r="AL13" s="640"/>
      <c r="AM13" s="638"/>
      <c r="AN13" s="639"/>
      <c r="AO13" s="639"/>
      <c r="AP13" s="639"/>
      <c r="AQ13" s="640"/>
      <c r="AR13" s="638"/>
      <c r="AS13" s="639"/>
      <c r="AT13" s="639"/>
      <c r="AU13" s="639"/>
      <c r="AV13" s="640"/>
      <c r="AW13" s="638"/>
      <c r="AX13" s="639"/>
      <c r="AY13" s="639"/>
      <c r="AZ13" s="639"/>
      <c r="BA13" s="640"/>
      <c r="BB13" s="637">
        <v>3</v>
      </c>
      <c r="BC13" s="638"/>
      <c r="BD13" s="639"/>
      <c r="BE13" s="639"/>
      <c r="BF13" s="639"/>
      <c r="BG13" s="640"/>
      <c r="BH13" s="638"/>
      <c r="BI13" s="639"/>
      <c r="BJ13" s="639"/>
      <c r="BK13" s="639"/>
      <c r="BL13" s="640"/>
      <c r="BM13" s="638"/>
      <c r="BN13" s="639"/>
      <c r="BO13" s="639"/>
      <c r="BP13" s="639"/>
      <c r="BQ13" s="640"/>
      <c r="BR13" s="638"/>
      <c r="BS13" s="639"/>
      <c r="BT13" s="639"/>
      <c r="BU13" s="639"/>
      <c r="BV13" s="640"/>
      <c r="BW13" s="638"/>
      <c r="BX13" s="639"/>
      <c r="BY13" s="639"/>
      <c r="BZ13" s="639"/>
      <c r="CA13" s="640"/>
      <c r="CB13" s="638"/>
      <c r="CC13" s="639"/>
      <c r="CD13" s="639"/>
      <c r="CE13" s="639"/>
      <c r="CF13" s="640"/>
      <c r="CG13" s="638"/>
      <c r="CH13" s="639"/>
      <c r="CI13" s="639"/>
      <c r="CJ13" s="639"/>
      <c r="CK13" s="640"/>
      <c r="CL13" s="638"/>
      <c r="CM13" s="639"/>
      <c r="CN13" s="639"/>
      <c r="CO13" s="639"/>
      <c r="CP13" s="640"/>
      <c r="CQ13" s="638"/>
      <c r="CR13" s="639"/>
      <c r="CS13" s="639"/>
      <c r="CT13" s="639"/>
      <c r="CU13" s="640"/>
      <c r="CV13" s="638"/>
      <c r="CW13" s="639"/>
      <c r="CX13" s="639"/>
      <c r="CY13" s="639"/>
      <c r="CZ13" s="640"/>
      <c r="DA13" s="637">
        <v>3</v>
      </c>
      <c r="DB13" s="638"/>
      <c r="DC13" s="639"/>
      <c r="DD13" s="639"/>
      <c r="DE13" s="639"/>
      <c r="DF13" s="640"/>
      <c r="DG13" s="638"/>
      <c r="DH13" s="639"/>
      <c r="DI13" s="639"/>
      <c r="DJ13" s="639"/>
      <c r="DK13" s="640"/>
      <c r="DL13" s="638"/>
      <c r="DM13" s="639"/>
      <c r="DN13" s="639"/>
      <c r="DO13" s="639"/>
      <c r="DP13" s="640"/>
      <c r="DQ13" s="638"/>
      <c r="DR13" s="639"/>
      <c r="DS13" s="639"/>
      <c r="DT13" s="639"/>
      <c r="DU13" s="640"/>
      <c r="DV13" s="638"/>
      <c r="DW13" s="639"/>
      <c r="DX13" s="639"/>
      <c r="DY13" s="639"/>
      <c r="DZ13" s="640"/>
      <c r="EA13" s="638"/>
      <c r="EB13" s="639"/>
      <c r="EC13" s="639"/>
      <c r="ED13" s="639"/>
      <c r="EE13" s="640"/>
      <c r="EF13" s="638"/>
      <c r="EG13" s="639"/>
      <c r="EH13" s="639"/>
      <c r="EI13" s="639"/>
      <c r="EJ13" s="640"/>
      <c r="EK13" s="638"/>
      <c r="EL13" s="639"/>
      <c r="EM13" s="639"/>
      <c r="EN13" s="639"/>
      <c r="EO13" s="640"/>
      <c r="EP13" s="638"/>
      <c r="EQ13" s="639"/>
      <c r="ER13" s="639"/>
      <c r="ES13" s="639"/>
      <c r="ET13" s="640"/>
      <c r="EU13" s="638"/>
      <c r="EV13" s="639"/>
      <c r="EW13" s="639"/>
      <c r="EX13" s="639"/>
      <c r="EY13" s="640"/>
      <c r="EZ13" s="641">
        <v>3</v>
      </c>
      <c r="FA13" s="638"/>
      <c r="FB13" s="639"/>
      <c r="FC13" s="639"/>
      <c r="FD13" s="639"/>
      <c r="FE13" s="640"/>
      <c r="FF13" s="638"/>
      <c r="FG13" s="639"/>
      <c r="FH13" s="639"/>
      <c r="FI13" s="639"/>
      <c r="FJ13" s="640"/>
      <c r="FK13" s="638"/>
      <c r="FL13" s="639"/>
      <c r="FM13" s="639"/>
      <c r="FN13" s="639"/>
      <c r="FO13" s="640"/>
      <c r="FP13" s="638"/>
      <c r="FQ13" s="639"/>
      <c r="FR13" s="639"/>
      <c r="FS13" s="639"/>
      <c r="FT13" s="640"/>
      <c r="FU13" s="638"/>
      <c r="FV13" s="639"/>
      <c r="FW13" s="639"/>
      <c r="FX13" s="639"/>
      <c r="FY13" s="640"/>
      <c r="FZ13" s="638"/>
      <c r="GA13" s="639"/>
      <c r="GB13" s="639"/>
      <c r="GC13" s="639"/>
      <c r="GD13" s="640"/>
      <c r="GE13" s="638"/>
      <c r="GF13" s="639"/>
      <c r="GG13" s="639"/>
      <c r="GH13" s="639"/>
      <c r="GI13" s="640"/>
      <c r="GJ13" s="638"/>
      <c r="GK13" s="639"/>
      <c r="GL13" s="639"/>
      <c r="GM13" s="639"/>
      <c r="GN13" s="640"/>
      <c r="GO13" s="638"/>
      <c r="GP13" s="639"/>
      <c r="GQ13" s="639"/>
      <c r="GR13" s="639"/>
      <c r="GS13" s="640"/>
      <c r="GT13" s="638"/>
      <c r="GU13" s="639"/>
      <c r="GV13" s="639"/>
      <c r="GW13" s="639"/>
      <c r="GX13" s="640"/>
      <c r="GY13" s="641">
        <v>3</v>
      </c>
      <c r="GZ13" s="642" t="str">
        <f>IF('2 Name'!B13="","",'2 Name'!B13)</f>
        <v/>
      </c>
      <c r="HA13" s="635" t="str">
        <f>IF('2 Name'!C13="","",'2 Name'!C13)</f>
        <v/>
      </c>
      <c r="HB13" s="636" t="str">
        <f>IF('2 Name'!D13="","",'2 Name'!D13)</f>
        <v/>
      </c>
      <c r="HC13" s="643" t="str">
        <f t="shared" si="204"/>
        <v/>
      </c>
      <c r="HD13" s="643" t="str">
        <f t="shared" si="0"/>
        <v/>
      </c>
      <c r="HE13" s="643" t="str">
        <f t="shared" si="1"/>
        <v/>
      </c>
      <c r="HF13" s="643" t="str">
        <f t="shared" si="2"/>
        <v/>
      </c>
      <c r="HG13" s="643" t="str">
        <f t="shared" si="3"/>
        <v/>
      </c>
      <c r="HH13" s="643" t="str">
        <f t="shared" si="205"/>
        <v/>
      </c>
      <c r="HI13" s="643" t="str">
        <f t="shared" si="206"/>
        <v/>
      </c>
      <c r="HJ13" s="643" t="str">
        <f t="shared" si="4"/>
        <v/>
      </c>
      <c r="HK13" s="643" t="str">
        <f t="shared" si="5"/>
        <v/>
      </c>
      <c r="HL13" s="643" t="str">
        <f t="shared" si="6"/>
        <v/>
      </c>
      <c r="HM13" s="643" t="str">
        <f t="shared" si="7"/>
        <v/>
      </c>
      <c r="HN13" s="643" t="str">
        <f t="shared" si="207"/>
        <v/>
      </c>
      <c r="HO13" s="641" t="str">
        <f t="shared" si="208"/>
        <v/>
      </c>
      <c r="HP13" s="644" t="str">
        <f t="shared" si="209"/>
        <v/>
      </c>
      <c r="HR13" s="645" t="str">
        <f t="shared" si="8"/>
        <v/>
      </c>
      <c r="HS13" s="646" t="str">
        <f t="shared" si="9"/>
        <v/>
      </c>
      <c r="HT13" s="646" t="str">
        <f t="shared" si="10"/>
        <v/>
      </c>
      <c r="HU13" s="646" t="str">
        <f t="shared" si="11"/>
        <v/>
      </c>
      <c r="HV13" s="646" t="str">
        <f t="shared" si="12"/>
        <v/>
      </c>
      <c r="HW13" s="646" t="str">
        <f t="shared" si="13"/>
        <v/>
      </c>
      <c r="HX13" s="646" t="str">
        <f t="shared" si="14"/>
        <v/>
      </c>
      <c r="HY13" s="646" t="str">
        <f t="shared" si="15"/>
        <v/>
      </c>
      <c r="HZ13" s="646" t="str">
        <f t="shared" si="16"/>
        <v/>
      </c>
      <c r="IA13" s="646" t="str">
        <f t="shared" si="17"/>
        <v/>
      </c>
      <c r="IB13" s="646" t="str">
        <f t="shared" si="18"/>
        <v/>
      </c>
      <c r="IC13" s="646" t="str">
        <f t="shared" si="19"/>
        <v/>
      </c>
      <c r="ID13" s="646" t="str">
        <f t="shared" si="20"/>
        <v/>
      </c>
      <c r="IE13" s="646" t="str">
        <f t="shared" si="21"/>
        <v/>
      </c>
      <c r="IF13" s="646" t="str">
        <f t="shared" si="22"/>
        <v/>
      </c>
      <c r="IG13" s="646" t="str">
        <f t="shared" si="23"/>
        <v/>
      </c>
      <c r="IH13" s="646" t="str">
        <f t="shared" si="24"/>
        <v/>
      </c>
      <c r="II13" s="646" t="str">
        <f t="shared" si="25"/>
        <v/>
      </c>
      <c r="IJ13" s="646" t="str">
        <f t="shared" si="26"/>
        <v/>
      </c>
      <c r="IK13" s="646" t="str">
        <f t="shared" si="27"/>
        <v/>
      </c>
      <c r="IL13" s="646" t="str">
        <f t="shared" si="28"/>
        <v/>
      </c>
      <c r="IM13" s="646" t="str">
        <f t="shared" si="29"/>
        <v/>
      </c>
      <c r="IN13" s="646" t="str">
        <f t="shared" si="30"/>
        <v/>
      </c>
      <c r="IO13" s="646" t="str">
        <f t="shared" si="31"/>
        <v/>
      </c>
      <c r="IP13" s="646" t="str">
        <f t="shared" si="32"/>
        <v/>
      </c>
      <c r="IQ13" s="646" t="str">
        <f t="shared" si="33"/>
        <v/>
      </c>
      <c r="IR13" s="646" t="str">
        <f t="shared" si="34"/>
        <v/>
      </c>
      <c r="IS13" s="646" t="str">
        <f t="shared" si="35"/>
        <v/>
      </c>
      <c r="IT13" s="646" t="str">
        <f t="shared" si="36"/>
        <v/>
      </c>
      <c r="IU13" s="646" t="str">
        <f t="shared" si="37"/>
        <v/>
      </c>
      <c r="IV13" s="646" t="str">
        <f t="shared" si="38"/>
        <v/>
      </c>
      <c r="IW13" s="646" t="str">
        <f t="shared" si="39"/>
        <v/>
      </c>
      <c r="IX13" s="646" t="str">
        <f t="shared" si="40"/>
        <v/>
      </c>
      <c r="IY13" s="646" t="str">
        <f t="shared" si="41"/>
        <v/>
      </c>
      <c r="IZ13" s="646" t="str">
        <f t="shared" si="42"/>
        <v/>
      </c>
      <c r="JA13" s="646" t="str">
        <f t="shared" si="43"/>
        <v/>
      </c>
      <c r="JB13" s="646" t="str">
        <f t="shared" si="44"/>
        <v/>
      </c>
      <c r="JC13" s="646" t="str">
        <f t="shared" si="45"/>
        <v/>
      </c>
      <c r="JD13" s="646" t="str">
        <f t="shared" si="46"/>
        <v/>
      </c>
      <c r="JE13" s="646" t="str">
        <f t="shared" si="47"/>
        <v/>
      </c>
      <c r="JF13" s="646" t="str">
        <f t="shared" si="48"/>
        <v/>
      </c>
      <c r="JG13" s="646" t="str">
        <f t="shared" si="49"/>
        <v/>
      </c>
      <c r="JH13" s="646" t="str">
        <f t="shared" si="50"/>
        <v/>
      </c>
      <c r="JI13" s="646" t="str">
        <f t="shared" si="51"/>
        <v/>
      </c>
      <c r="JJ13" s="646" t="str">
        <f t="shared" si="52"/>
        <v/>
      </c>
      <c r="JK13" s="646" t="str">
        <f t="shared" si="53"/>
        <v/>
      </c>
      <c r="JL13" s="646" t="str">
        <f t="shared" si="54"/>
        <v/>
      </c>
      <c r="JM13" s="646" t="str">
        <f t="shared" si="55"/>
        <v/>
      </c>
      <c r="JN13" s="646" t="str">
        <f t="shared" si="56"/>
        <v/>
      </c>
      <c r="JO13" s="646" t="str">
        <f t="shared" si="57"/>
        <v/>
      </c>
      <c r="JP13" s="646" t="str">
        <f t="shared" si="58"/>
        <v/>
      </c>
      <c r="JQ13" s="646" t="str">
        <f t="shared" si="59"/>
        <v/>
      </c>
      <c r="JR13" s="646" t="str">
        <f t="shared" si="60"/>
        <v/>
      </c>
      <c r="JS13" s="646" t="str">
        <f t="shared" si="61"/>
        <v/>
      </c>
      <c r="JT13" s="646" t="str">
        <f t="shared" si="62"/>
        <v/>
      </c>
      <c r="JU13" s="646" t="str">
        <f t="shared" si="63"/>
        <v/>
      </c>
      <c r="JV13" s="646" t="str">
        <f t="shared" si="64"/>
        <v/>
      </c>
      <c r="JW13" s="646" t="str">
        <f t="shared" si="65"/>
        <v/>
      </c>
      <c r="JX13" s="646" t="str">
        <f t="shared" si="66"/>
        <v/>
      </c>
      <c r="JY13" s="646" t="str">
        <f t="shared" si="67"/>
        <v/>
      </c>
      <c r="JZ13" s="646" t="str">
        <f t="shared" si="68"/>
        <v/>
      </c>
      <c r="KA13" s="646" t="str">
        <f t="shared" si="69"/>
        <v/>
      </c>
      <c r="KB13" s="646" t="str">
        <f t="shared" si="70"/>
        <v/>
      </c>
      <c r="KC13" s="646" t="str">
        <f t="shared" si="71"/>
        <v/>
      </c>
      <c r="KD13" s="646" t="str">
        <f t="shared" si="72"/>
        <v/>
      </c>
      <c r="KE13" s="646" t="str">
        <f t="shared" si="73"/>
        <v/>
      </c>
      <c r="KF13" s="646" t="str">
        <f t="shared" si="74"/>
        <v/>
      </c>
      <c r="KG13" s="646" t="str">
        <f t="shared" si="75"/>
        <v/>
      </c>
      <c r="KH13" s="646" t="str">
        <f t="shared" si="76"/>
        <v/>
      </c>
      <c r="KI13" s="646" t="str">
        <f t="shared" si="77"/>
        <v/>
      </c>
      <c r="KJ13" s="646" t="str">
        <f t="shared" si="78"/>
        <v/>
      </c>
      <c r="KK13" s="646" t="str">
        <f t="shared" si="79"/>
        <v/>
      </c>
      <c r="KL13" s="646" t="str">
        <f t="shared" si="80"/>
        <v/>
      </c>
      <c r="KM13" s="646" t="str">
        <f t="shared" si="81"/>
        <v/>
      </c>
      <c r="KN13" s="646" t="str">
        <f t="shared" si="82"/>
        <v/>
      </c>
      <c r="KO13" s="646" t="str">
        <f t="shared" si="83"/>
        <v/>
      </c>
      <c r="KP13" s="646" t="str">
        <f t="shared" si="84"/>
        <v/>
      </c>
      <c r="KQ13" s="646" t="str">
        <f t="shared" si="85"/>
        <v/>
      </c>
      <c r="KR13" s="646" t="str">
        <f t="shared" si="86"/>
        <v/>
      </c>
      <c r="KS13" s="646" t="str">
        <f t="shared" si="87"/>
        <v/>
      </c>
      <c r="KT13" s="646" t="str">
        <f t="shared" si="88"/>
        <v/>
      </c>
      <c r="KU13" s="646" t="str">
        <f t="shared" si="89"/>
        <v/>
      </c>
      <c r="KV13" s="646" t="str">
        <f t="shared" si="90"/>
        <v/>
      </c>
      <c r="KW13" s="646" t="str">
        <f t="shared" si="91"/>
        <v/>
      </c>
      <c r="KX13" s="646" t="str">
        <f t="shared" si="92"/>
        <v/>
      </c>
      <c r="KY13" s="646" t="str">
        <f t="shared" si="93"/>
        <v/>
      </c>
      <c r="KZ13" s="646" t="str">
        <f t="shared" si="94"/>
        <v/>
      </c>
      <c r="LA13" s="646" t="str">
        <f t="shared" si="95"/>
        <v/>
      </c>
      <c r="LB13" s="646" t="str">
        <f t="shared" si="96"/>
        <v/>
      </c>
      <c r="LC13" s="646" t="str">
        <f t="shared" si="97"/>
        <v/>
      </c>
      <c r="LD13" s="646" t="str">
        <f t="shared" si="98"/>
        <v/>
      </c>
      <c r="LE13" s="646" t="str">
        <f t="shared" si="99"/>
        <v/>
      </c>
      <c r="LF13" s="646" t="str">
        <f t="shared" si="100"/>
        <v/>
      </c>
      <c r="LG13" s="646" t="str">
        <f t="shared" si="101"/>
        <v/>
      </c>
      <c r="LH13" s="646" t="str">
        <f t="shared" si="102"/>
        <v/>
      </c>
      <c r="LI13" s="646" t="str">
        <f t="shared" si="103"/>
        <v/>
      </c>
      <c r="LJ13" s="646" t="str">
        <f t="shared" si="104"/>
        <v/>
      </c>
      <c r="LK13" s="646" t="str">
        <f t="shared" si="105"/>
        <v/>
      </c>
      <c r="LL13" s="646" t="str">
        <f t="shared" si="106"/>
        <v/>
      </c>
      <c r="LM13" s="646" t="str">
        <f t="shared" si="107"/>
        <v/>
      </c>
      <c r="LN13" s="646" t="str">
        <f t="shared" si="108"/>
        <v/>
      </c>
      <c r="LO13" s="646" t="str">
        <f t="shared" si="109"/>
        <v/>
      </c>
      <c r="LP13" s="646" t="str">
        <f t="shared" si="110"/>
        <v/>
      </c>
      <c r="LQ13" s="646" t="str">
        <f t="shared" si="111"/>
        <v/>
      </c>
      <c r="LR13" s="646" t="str">
        <f t="shared" si="112"/>
        <v/>
      </c>
      <c r="LS13" s="646" t="str">
        <f t="shared" si="113"/>
        <v/>
      </c>
      <c r="LT13" s="646" t="str">
        <f t="shared" si="114"/>
        <v/>
      </c>
      <c r="LU13" s="646" t="str">
        <f t="shared" si="115"/>
        <v/>
      </c>
      <c r="LV13" s="646" t="str">
        <f t="shared" si="116"/>
        <v/>
      </c>
      <c r="LW13" s="646" t="str">
        <f t="shared" si="117"/>
        <v/>
      </c>
      <c r="LX13" s="646" t="str">
        <f t="shared" si="118"/>
        <v/>
      </c>
      <c r="LY13" s="646" t="str">
        <f t="shared" si="119"/>
        <v/>
      </c>
      <c r="LZ13" s="646" t="str">
        <f t="shared" si="120"/>
        <v/>
      </c>
      <c r="MA13" s="646" t="str">
        <f t="shared" si="121"/>
        <v/>
      </c>
      <c r="MB13" s="646" t="str">
        <f t="shared" si="122"/>
        <v/>
      </c>
      <c r="MC13" s="646" t="str">
        <f t="shared" si="123"/>
        <v/>
      </c>
      <c r="MD13" s="646" t="str">
        <f t="shared" si="124"/>
        <v/>
      </c>
      <c r="ME13" s="646" t="str">
        <f t="shared" si="125"/>
        <v/>
      </c>
      <c r="MF13" s="646" t="str">
        <f t="shared" si="126"/>
        <v/>
      </c>
      <c r="MG13" s="646" t="str">
        <f t="shared" si="127"/>
        <v/>
      </c>
      <c r="MH13" s="646" t="str">
        <f t="shared" si="128"/>
        <v/>
      </c>
      <c r="MI13" s="646" t="str">
        <f t="shared" si="129"/>
        <v/>
      </c>
      <c r="MJ13" s="646" t="str">
        <f t="shared" si="130"/>
        <v/>
      </c>
      <c r="MK13" s="646" t="str">
        <f t="shared" si="131"/>
        <v/>
      </c>
      <c r="ML13" s="646" t="str">
        <f t="shared" si="132"/>
        <v/>
      </c>
      <c r="MM13" s="646" t="str">
        <f t="shared" si="133"/>
        <v/>
      </c>
      <c r="MN13" s="646" t="str">
        <f t="shared" si="134"/>
        <v/>
      </c>
      <c r="MO13" s="646" t="str">
        <f t="shared" si="135"/>
        <v/>
      </c>
      <c r="MP13" s="646" t="str">
        <f t="shared" si="136"/>
        <v/>
      </c>
      <c r="MQ13" s="646" t="str">
        <f t="shared" si="137"/>
        <v/>
      </c>
      <c r="MR13" s="646" t="str">
        <f t="shared" si="138"/>
        <v/>
      </c>
      <c r="MS13" s="646" t="str">
        <f t="shared" si="139"/>
        <v/>
      </c>
      <c r="MT13" s="646" t="str">
        <f t="shared" si="140"/>
        <v/>
      </c>
      <c r="MU13" s="646" t="str">
        <f t="shared" si="141"/>
        <v/>
      </c>
      <c r="MV13" s="646" t="str">
        <f t="shared" si="142"/>
        <v/>
      </c>
      <c r="MW13" s="646" t="str">
        <f t="shared" si="143"/>
        <v/>
      </c>
      <c r="MX13" s="646" t="str">
        <f t="shared" si="144"/>
        <v/>
      </c>
      <c r="MY13" s="646" t="str">
        <f t="shared" si="145"/>
        <v/>
      </c>
      <c r="MZ13" s="646" t="str">
        <f t="shared" si="146"/>
        <v/>
      </c>
      <c r="NA13" s="646" t="str">
        <f t="shared" si="147"/>
        <v/>
      </c>
      <c r="NB13" s="646" t="str">
        <f t="shared" si="148"/>
        <v/>
      </c>
      <c r="NC13" s="646" t="str">
        <f t="shared" si="149"/>
        <v/>
      </c>
      <c r="ND13" s="646" t="str">
        <f t="shared" si="150"/>
        <v/>
      </c>
      <c r="NE13" s="646" t="str">
        <f t="shared" si="151"/>
        <v/>
      </c>
      <c r="NF13" s="646" t="str">
        <f t="shared" si="152"/>
        <v/>
      </c>
      <c r="NG13" s="646" t="str">
        <f t="shared" si="153"/>
        <v/>
      </c>
      <c r="NH13" s="646" t="str">
        <f t="shared" si="154"/>
        <v/>
      </c>
      <c r="NI13" s="646" t="str">
        <f t="shared" si="155"/>
        <v/>
      </c>
      <c r="NJ13" s="646" t="str">
        <f t="shared" si="156"/>
        <v/>
      </c>
      <c r="NK13" s="646" t="str">
        <f t="shared" si="157"/>
        <v/>
      </c>
      <c r="NL13" s="646" t="str">
        <f t="shared" si="158"/>
        <v/>
      </c>
      <c r="NM13" s="646" t="str">
        <f t="shared" si="159"/>
        <v/>
      </c>
      <c r="NN13" s="646" t="str">
        <f t="shared" si="160"/>
        <v/>
      </c>
      <c r="NO13" s="646" t="str">
        <f t="shared" si="161"/>
        <v/>
      </c>
      <c r="NP13" s="646" t="str">
        <f t="shared" si="162"/>
        <v/>
      </c>
      <c r="NQ13" s="646" t="str">
        <f t="shared" si="163"/>
        <v/>
      </c>
      <c r="NR13" s="646" t="str">
        <f t="shared" si="164"/>
        <v/>
      </c>
      <c r="NS13" s="646" t="str">
        <f t="shared" si="165"/>
        <v/>
      </c>
      <c r="NT13" s="646" t="str">
        <f t="shared" si="166"/>
        <v/>
      </c>
      <c r="NU13" s="646" t="str">
        <f t="shared" si="167"/>
        <v/>
      </c>
      <c r="NV13" s="646" t="str">
        <f t="shared" si="168"/>
        <v/>
      </c>
      <c r="NW13" s="646" t="str">
        <f t="shared" si="169"/>
        <v/>
      </c>
      <c r="NX13" s="646" t="str">
        <f t="shared" si="170"/>
        <v/>
      </c>
      <c r="NY13" s="646" t="str">
        <f t="shared" si="171"/>
        <v/>
      </c>
      <c r="NZ13" s="646" t="str">
        <f t="shared" si="172"/>
        <v/>
      </c>
      <c r="OA13" s="646" t="str">
        <f t="shared" si="173"/>
        <v/>
      </c>
      <c r="OB13" s="646" t="str">
        <f t="shared" si="174"/>
        <v/>
      </c>
      <c r="OC13" s="646" t="str">
        <f t="shared" si="175"/>
        <v/>
      </c>
      <c r="OD13" s="646" t="str">
        <f t="shared" si="176"/>
        <v/>
      </c>
      <c r="OE13" s="646" t="str">
        <f t="shared" si="177"/>
        <v/>
      </c>
      <c r="OF13" s="646" t="str">
        <f t="shared" si="178"/>
        <v/>
      </c>
      <c r="OG13" s="646" t="str">
        <f t="shared" si="179"/>
        <v/>
      </c>
      <c r="OH13" s="646" t="str">
        <f t="shared" si="180"/>
        <v/>
      </c>
      <c r="OI13" s="646" t="str">
        <f t="shared" si="181"/>
        <v/>
      </c>
      <c r="OJ13" s="646" t="str">
        <f t="shared" si="182"/>
        <v/>
      </c>
      <c r="OK13" s="646" t="str">
        <f t="shared" si="183"/>
        <v/>
      </c>
      <c r="OL13" s="646" t="str">
        <f t="shared" si="184"/>
        <v/>
      </c>
      <c r="OM13" s="646" t="str">
        <f t="shared" si="185"/>
        <v/>
      </c>
      <c r="ON13" s="646" t="str">
        <f t="shared" si="186"/>
        <v/>
      </c>
      <c r="OO13" s="646" t="str">
        <f t="shared" si="187"/>
        <v/>
      </c>
      <c r="OP13" s="646" t="str">
        <f t="shared" si="188"/>
        <v/>
      </c>
      <c r="OQ13" s="646" t="str">
        <f t="shared" si="189"/>
        <v/>
      </c>
      <c r="OR13" s="646" t="str">
        <f t="shared" si="190"/>
        <v/>
      </c>
      <c r="OS13" s="646" t="str">
        <f t="shared" si="191"/>
        <v/>
      </c>
      <c r="OT13" s="646" t="str">
        <f t="shared" si="192"/>
        <v/>
      </c>
      <c r="OU13" s="646" t="str">
        <f t="shared" si="193"/>
        <v/>
      </c>
      <c r="OV13" s="646" t="str">
        <f t="shared" si="194"/>
        <v/>
      </c>
      <c r="OW13" s="646" t="str">
        <f t="shared" si="195"/>
        <v/>
      </c>
      <c r="OX13" s="646" t="str">
        <f t="shared" si="196"/>
        <v/>
      </c>
      <c r="OY13" s="646" t="str">
        <f t="shared" si="197"/>
        <v/>
      </c>
      <c r="OZ13" s="646" t="str">
        <f t="shared" si="198"/>
        <v/>
      </c>
      <c r="PA13" s="646" t="str">
        <f t="shared" si="199"/>
        <v/>
      </c>
      <c r="PB13" s="646" t="str">
        <f t="shared" si="200"/>
        <v/>
      </c>
      <c r="PC13" s="646" t="str">
        <f t="shared" si="201"/>
        <v/>
      </c>
      <c r="PD13" s="646" t="str">
        <f t="shared" si="202"/>
        <v/>
      </c>
      <c r="PE13" s="646" t="str">
        <f t="shared" si="210"/>
        <v/>
      </c>
      <c r="PF13" s="646" t="str">
        <f t="shared" si="211"/>
        <v/>
      </c>
      <c r="PG13" s="646" t="str">
        <f t="shared" si="212"/>
        <v/>
      </c>
      <c r="PH13" s="646" t="str">
        <f t="shared" si="213"/>
        <v/>
      </c>
      <c r="PI13" s="647" t="str">
        <f t="shared" si="214"/>
        <v/>
      </c>
    </row>
    <row r="14" spans="1:425" ht="17.25" customHeight="1" x14ac:dyDescent="0.7">
      <c r="A14" s="635" t="str">
        <f>IF('2 Name'!C14="","",'2 Name'!C14)</f>
        <v/>
      </c>
      <c r="B14" s="636" t="str">
        <f>IF('2 Name'!D14="","",'2 Name'!D14)</f>
        <v/>
      </c>
      <c r="C14" s="637">
        <v>4</v>
      </c>
      <c r="D14" s="638"/>
      <c r="E14" s="639"/>
      <c r="F14" s="639"/>
      <c r="G14" s="639"/>
      <c r="H14" s="640"/>
      <c r="I14" s="638"/>
      <c r="J14" s="639"/>
      <c r="K14" s="639"/>
      <c r="L14" s="639"/>
      <c r="M14" s="640"/>
      <c r="N14" s="638"/>
      <c r="O14" s="639"/>
      <c r="P14" s="639"/>
      <c r="Q14" s="639"/>
      <c r="R14" s="640"/>
      <c r="S14" s="638"/>
      <c r="T14" s="639"/>
      <c r="U14" s="639"/>
      <c r="V14" s="639"/>
      <c r="W14" s="640"/>
      <c r="X14" s="638"/>
      <c r="Y14" s="639"/>
      <c r="Z14" s="639"/>
      <c r="AA14" s="639"/>
      <c r="AB14" s="640"/>
      <c r="AC14" s="638"/>
      <c r="AD14" s="639"/>
      <c r="AE14" s="639"/>
      <c r="AF14" s="639"/>
      <c r="AG14" s="640"/>
      <c r="AH14" s="638"/>
      <c r="AI14" s="639"/>
      <c r="AJ14" s="639"/>
      <c r="AK14" s="639"/>
      <c r="AL14" s="640"/>
      <c r="AM14" s="638"/>
      <c r="AN14" s="639"/>
      <c r="AO14" s="639"/>
      <c r="AP14" s="639"/>
      <c r="AQ14" s="640"/>
      <c r="AR14" s="638"/>
      <c r="AS14" s="639"/>
      <c r="AT14" s="639"/>
      <c r="AU14" s="639"/>
      <c r="AV14" s="640"/>
      <c r="AW14" s="638"/>
      <c r="AX14" s="639"/>
      <c r="AY14" s="639"/>
      <c r="AZ14" s="639"/>
      <c r="BA14" s="640"/>
      <c r="BB14" s="637">
        <v>4</v>
      </c>
      <c r="BC14" s="638"/>
      <c r="BD14" s="639"/>
      <c r="BE14" s="639"/>
      <c r="BF14" s="639"/>
      <c r="BG14" s="640"/>
      <c r="BH14" s="638"/>
      <c r="BI14" s="639"/>
      <c r="BJ14" s="639"/>
      <c r="BK14" s="639"/>
      <c r="BL14" s="640"/>
      <c r="BM14" s="638"/>
      <c r="BN14" s="639"/>
      <c r="BO14" s="639"/>
      <c r="BP14" s="639"/>
      <c r="BQ14" s="640"/>
      <c r="BR14" s="638"/>
      <c r="BS14" s="639"/>
      <c r="BT14" s="639"/>
      <c r="BU14" s="639"/>
      <c r="BV14" s="640"/>
      <c r="BW14" s="638"/>
      <c r="BX14" s="639"/>
      <c r="BY14" s="639"/>
      <c r="BZ14" s="639"/>
      <c r="CA14" s="640"/>
      <c r="CB14" s="638"/>
      <c r="CC14" s="639"/>
      <c r="CD14" s="639"/>
      <c r="CE14" s="639"/>
      <c r="CF14" s="640"/>
      <c r="CG14" s="638"/>
      <c r="CH14" s="639"/>
      <c r="CI14" s="639"/>
      <c r="CJ14" s="639"/>
      <c r="CK14" s="640"/>
      <c r="CL14" s="638"/>
      <c r="CM14" s="639"/>
      <c r="CN14" s="639"/>
      <c r="CO14" s="639"/>
      <c r="CP14" s="640"/>
      <c r="CQ14" s="638"/>
      <c r="CR14" s="639"/>
      <c r="CS14" s="639"/>
      <c r="CT14" s="639"/>
      <c r="CU14" s="640"/>
      <c r="CV14" s="638"/>
      <c r="CW14" s="639"/>
      <c r="CX14" s="639"/>
      <c r="CY14" s="639"/>
      <c r="CZ14" s="640"/>
      <c r="DA14" s="637">
        <v>4</v>
      </c>
      <c r="DB14" s="638"/>
      <c r="DC14" s="639"/>
      <c r="DD14" s="639"/>
      <c r="DE14" s="639"/>
      <c r="DF14" s="640"/>
      <c r="DG14" s="638"/>
      <c r="DH14" s="639"/>
      <c r="DI14" s="639"/>
      <c r="DJ14" s="639"/>
      <c r="DK14" s="640"/>
      <c r="DL14" s="638"/>
      <c r="DM14" s="639"/>
      <c r="DN14" s="639"/>
      <c r="DO14" s="639"/>
      <c r="DP14" s="640"/>
      <c r="DQ14" s="638"/>
      <c r="DR14" s="639"/>
      <c r="DS14" s="639"/>
      <c r="DT14" s="639"/>
      <c r="DU14" s="640"/>
      <c r="DV14" s="638"/>
      <c r="DW14" s="639"/>
      <c r="DX14" s="639"/>
      <c r="DY14" s="639"/>
      <c r="DZ14" s="640"/>
      <c r="EA14" s="638"/>
      <c r="EB14" s="639"/>
      <c r="EC14" s="639"/>
      <c r="ED14" s="639"/>
      <c r="EE14" s="640"/>
      <c r="EF14" s="638"/>
      <c r="EG14" s="639"/>
      <c r="EH14" s="639"/>
      <c r="EI14" s="639"/>
      <c r="EJ14" s="640"/>
      <c r="EK14" s="638"/>
      <c r="EL14" s="639"/>
      <c r="EM14" s="639"/>
      <c r="EN14" s="639"/>
      <c r="EO14" s="640"/>
      <c r="EP14" s="638"/>
      <c r="EQ14" s="639"/>
      <c r="ER14" s="639"/>
      <c r="ES14" s="639"/>
      <c r="ET14" s="640"/>
      <c r="EU14" s="638"/>
      <c r="EV14" s="639"/>
      <c r="EW14" s="639"/>
      <c r="EX14" s="639"/>
      <c r="EY14" s="640"/>
      <c r="EZ14" s="641">
        <v>4</v>
      </c>
      <c r="FA14" s="638"/>
      <c r="FB14" s="639"/>
      <c r="FC14" s="639"/>
      <c r="FD14" s="639"/>
      <c r="FE14" s="640"/>
      <c r="FF14" s="638"/>
      <c r="FG14" s="639"/>
      <c r="FH14" s="639"/>
      <c r="FI14" s="639"/>
      <c r="FJ14" s="640"/>
      <c r="FK14" s="638"/>
      <c r="FL14" s="639"/>
      <c r="FM14" s="639"/>
      <c r="FN14" s="639"/>
      <c r="FO14" s="640"/>
      <c r="FP14" s="638"/>
      <c r="FQ14" s="639"/>
      <c r="FR14" s="639"/>
      <c r="FS14" s="639"/>
      <c r="FT14" s="640"/>
      <c r="FU14" s="638"/>
      <c r="FV14" s="639"/>
      <c r="FW14" s="639"/>
      <c r="FX14" s="639"/>
      <c r="FY14" s="640"/>
      <c r="FZ14" s="638"/>
      <c r="GA14" s="639"/>
      <c r="GB14" s="639"/>
      <c r="GC14" s="639"/>
      <c r="GD14" s="640"/>
      <c r="GE14" s="638"/>
      <c r="GF14" s="639"/>
      <c r="GG14" s="639"/>
      <c r="GH14" s="639"/>
      <c r="GI14" s="640"/>
      <c r="GJ14" s="638"/>
      <c r="GK14" s="639"/>
      <c r="GL14" s="639"/>
      <c r="GM14" s="639"/>
      <c r="GN14" s="640"/>
      <c r="GO14" s="638"/>
      <c r="GP14" s="639"/>
      <c r="GQ14" s="639"/>
      <c r="GR14" s="639"/>
      <c r="GS14" s="640"/>
      <c r="GT14" s="638"/>
      <c r="GU14" s="639"/>
      <c r="GV14" s="639"/>
      <c r="GW14" s="639"/>
      <c r="GX14" s="640"/>
      <c r="GY14" s="641">
        <v>4</v>
      </c>
      <c r="GZ14" s="642" t="str">
        <f>IF('2 Name'!B14="","",'2 Name'!B14)</f>
        <v/>
      </c>
      <c r="HA14" s="635" t="str">
        <f>IF('2 Name'!C14="","",'2 Name'!C14)</f>
        <v/>
      </c>
      <c r="HB14" s="636" t="str">
        <f>IF('2 Name'!D14="","",'2 Name'!D14)</f>
        <v/>
      </c>
      <c r="HC14" s="643" t="str">
        <f t="shared" si="204"/>
        <v/>
      </c>
      <c r="HD14" s="643" t="str">
        <f t="shared" si="0"/>
        <v/>
      </c>
      <c r="HE14" s="643" t="str">
        <f t="shared" si="1"/>
        <v/>
      </c>
      <c r="HF14" s="643" t="str">
        <f t="shared" si="2"/>
        <v/>
      </c>
      <c r="HG14" s="643" t="str">
        <f t="shared" si="3"/>
        <v/>
      </c>
      <c r="HH14" s="643" t="str">
        <f t="shared" si="205"/>
        <v/>
      </c>
      <c r="HI14" s="643" t="str">
        <f t="shared" si="206"/>
        <v/>
      </c>
      <c r="HJ14" s="643" t="str">
        <f t="shared" si="4"/>
        <v/>
      </c>
      <c r="HK14" s="643" t="str">
        <f t="shared" si="5"/>
        <v/>
      </c>
      <c r="HL14" s="643" t="str">
        <f t="shared" si="6"/>
        <v/>
      </c>
      <c r="HM14" s="643" t="str">
        <f t="shared" si="7"/>
        <v/>
      </c>
      <c r="HN14" s="643" t="str">
        <f t="shared" si="207"/>
        <v/>
      </c>
      <c r="HO14" s="641" t="str">
        <f t="shared" si="208"/>
        <v/>
      </c>
      <c r="HP14" s="644" t="str">
        <f t="shared" si="209"/>
        <v/>
      </c>
      <c r="HR14" s="645" t="str">
        <f t="shared" si="8"/>
        <v/>
      </c>
      <c r="HS14" s="646" t="str">
        <f t="shared" si="9"/>
        <v/>
      </c>
      <c r="HT14" s="646" t="str">
        <f t="shared" si="10"/>
        <v/>
      </c>
      <c r="HU14" s="646" t="str">
        <f t="shared" si="11"/>
        <v/>
      </c>
      <c r="HV14" s="646" t="str">
        <f t="shared" si="12"/>
        <v/>
      </c>
      <c r="HW14" s="646" t="str">
        <f t="shared" si="13"/>
        <v/>
      </c>
      <c r="HX14" s="646" t="str">
        <f t="shared" si="14"/>
        <v/>
      </c>
      <c r="HY14" s="646" t="str">
        <f t="shared" si="15"/>
        <v/>
      </c>
      <c r="HZ14" s="646" t="str">
        <f t="shared" si="16"/>
        <v/>
      </c>
      <c r="IA14" s="646" t="str">
        <f t="shared" si="17"/>
        <v/>
      </c>
      <c r="IB14" s="646" t="str">
        <f t="shared" si="18"/>
        <v/>
      </c>
      <c r="IC14" s="646" t="str">
        <f t="shared" si="19"/>
        <v/>
      </c>
      <c r="ID14" s="646" t="str">
        <f t="shared" si="20"/>
        <v/>
      </c>
      <c r="IE14" s="646" t="str">
        <f t="shared" si="21"/>
        <v/>
      </c>
      <c r="IF14" s="646" t="str">
        <f t="shared" si="22"/>
        <v/>
      </c>
      <c r="IG14" s="646" t="str">
        <f t="shared" si="23"/>
        <v/>
      </c>
      <c r="IH14" s="646" t="str">
        <f t="shared" si="24"/>
        <v/>
      </c>
      <c r="II14" s="646" t="str">
        <f t="shared" si="25"/>
        <v/>
      </c>
      <c r="IJ14" s="646" t="str">
        <f t="shared" si="26"/>
        <v/>
      </c>
      <c r="IK14" s="646" t="str">
        <f t="shared" si="27"/>
        <v/>
      </c>
      <c r="IL14" s="646" t="str">
        <f t="shared" si="28"/>
        <v/>
      </c>
      <c r="IM14" s="646" t="str">
        <f t="shared" si="29"/>
        <v/>
      </c>
      <c r="IN14" s="646" t="str">
        <f t="shared" si="30"/>
        <v/>
      </c>
      <c r="IO14" s="646" t="str">
        <f t="shared" si="31"/>
        <v/>
      </c>
      <c r="IP14" s="646" t="str">
        <f t="shared" si="32"/>
        <v/>
      </c>
      <c r="IQ14" s="646" t="str">
        <f t="shared" si="33"/>
        <v/>
      </c>
      <c r="IR14" s="646" t="str">
        <f t="shared" si="34"/>
        <v/>
      </c>
      <c r="IS14" s="646" t="str">
        <f t="shared" si="35"/>
        <v/>
      </c>
      <c r="IT14" s="646" t="str">
        <f t="shared" si="36"/>
        <v/>
      </c>
      <c r="IU14" s="646" t="str">
        <f t="shared" si="37"/>
        <v/>
      </c>
      <c r="IV14" s="646" t="str">
        <f t="shared" si="38"/>
        <v/>
      </c>
      <c r="IW14" s="646" t="str">
        <f t="shared" si="39"/>
        <v/>
      </c>
      <c r="IX14" s="646" t="str">
        <f t="shared" si="40"/>
        <v/>
      </c>
      <c r="IY14" s="646" t="str">
        <f t="shared" si="41"/>
        <v/>
      </c>
      <c r="IZ14" s="646" t="str">
        <f t="shared" si="42"/>
        <v/>
      </c>
      <c r="JA14" s="646" t="str">
        <f t="shared" si="43"/>
        <v/>
      </c>
      <c r="JB14" s="646" t="str">
        <f t="shared" si="44"/>
        <v/>
      </c>
      <c r="JC14" s="646" t="str">
        <f t="shared" si="45"/>
        <v/>
      </c>
      <c r="JD14" s="646" t="str">
        <f t="shared" si="46"/>
        <v/>
      </c>
      <c r="JE14" s="646" t="str">
        <f t="shared" si="47"/>
        <v/>
      </c>
      <c r="JF14" s="646" t="str">
        <f t="shared" si="48"/>
        <v/>
      </c>
      <c r="JG14" s="646" t="str">
        <f t="shared" si="49"/>
        <v/>
      </c>
      <c r="JH14" s="646" t="str">
        <f t="shared" si="50"/>
        <v/>
      </c>
      <c r="JI14" s="646" t="str">
        <f t="shared" si="51"/>
        <v/>
      </c>
      <c r="JJ14" s="646" t="str">
        <f t="shared" si="52"/>
        <v/>
      </c>
      <c r="JK14" s="646" t="str">
        <f t="shared" si="53"/>
        <v/>
      </c>
      <c r="JL14" s="646" t="str">
        <f t="shared" si="54"/>
        <v/>
      </c>
      <c r="JM14" s="646" t="str">
        <f t="shared" si="55"/>
        <v/>
      </c>
      <c r="JN14" s="646" t="str">
        <f t="shared" si="56"/>
        <v/>
      </c>
      <c r="JO14" s="646" t="str">
        <f t="shared" si="57"/>
        <v/>
      </c>
      <c r="JP14" s="646" t="str">
        <f t="shared" si="58"/>
        <v/>
      </c>
      <c r="JQ14" s="646" t="str">
        <f t="shared" si="59"/>
        <v/>
      </c>
      <c r="JR14" s="646" t="str">
        <f t="shared" si="60"/>
        <v/>
      </c>
      <c r="JS14" s="646" t="str">
        <f t="shared" si="61"/>
        <v/>
      </c>
      <c r="JT14" s="646" t="str">
        <f t="shared" si="62"/>
        <v/>
      </c>
      <c r="JU14" s="646" t="str">
        <f t="shared" si="63"/>
        <v/>
      </c>
      <c r="JV14" s="646" t="str">
        <f t="shared" si="64"/>
        <v/>
      </c>
      <c r="JW14" s="646" t="str">
        <f t="shared" si="65"/>
        <v/>
      </c>
      <c r="JX14" s="646" t="str">
        <f t="shared" si="66"/>
        <v/>
      </c>
      <c r="JY14" s="646" t="str">
        <f t="shared" si="67"/>
        <v/>
      </c>
      <c r="JZ14" s="646" t="str">
        <f t="shared" si="68"/>
        <v/>
      </c>
      <c r="KA14" s="646" t="str">
        <f t="shared" si="69"/>
        <v/>
      </c>
      <c r="KB14" s="646" t="str">
        <f t="shared" si="70"/>
        <v/>
      </c>
      <c r="KC14" s="646" t="str">
        <f t="shared" si="71"/>
        <v/>
      </c>
      <c r="KD14" s="646" t="str">
        <f t="shared" si="72"/>
        <v/>
      </c>
      <c r="KE14" s="646" t="str">
        <f t="shared" si="73"/>
        <v/>
      </c>
      <c r="KF14" s="646" t="str">
        <f t="shared" si="74"/>
        <v/>
      </c>
      <c r="KG14" s="646" t="str">
        <f t="shared" si="75"/>
        <v/>
      </c>
      <c r="KH14" s="646" t="str">
        <f t="shared" si="76"/>
        <v/>
      </c>
      <c r="KI14" s="646" t="str">
        <f t="shared" si="77"/>
        <v/>
      </c>
      <c r="KJ14" s="646" t="str">
        <f t="shared" si="78"/>
        <v/>
      </c>
      <c r="KK14" s="646" t="str">
        <f t="shared" si="79"/>
        <v/>
      </c>
      <c r="KL14" s="646" t="str">
        <f t="shared" si="80"/>
        <v/>
      </c>
      <c r="KM14" s="646" t="str">
        <f t="shared" si="81"/>
        <v/>
      </c>
      <c r="KN14" s="646" t="str">
        <f t="shared" si="82"/>
        <v/>
      </c>
      <c r="KO14" s="646" t="str">
        <f t="shared" si="83"/>
        <v/>
      </c>
      <c r="KP14" s="646" t="str">
        <f t="shared" si="84"/>
        <v/>
      </c>
      <c r="KQ14" s="646" t="str">
        <f t="shared" si="85"/>
        <v/>
      </c>
      <c r="KR14" s="646" t="str">
        <f t="shared" si="86"/>
        <v/>
      </c>
      <c r="KS14" s="646" t="str">
        <f t="shared" si="87"/>
        <v/>
      </c>
      <c r="KT14" s="646" t="str">
        <f t="shared" si="88"/>
        <v/>
      </c>
      <c r="KU14" s="646" t="str">
        <f t="shared" si="89"/>
        <v/>
      </c>
      <c r="KV14" s="646" t="str">
        <f t="shared" si="90"/>
        <v/>
      </c>
      <c r="KW14" s="646" t="str">
        <f t="shared" si="91"/>
        <v/>
      </c>
      <c r="KX14" s="646" t="str">
        <f t="shared" si="92"/>
        <v/>
      </c>
      <c r="KY14" s="646" t="str">
        <f t="shared" si="93"/>
        <v/>
      </c>
      <c r="KZ14" s="646" t="str">
        <f t="shared" si="94"/>
        <v/>
      </c>
      <c r="LA14" s="646" t="str">
        <f t="shared" si="95"/>
        <v/>
      </c>
      <c r="LB14" s="646" t="str">
        <f t="shared" si="96"/>
        <v/>
      </c>
      <c r="LC14" s="646" t="str">
        <f t="shared" si="97"/>
        <v/>
      </c>
      <c r="LD14" s="646" t="str">
        <f t="shared" si="98"/>
        <v/>
      </c>
      <c r="LE14" s="646" t="str">
        <f t="shared" si="99"/>
        <v/>
      </c>
      <c r="LF14" s="646" t="str">
        <f t="shared" si="100"/>
        <v/>
      </c>
      <c r="LG14" s="646" t="str">
        <f t="shared" si="101"/>
        <v/>
      </c>
      <c r="LH14" s="646" t="str">
        <f t="shared" si="102"/>
        <v/>
      </c>
      <c r="LI14" s="646" t="str">
        <f t="shared" si="103"/>
        <v/>
      </c>
      <c r="LJ14" s="646" t="str">
        <f t="shared" si="104"/>
        <v/>
      </c>
      <c r="LK14" s="646" t="str">
        <f t="shared" si="105"/>
        <v/>
      </c>
      <c r="LL14" s="646" t="str">
        <f t="shared" si="106"/>
        <v/>
      </c>
      <c r="LM14" s="646" t="str">
        <f t="shared" si="107"/>
        <v/>
      </c>
      <c r="LN14" s="646" t="str">
        <f t="shared" si="108"/>
        <v/>
      </c>
      <c r="LO14" s="646" t="str">
        <f t="shared" si="109"/>
        <v/>
      </c>
      <c r="LP14" s="646" t="str">
        <f t="shared" si="110"/>
        <v/>
      </c>
      <c r="LQ14" s="646" t="str">
        <f t="shared" si="111"/>
        <v/>
      </c>
      <c r="LR14" s="646" t="str">
        <f t="shared" si="112"/>
        <v/>
      </c>
      <c r="LS14" s="646" t="str">
        <f t="shared" si="113"/>
        <v/>
      </c>
      <c r="LT14" s="646" t="str">
        <f t="shared" si="114"/>
        <v/>
      </c>
      <c r="LU14" s="646" t="str">
        <f t="shared" si="115"/>
        <v/>
      </c>
      <c r="LV14" s="646" t="str">
        <f t="shared" si="116"/>
        <v/>
      </c>
      <c r="LW14" s="646" t="str">
        <f t="shared" si="117"/>
        <v/>
      </c>
      <c r="LX14" s="646" t="str">
        <f t="shared" si="118"/>
        <v/>
      </c>
      <c r="LY14" s="646" t="str">
        <f t="shared" si="119"/>
        <v/>
      </c>
      <c r="LZ14" s="646" t="str">
        <f t="shared" si="120"/>
        <v/>
      </c>
      <c r="MA14" s="646" t="str">
        <f t="shared" si="121"/>
        <v/>
      </c>
      <c r="MB14" s="646" t="str">
        <f t="shared" si="122"/>
        <v/>
      </c>
      <c r="MC14" s="646" t="str">
        <f t="shared" si="123"/>
        <v/>
      </c>
      <c r="MD14" s="646" t="str">
        <f t="shared" si="124"/>
        <v/>
      </c>
      <c r="ME14" s="646" t="str">
        <f t="shared" si="125"/>
        <v/>
      </c>
      <c r="MF14" s="646" t="str">
        <f t="shared" si="126"/>
        <v/>
      </c>
      <c r="MG14" s="646" t="str">
        <f t="shared" si="127"/>
        <v/>
      </c>
      <c r="MH14" s="646" t="str">
        <f t="shared" si="128"/>
        <v/>
      </c>
      <c r="MI14" s="646" t="str">
        <f t="shared" si="129"/>
        <v/>
      </c>
      <c r="MJ14" s="646" t="str">
        <f t="shared" si="130"/>
        <v/>
      </c>
      <c r="MK14" s="646" t="str">
        <f t="shared" si="131"/>
        <v/>
      </c>
      <c r="ML14" s="646" t="str">
        <f t="shared" si="132"/>
        <v/>
      </c>
      <c r="MM14" s="646" t="str">
        <f t="shared" si="133"/>
        <v/>
      </c>
      <c r="MN14" s="646" t="str">
        <f t="shared" si="134"/>
        <v/>
      </c>
      <c r="MO14" s="646" t="str">
        <f t="shared" si="135"/>
        <v/>
      </c>
      <c r="MP14" s="646" t="str">
        <f t="shared" si="136"/>
        <v/>
      </c>
      <c r="MQ14" s="646" t="str">
        <f t="shared" si="137"/>
        <v/>
      </c>
      <c r="MR14" s="646" t="str">
        <f t="shared" si="138"/>
        <v/>
      </c>
      <c r="MS14" s="646" t="str">
        <f t="shared" si="139"/>
        <v/>
      </c>
      <c r="MT14" s="646" t="str">
        <f t="shared" si="140"/>
        <v/>
      </c>
      <c r="MU14" s="646" t="str">
        <f t="shared" si="141"/>
        <v/>
      </c>
      <c r="MV14" s="646" t="str">
        <f t="shared" si="142"/>
        <v/>
      </c>
      <c r="MW14" s="646" t="str">
        <f t="shared" si="143"/>
        <v/>
      </c>
      <c r="MX14" s="646" t="str">
        <f t="shared" si="144"/>
        <v/>
      </c>
      <c r="MY14" s="646" t="str">
        <f t="shared" si="145"/>
        <v/>
      </c>
      <c r="MZ14" s="646" t="str">
        <f t="shared" si="146"/>
        <v/>
      </c>
      <c r="NA14" s="646" t="str">
        <f t="shared" si="147"/>
        <v/>
      </c>
      <c r="NB14" s="646" t="str">
        <f t="shared" si="148"/>
        <v/>
      </c>
      <c r="NC14" s="646" t="str">
        <f t="shared" si="149"/>
        <v/>
      </c>
      <c r="ND14" s="646" t="str">
        <f t="shared" si="150"/>
        <v/>
      </c>
      <c r="NE14" s="646" t="str">
        <f t="shared" si="151"/>
        <v/>
      </c>
      <c r="NF14" s="646" t="str">
        <f t="shared" si="152"/>
        <v/>
      </c>
      <c r="NG14" s="646" t="str">
        <f t="shared" si="153"/>
        <v/>
      </c>
      <c r="NH14" s="646" t="str">
        <f t="shared" si="154"/>
        <v/>
      </c>
      <c r="NI14" s="646" t="str">
        <f t="shared" si="155"/>
        <v/>
      </c>
      <c r="NJ14" s="646" t="str">
        <f t="shared" si="156"/>
        <v/>
      </c>
      <c r="NK14" s="646" t="str">
        <f t="shared" si="157"/>
        <v/>
      </c>
      <c r="NL14" s="646" t="str">
        <f t="shared" si="158"/>
        <v/>
      </c>
      <c r="NM14" s="646" t="str">
        <f t="shared" si="159"/>
        <v/>
      </c>
      <c r="NN14" s="646" t="str">
        <f t="shared" si="160"/>
        <v/>
      </c>
      <c r="NO14" s="646" t="str">
        <f t="shared" si="161"/>
        <v/>
      </c>
      <c r="NP14" s="646" t="str">
        <f t="shared" si="162"/>
        <v/>
      </c>
      <c r="NQ14" s="646" t="str">
        <f t="shared" si="163"/>
        <v/>
      </c>
      <c r="NR14" s="646" t="str">
        <f t="shared" si="164"/>
        <v/>
      </c>
      <c r="NS14" s="646" t="str">
        <f t="shared" si="165"/>
        <v/>
      </c>
      <c r="NT14" s="646" t="str">
        <f t="shared" si="166"/>
        <v/>
      </c>
      <c r="NU14" s="646" t="str">
        <f t="shared" si="167"/>
        <v/>
      </c>
      <c r="NV14" s="646" t="str">
        <f t="shared" si="168"/>
        <v/>
      </c>
      <c r="NW14" s="646" t="str">
        <f t="shared" si="169"/>
        <v/>
      </c>
      <c r="NX14" s="646" t="str">
        <f t="shared" si="170"/>
        <v/>
      </c>
      <c r="NY14" s="646" t="str">
        <f t="shared" si="171"/>
        <v/>
      </c>
      <c r="NZ14" s="646" t="str">
        <f t="shared" si="172"/>
        <v/>
      </c>
      <c r="OA14" s="646" t="str">
        <f t="shared" si="173"/>
        <v/>
      </c>
      <c r="OB14" s="646" t="str">
        <f t="shared" si="174"/>
        <v/>
      </c>
      <c r="OC14" s="646" t="str">
        <f t="shared" si="175"/>
        <v/>
      </c>
      <c r="OD14" s="646" t="str">
        <f t="shared" si="176"/>
        <v/>
      </c>
      <c r="OE14" s="646" t="str">
        <f t="shared" si="177"/>
        <v/>
      </c>
      <c r="OF14" s="646" t="str">
        <f t="shared" si="178"/>
        <v/>
      </c>
      <c r="OG14" s="646" t="str">
        <f t="shared" si="179"/>
        <v/>
      </c>
      <c r="OH14" s="646" t="str">
        <f t="shared" si="180"/>
        <v/>
      </c>
      <c r="OI14" s="646" t="str">
        <f t="shared" si="181"/>
        <v/>
      </c>
      <c r="OJ14" s="646" t="str">
        <f t="shared" si="182"/>
        <v/>
      </c>
      <c r="OK14" s="646" t="str">
        <f t="shared" si="183"/>
        <v/>
      </c>
      <c r="OL14" s="646" t="str">
        <f t="shared" si="184"/>
        <v/>
      </c>
      <c r="OM14" s="646" t="str">
        <f t="shared" si="185"/>
        <v/>
      </c>
      <c r="ON14" s="646" t="str">
        <f t="shared" si="186"/>
        <v/>
      </c>
      <c r="OO14" s="646" t="str">
        <f t="shared" si="187"/>
        <v/>
      </c>
      <c r="OP14" s="646" t="str">
        <f t="shared" si="188"/>
        <v/>
      </c>
      <c r="OQ14" s="646" t="str">
        <f t="shared" si="189"/>
        <v/>
      </c>
      <c r="OR14" s="646" t="str">
        <f t="shared" si="190"/>
        <v/>
      </c>
      <c r="OS14" s="646" t="str">
        <f t="shared" si="191"/>
        <v/>
      </c>
      <c r="OT14" s="646" t="str">
        <f t="shared" si="192"/>
        <v/>
      </c>
      <c r="OU14" s="646" t="str">
        <f t="shared" si="193"/>
        <v/>
      </c>
      <c r="OV14" s="646" t="str">
        <f t="shared" si="194"/>
        <v/>
      </c>
      <c r="OW14" s="646" t="str">
        <f t="shared" si="195"/>
        <v/>
      </c>
      <c r="OX14" s="646" t="str">
        <f t="shared" si="196"/>
        <v/>
      </c>
      <c r="OY14" s="646" t="str">
        <f t="shared" si="197"/>
        <v/>
      </c>
      <c r="OZ14" s="646" t="str">
        <f t="shared" si="198"/>
        <v/>
      </c>
      <c r="PA14" s="646" t="str">
        <f t="shared" si="199"/>
        <v/>
      </c>
      <c r="PB14" s="646" t="str">
        <f t="shared" si="200"/>
        <v/>
      </c>
      <c r="PC14" s="646" t="str">
        <f t="shared" si="201"/>
        <v/>
      </c>
      <c r="PD14" s="646" t="str">
        <f t="shared" si="202"/>
        <v/>
      </c>
      <c r="PE14" s="646" t="str">
        <f t="shared" si="210"/>
        <v/>
      </c>
      <c r="PF14" s="646" t="str">
        <f t="shared" si="211"/>
        <v/>
      </c>
      <c r="PG14" s="646" t="str">
        <f t="shared" si="212"/>
        <v/>
      </c>
      <c r="PH14" s="646" t="str">
        <f t="shared" si="213"/>
        <v/>
      </c>
      <c r="PI14" s="647" t="str">
        <f t="shared" si="214"/>
        <v/>
      </c>
    </row>
    <row r="15" spans="1:425" ht="17.25" customHeight="1" x14ac:dyDescent="0.7">
      <c r="A15" s="635" t="str">
        <f>IF('2 Name'!C15="","",'2 Name'!C15)</f>
        <v/>
      </c>
      <c r="B15" s="636" t="str">
        <f>IF('2 Name'!D15="","",'2 Name'!D15)</f>
        <v/>
      </c>
      <c r="C15" s="637">
        <v>5</v>
      </c>
      <c r="D15" s="638"/>
      <c r="E15" s="639"/>
      <c r="F15" s="639"/>
      <c r="G15" s="639"/>
      <c r="H15" s="640"/>
      <c r="I15" s="638"/>
      <c r="J15" s="639"/>
      <c r="K15" s="639"/>
      <c r="L15" s="639"/>
      <c r="M15" s="640"/>
      <c r="N15" s="638"/>
      <c r="O15" s="639"/>
      <c r="P15" s="639"/>
      <c r="Q15" s="639"/>
      <c r="R15" s="640"/>
      <c r="S15" s="638"/>
      <c r="T15" s="639"/>
      <c r="U15" s="639"/>
      <c r="V15" s="639"/>
      <c r="W15" s="640"/>
      <c r="X15" s="638"/>
      <c r="Y15" s="639"/>
      <c r="Z15" s="639"/>
      <c r="AA15" s="639"/>
      <c r="AB15" s="640"/>
      <c r="AC15" s="638"/>
      <c r="AD15" s="639"/>
      <c r="AE15" s="639"/>
      <c r="AF15" s="639"/>
      <c r="AG15" s="640"/>
      <c r="AH15" s="638"/>
      <c r="AI15" s="639"/>
      <c r="AJ15" s="639"/>
      <c r="AK15" s="639"/>
      <c r="AL15" s="640"/>
      <c r="AM15" s="638"/>
      <c r="AN15" s="639"/>
      <c r="AO15" s="639"/>
      <c r="AP15" s="639"/>
      <c r="AQ15" s="640"/>
      <c r="AR15" s="638"/>
      <c r="AS15" s="639"/>
      <c r="AT15" s="639"/>
      <c r="AU15" s="639"/>
      <c r="AV15" s="640"/>
      <c r="AW15" s="638"/>
      <c r="AX15" s="639"/>
      <c r="AY15" s="639"/>
      <c r="AZ15" s="639"/>
      <c r="BA15" s="640"/>
      <c r="BB15" s="637">
        <v>5</v>
      </c>
      <c r="BC15" s="638"/>
      <c r="BD15" s="639"/>
      <c r="BE15" s="639"/>
      <c r="BF15" s="639"/>
      <c r="BG15" s="640"/>
      <c r="BH15" s="638"/>
      <c r="BI15" s="639"/>
      <c r="BJ15" s="639"/>
      <c r="BK15" s="639"/>
      <c r="BL15" s="640"/>
      <c r="BM15" s="638"/>
      <c r="BN15" s="639"/>
      <c r="BO15" s="639"/>
      <c r="BP15" s="639"/>
      <c r="BQ15" s="640"/>
      <c r="BR15" s="638"/>
      <c r="BS15" s="639"/>
      <c r="BT15" s="639"/>
      <c r="BU15" s="639"/>
      <c r="BV15" s="640"/>
      <c r="BW15" s="638"/>
      <c r="BX15" s="639"/>
      <c r="BY15" s="639"/>
      <c r="BZ15" s="639"/>
      <c r="CA15" s="640"/>
      <c r="CB15" s="638"/>
      <c r="CC15" s="639"/>
      <c r="CD15" s="639"/>
      <c r="CE15" s="639"/>
      <c r="CF15" s="640"/>
      <c r="CG15" s="638"/>
      <c r="CH15" s="639"/>
      <c r="CI15" s="639"/>
      <c r="CJ15" s="639"/>
      <c r="CK15" s="640"/>
      <c r="CL15" s="638"/>
      <c r="CM15" s="639"/>
      <c r="CN15" s="639"/>
      <c r="CO15" s="639"/>
      <c r="CP15" s="640"/>
      <c r="CQ15" s="638"/>
      <c r="CR15" s="639"/>
      <c r="CS15" s="639"/>
      <c r="CT15" s="639"/>
      <c r="CU15" s="640"/>
      <c r="CV15" s="638"/>
      <c r="CW15" s="639"/>
      <c r="CX15" s="639"/>
      <c r="CY15" s="639"/>
      <c r="CZ15" s="640"/>
      <c r="DA15" s="637">
        <v>5</v>
      </c>
      <c r="DB15" s="638"/>
      <c r="DC15" s="639"/>
      <c r="DD15" s="639"/>
      <c r="DE15" s="639"/>
      <c r="DF15" s="640"/>
      <c r="DG15" s="638"/>
      <c r="DH15" s="639"/>
      <c r="DI15" s="639"/>
      <c r="DJ15" s="639"/>
      <c r="DK15" s="640"/>
      <c r="DL15" s="638"/>
      <c r="DM15" s="639"/>
      <c r="DN15" s="639"/>
      <c r="DO15" s="639"/>
      <c r="DP15" s="640"/>
      <c r="DQ15" s="638"/>
      <c r="DR15" s="639"/>
      <c r="DS15" s="639"/>
      <c r="DT15" s="639"/>
      <c r="DU15" s="640"/>
      <c r="DV15" s="638"/>
      <c r="DW15" s="639"/>
      <c r="DX15" s="639"/>
      <c r="DY15" s="639"/>
      <c r="DZ15" s="640"/>
      <c r="EA15" s="638"/>
      <c r="EB15" s="639"/>
      <c r="EC15" s="639"/>
      <c r="ED15" s="639"/>
      <c r="EE15" s="640"/>
      <c r="EF15" s="638"/>
      <c r="EG15" s="639"/>
      <c r="EH15" s="639"/>
      <c r="EI15" s="639"/>
      <c r="EJ15" s="640"/>
      <c r="EK15" s="638"/>
      <c r="EL15" s="639"/>
      <c r="EM15" s="639"/>
      <c r="EN15" s="639"/>
      <c r="EO15" s="640"/>
      <c r="EP15" s="638"/>
      <c r="EQ15" s="639"/>
      <c r="ER15" s="639"/>
      <c r="ES15" s="639"/>
      <c r="ET15" s="640"/>
      <c r="EU15" s="638"/>
      <c r="EV15" s="639"/>
      <c r="EW15" s="639"/>
      <c r="EX15" s="639"/>
      <c r="EY15" s="640"/>
      <c r="EZ15" s="641">
        <v>5</v>
      </c>
      <c r="FA15" s="638"/>
      <c r="FB15" s="639"/>
      <c r="FC15" s="639"/>
      <c r="FD15" s="639"/>
      <c r="FE15" s="640"/>
      <c r="FF15" s="638"/>
      <c r="FG15" s="639"/>
      <c r="FH15" s="639"/>
      <c r="FI15" s="639"/>
      <c r="FJ15" s="640"/>
      <c r="FK15" s="638"/>
      <c r="FL15" s="639"/>
      <c r="FM15" s="639"/>
      <c r="FN15" s="639"/>
      <c r="FO15" s="640"/>
      <c r="FP15" s="638"/>
      <c r="FQ15" s="639"/>
      <c r="FR15" s="639"/>
      <c r="FS15" s="639"/>
      <c r="FT15" s="640"/>
      <c r="FU15" s="638"/>
      <c r="FV15" s="639"/>
      <c r="FW15" s="639"/>
      <c r="FX15" s="639"/>
      <c r="FY15" s="640"/>
      <c r="FZ15" s="638"/>
      <c r="GA15" s="639"/>
      <c r="GB15" s="639"/>
      <c r="GC15" s="639"/>
      <c r="GD15" s="640"/>
      <c r="GE15" s="638"/>
      <c r="GF15" s="639"/>
      <c r="GG15" s="639"/>
      <c r="GH15" s="639"/>
      <c r="GI15" s="640"/>
      <c r="GJ15" s="638"/>
      <c r="GK15" s="639"/>
      <c r="GL15" s="639"/>
      <c r="GM15" s="639"/>
      <c r="GN15" s="640"/>
      <c r="GO15" s="638"/>
      <c r="GP15" s="639"/>
      <c r="GQ15" s="639"/>
      <c r="GR15" s="639"/>
      <c r="GS15" s="640"/>
      <c r="GT15" s="638"/>
      <c r="GU15" s="639"/>
      <c r="GV15" s="639"/>
      <c r="GW15" s="639"/>
      <c r="GX15" s="640"/>
      <c r="GY15" s="641">
        <v>5</v>
      </c>
      <c r="GZ15" s="642" t="str">
        <f>IF('2 Name'!B15="","",'2 Name'!B15)</f>
        <v/>
      </c>
      <c r="HA15" s="635" t="str">
        <f>IF('2 Name'!C15="","",'2 Name'!C15)</f>
        <v/>
      </c>
      <c r="HB15" s="636" t="str">
        <f>IF('2 Name'!D15="","",'2 Name'!D15)</f>
        <v/>
      </c>
      <c r="HC15" s="643" t="str">
        <f t="shared" si="204"/>
        <v/>
      </c>
      <c r="HD15" s="643" t="str">
        <f t="shared" si="0"/>
        <v/>
      </c>
      <c r="HE15" s="643" t="str">
        <f t="shared" si="1"/>
        <v/>
      </c>
      <c r="HF15" s="643" t="str">
        <f t="shared" si="2"/>
        <v/>
      </c>
      <c r="HG15" s="643" t="str">
        <f t="shared" si="3"/>
        <v/>
      </c>
      <c r="HH15" s="643" t="str">
        <f t="shared" si="205"/>
        <v/>
      </c>
      <c r="HI15" s="643" t="str">
        <f t="shared" si="206"/>
        <v/>
      </c>
      <c r="HJ15" s="643" t="str">
        <f t="shared" si="4"/>
        <v/>
      </c>
      <c r="HK15" s="643" t="str">
        <f t="shared" si="5"/>
        <v/>
      </c>
      <c r="HL15" s="643" t="str">
        <f t="shared" si="6"/>
        <v/>
      </c>
      <c r="HM15" s="643" t="str">
        <f t="shared" si="7"/>
        <v/>
      </c>
      <c r="HN15" s="643" t="str">
        <f t="shared" si="207"/>
        <v/>
      </c>
      <c r="HO15" s="641" t="str">
        <f t="shared" si="208"/>
        <v/>
      </c>
      <c r="HP15" s="644" t="str">
        <f t="shared" si="209"/>
        <v/>
      </c>
      <c r="HR15" s="645" t="str">
        <f t="shared" si="8"/>
        <v/>
      </c>
      <c r="HS15" s="646" t="str">
        <f t="shared" si="9"/>
        <v/>
      </c>
      <c r="HT15" s="646" t="str">
        <f t="shared" si="10"/>
        <v/>
      </c>
      <c r="HU15" s="646" t="str">
        <f t="shared" si="11"/>
        <v/>
      </c>
      <c r="HV15" s="646" t="str">
        <f t="shared" si="12"/>
        <v/>
      </c>
      <c r="HW15" s="646" t="str">
        <f t="shared" si="13"/>
        <v/>
      </c>
      <c r="HX15" s="646" t="str">
        <f t="shared" si="14"/>
        <v/>
      </c>
      <c r="HY15" s="646" t="str">
        <f t="shared" si="15"/>
        <v/>
      </c>
      <c r="HZ15" s="646" t="str">
        <f t="shared" si="16"/>
        <v/>
      </c>
      <c r="IA15" s="646" t="str">
        <f t="shared" si="17"/>
        <v/>
      </c>
      <c r="IB15" s="646" t="str">
        <f t="shared" si="18"/>
        <v/>
      </c>
      <c r="IC15" s="646" t="str">
        <f t="shared" si="19"/>
        <v/>
      </c>
      <c r="ID15" s="646" t="str">
        <f t="shared" si="20"/>
        <v/>
      </c>
      <c r="IE15" s="646" t="str">
        <f t="shared" si="21"/>
        <v/>
      </c>
      <c r="IF15" s="646" t="str">
        <f t="shared" si="22"/>
        <v/>
      </c>
      <c r="IG15" s="646" t="str">
        <f t="shared" si="23"/>
        <v/>
      </c>
      <c r="IH15" s="646" t="str">
        <f t="shared" si="24"/>
        <v/>
      </c>
      <c r="II15" s="646" t="str">
        <f t="shared" si="25"/>
        <v/>
      </c>
      <c r="IJ15" s="646" t="str">
        <f t="shared" si="26"/>
        <v/>
      </c>
      <c r="IK15" s="646" t="str">
        <f t="shared" si="27"/>
        <v/>
      </c>
      <c r="IL15" s="646" t="str">
        <f t="shared" si="28"/>
        <v/>
      </c>
      <c r="IM15" s="646" t="str">
        <f t="shared" si="29"/>
        <v/>
      </c>
      <c r="IN15" s="646" t="str">
        <f t="shared" si="30"/>
        <v/>
      </c>
      <c r="IO15" s="646" t="str">
        <f t="shared" si="31"/>
        <v/>
      </c>
      <c r="IP15" s="646" t="str">
        <f t="shared" si="32"/>
        <v/>
      </c>
      <c r="IQ15" s="646" t="str">
        <f t="shared" si="33"/>
        <v/>
      </c>
      <c r="IR15" s="646" t="str">
        <f t="shared" si="34"/>
        <v/>
      </c>
      <c r="IS15" s="646" t="str">
        <f t="shared" si="35"/>
        <v/>
      </c>
      <c r="IT15" s="646" t="str">
        <f t="shared" si="36"/>
        <v/>
      </c>
      <c r="IU15" s="646" t="str">
        <f t="shared" si="37"/>
        <v/>
      </c>
      <c r="IV15" s="646" t="str">
        <f t="shared" si="38"/>
        <v/>
      </c>
      <c r="IW15" s="646" t="str">
        <f t="shared" si="39"/>
        <v/>
      </c>
      <c r="IX15" s="646" t="str">
        <f t="shared" si="40"/>
        <v/>
      </c>
      <c r="IY15" s="646" t="str">
        <f t="shared" si="41"/>
        <v/>
      </c>
      <c r="IZ15" s="646" t="str">
        <f t="shared" si="42"/>
        <v/>
      </c>
      <c r="JA15" s="646" t="str">
        <f t="shared" si="43"/>
        <v/>
      </c>
      <c r="JB15" s="646" t="str">
        <f t="shared" si="44"/>
        <v/>
      </c>
      <c r="JC15" s="646" t="str">
        <f t="shared" si="45"/>
        <v/>
      </c>
      <c r="JD15" s="646" t="str">
        <f t="shared" si="46"/>
        <v/>
      </c>
      <c r="JE15" s="646" t="str">
        <f t="shared" si="47"/>
        <v/>
      </c>
      <c r="JF15" s="646" t="str">
        <f t="shared" si="48"/>
        <v/>
      </c>
      <c r="JG15" s="646" t="str">
        <f t="shared" si="49"/>
        <v/>
      </c>
      <c r="JH15" s="646" t="str">
        <f t="shared" si="50"/>
        <v/>
      </c>
      <c r="JI15" s="646" t="str">
        <f t="shared" si="51"/>
        <v/>
      </c>
      <c r="JJ15" s="646" t="str">
        <f t="shared" si="52"/>
        <v/>
      </c>
      <c r="JK15" s="646" t="str">
        <f t="shared" si="53"/>
        <v/>
      </c>
      <c r="JL15" s="646" t="str">
        <f t="shared" si="54"/>
        <v/>
      </c>
      <c r="JM15" s="646" t="str">
        <f t="shared" si="55"/>
        <v/>
      </c>
      <c r="JN15" s="646" t="str">
        <f t="shared" si="56"/>
        <v/>
      </c>
      <c r="JO15" s="646" t="str">
        <f t="shared" si="57"/>
        <v/>
      </c>
      <c r="JP15" s="646" t="str">
        <f t="shared" si="58"/>
        <v/>
      </c>
      <c r="JQ15" s="646" t="str">
        <f t="shared" si="59"/>
        <v/>
      </c>
      <c r="JR15" s="646" t="str">
        <f t="shared" si="60"/>
        <v/>
      </c>
      <c r="JS15" s="646" t="str">
        <f t="shared" si="61"/>
        <v/>
      </c>
      <c r="JT15" s="646" t="str">
        <f t="shared" si="62"/>
        <v/>
      </c>
      <c r="JU15" s="646" t="str">
        <f t="shared" si="63"/>
        <v/>
      </c>
      <c r="JV15" s="646" t="str">
        <f t="shared" si="64"/>
        <v/>
      </c>
      <c r="JW15" s="646" t="str">
        <f t="shared" si="65"/>
        <v/>
      </c>
      <c r="JX15" s="646" t="str">
        <f t="shared" si="66"/>
        <v/>
      </c>
      <c r="JY15" s="646" t="str">
        <f t="shared" si="67"/>
        <v/>
      </c>
      <c r="JZ15" s="646" t="str">
        <f t="shared" si="68"/>
        <v/>
      </c>
      <c r="KA15" s="646" t="str">
        <f t="shared" si="69"/>
        <v/>
      </c>
      <c r="KB15" s="646" t="str">
        <f t="shared" si="70"/>
        <v/>
      </c>
      <c r="KC15" s="646" t="str">
        <f t="shared" si="71"/>
        <v/>
      </c>
      <c r="KD15" s="646" t="str">
        <f t="shared" si="72"/>
        <v/>
      </c>
      <c r="KE15" s="646" t="str">
        <f t="shared" si="73"/>
        <v/>
      </c>
      <c r="KF15" s="646" t="str">
        <f t="shared" si="74"/>
        <v/>
      </c>
      <c r="KG15" s="646" t="str">
        <f t="shared" si="75"/>
        <v/>
      </c>
      <c r="KH15" s="646" t="str">
        <f t="shared" si="76"/>
        <v/>
      </c>
      <c r="KI15" s="646" t="str">
        <f t="shared" si="77"/>
        <v/>
      </c>
      <c r="KJ15" s="646" t="str">
        <f t="shared" si="78"/>
        <v/>
      </c>
      <c r="KK15" s="646" t="str">
        <f t="shared" si="79"/>
        <v/>
      </c>
      <c r="KL15" s="646" t="str">
        <f t="shared" si="80"/>
        <v/>
      </c>
      <c r="KM15" s="646" t="str">
        <f t="shared" si="81"/>
        <v/>
      </c>
      <c r="KN15" s="646" t="str">
        <f t="shared" si="82"/>
        <v/>
      </c>
      <c r="KO15" s="646" t="str">
        <f t="shared" si="83"/>
        <v/>
      </c>
      <c r="KP15" s="646" t="str">
        <f t="shared" si="84"/>
        <v/>
      </c>
      <c r="KQ15" s="646" t="str">
        <f t="shared" si="85"/>
        <v/>
      </c>
      <c r="KR15" s="646" t="str">
        <f t="shared" si="86"/>
        <v/>
      </c>
      <c r="KS15" s="646" t="str">
        <f t="shared" si="87"/>
        <v/>
      </c>
      <c r="KT15" s="646" t="str">
        <f t="shared" si="88"/>
        <v/>
      </c>
      <c r="KU15" s="646" t="str">
        <f t="shared" si="89"/>
        <v/>
      </c>
      <c r="KV15" s="646" t="str">
        <f t="shared" si="90"/>
        <v/>
      </c>
      <c r="KW15" s="646" t="str">
        <f t="shared" si="91"/>
        <v/>
      </c>
      <c r="KX15" s="646" t="str">
        <f t="shared" si="92"/>
        <v/>
      </c>
      <c r="KY15" s="646" t="str">
        <f t="shared" si="93"/>
        <v/>
      </c>
      <c r="KZ15" s="646" t="str">
        <f t="shared" si="94"/>
        <v/>
      </c>
      <c r="LA15" s="646" t="str">
        <f t="shared" si="95"/>
        <v/>
      </c>
      <c r="LB15" s="646" t="str">
        <f t="shared" si="96"/>
        <v/>
      </c>
      <c r="LC15" s="646" t="str">
        <f t="shared" si="97"/>
        <v/>
      </c>
      <c r="LD15" s="646" t="str">
        <f t="shared" si="98"/>
        <v/>
      </c>
      <c r="LE15" s="646" t="str">
        <f t="shared" si="99"/>
        <v/>
      </c>
      <c r="LF15" s="646" t="str">
        <f t="shared" si="100"/>
        <v/>
      </c>
      <c r="LG15" s="646" t="str">
        <f t="shared" si="101"/>
        <v/>
      </c>
      <c r="LH15" s="646" t="str">
        <f t="shared" si="102"/>
        <v/>
      </c>
      <c r="LI15" s="646" t="str">
        <f t="shared" si="103"/>
        <v/>
      </c>
      <c r="LJ15" s="646" t="str">
        <f t="shared" si="104"/>
        <v/>
      </c>
      <c r="LK15" s="646" t="str">
        <f t="shared" si="105"/>
        <v/>
      </c>
      <c r="LL15" s="646" t="str">
        <f t="shared" si="106"/>
        <v/>
      </c>
      <c r="LM15" s="646" t="str">
        <f t="shared" si="107"/>
        <v/>
      </c>
      <c r="LN15" s="646" t="str">
        <f t="shared" si="108"/>
        <v/>
      </c>
      <c r="LO15" s="646" t="str">
        <f t="shared" si="109"/>
        <v/>
      </c>
      <c r="LP15" s="646" t="str">
        <f t="shared" si="110"/>
        <v/>
      </c>
      <c r="LQ15" s="646" t="str">
        <f t="shared" si="111"/>
        <v/>
      </c>
      <c r="LR15" s="646" t="str">
        <f t="shared" si="112"/>
        <v/>
      </c>
      <c r="LS15" s="646" t="str">
        <f t="shared" si="113"/>
        <v/>
      </c>
      <c r="LT15" s="646" t="str">
        <f t="shared" si="114"/>
        <v/>
      </c>
      <c r="LU15" s="646" t="str">
        <f t="shared" si="115"/>
        <v/>
      </c>
      <c r="LV15" s="646" t="str">
        <f t="shared" si="116"/>
        <v/>
      </c>
      <c r="LW15" s="646" t="str">
        <f t="shared" si="117"/>
        <v/>
      </c>
      <c r="LX15" s="646" t="str">
        <f t="shared" si="118"/>
        <v/>
      </c>
      <c r="LY15" s="646" t="str">
        <f t="shared" si="119"/>
        <v/>
      </c>
      <c r="LZ15" s="646" t="str">
        <f t="shared" si="120"/>
        <v/>
      </c>
      <c r="MA15" s="646" t="str">
        <f t="shared" si="121"/>
        <v/>
      </c>
      <c r="MB15" s="646" t="str">
        <f t="shared" si="122"/>
        <v/>
      </c>
      <c r="MC15" s="646" t="str">
        <f t="shared" si="123"/>
        <v/>
      </c>
      <c r="MD15" s="646" t="str">
        <f t="shared" si="124"/>
        <v/>
      </c>
      <c r="ME15" s="646" t="str">
        <f t="shared" si="125"/>
        <v/>
      </c>
      <c r="MF15" s="646" t="str">
        <f t="shared" si="126"/>
        <v/>
      </c>
      <c r="MG15" s="646" t="str">
        <f t="shared" si="127"/>
        <v/>
      </c>
      <c r="MH15" s="646" t="str">
        <f t="shared" si="128"/>
        <v/>
      </c>
      <c r="MI15" s="646" t="str">
        <f t="shared" si="129"/>
        <v/>
      </c>
      <c r="MJ15" s="646" t="str">
        <f t="shared" si="130"/>
        <v/>
      </c>
      <c r="MK15" s="646" t="str">
        <f t="shared" si="131"/>
        <v/>
      </c>
      <c r="ML15" s="646" t="str">
        <f t="shared" si="132"/>
        <v/>
      </c>
      <c r="MM15" s="646" t="str">
        <f t="shared" si="133"/>
        <v/>
      </c>
      <c r="MN15" s="646" t="str">
        <f t="shared" si="134"/>
        <v/>
      </c>
      <c r="MO15" s="646" t="str">
        <f t="shared" si="135"/>
        <v/>
      </c>
      <c r="MP15" s="646" t="str">
        <f t="shared" si="136"/>
        <v/>
      </c>
      <c r="MQ15" s="646" t="str">
        <f t="shared" si="137"/>
        <v/>
      </c>
      <c r="MR15" s="646" t="str">
        <f t="shared" si="138"/>
        <v/>
      </c>
      <c r="MS15" s="646" t="str">
        <f t="shared" si="139"/>
        <v/>
      </c>
      <c r="MT15" s="646" t="str">
        <f t="shared" si="140"/>
        <v/>
      </c>
      <c r="MU15" s="646" t="str">
        <f t="shared" si="141"/>
        <v/>
      </c>
      <c r="MV15" s="646" t="str">
        <f t="shared" si="142"/>
        <v/>
      </c>
      <c r="MW15" s="646" t="str">
        <f t="shared" si="143"/>
        <v/>
      </c>
      <c r="MX15" s="646" t="str">
        <f t="shared" si="144"/>
        <v/>
      </c>
      <c r="MY15" s="646" t="str">
        <f t="shared" si="145"/>
        <v/>
      </c>
      <c r="MZ15" s="646" t="str">
        <f t="shared" si="146"/>
        <v/>
      </c>
      <c r="NA15" s="646" t="str">
        <f t="shared" si="147"/>
        <v/>
      </c>
      <c r="NB15" s="646" t="str">
        <f t="shared" si="148"/>
        <v/>
      </c>
      <c r="NC15" s="646" t="str">
        <f t="shared" si="149"/>
        <v/>
      </c>
      <c r="ND15" s="646" t="str">
        <f t="shared" si="150"/>
        <v/>
      </c>
      <c r="NE15" s="646" t="str">
        <f t="shared" si="151"/>
        <v/>
      </c>
      <c r="NF15" s="646" t="str">
        <f t="shared" si="152"/>
        <v/>
      </c>
      <c r="NG15" s="646" t="str">
        <f t="shared" si="153"/>
        <v/>
      </c>
      <c r="NH15" s="646" t="str">
        <f t="shared" si="154"/>
        <v/>
      </c>
      <c r="NI15" s="646" t="str">
        <f t="shared" si="155"/>
        <v/>
      </c>
      <c r="NJ15" s="646" t="str">
        <f t="shared" si="156"/>
        <v/>
      </c>
      <c r="NK15" s="646" t="str">
        <f t="shared" si="157"/>
        <v/>
      </c>
      <c r="NL15" s="646" t="str">
        <f t="shared" si="158"/>
        <v/>
      </c>
      <c r="NM15" s="646" t="str">
        <f t="shared" si="159"/>
        <v/>
      </c>
      <c r="NN15" s="646" t="str">
        <f t="shared" si="160"/>
        <v/>
      </c>
      <c r="NO15" s="646" t="str">
        <f t="shared" si="161"/>
        <v/>
      </c>
      <c r="NP15" s="646" t="str">
        <f t="shared" si="162"/>
        <v/>
      </c>
      <c r="NQ15" s="646" t="str">
        <f t="shared" si="163"/>
        <v/>
      </c>
      <c r="NR15" s="646" t="str">
        <f t="shared" si="164"/>
        <v/>
      </c>
      <c r="NS15" s="646" t="str">
        <f t="shared" si="165"/>
        <v/>
      </c>
      <c r="NT15" s="646" t="str">
        <f t="shared" si="166"/>
        <v/>
      </c>
      <c r="NU15" s="646" t="str">
        <f t="shared" si="167"/>
        <v/>
      </c>
      <c r="NV15" s="646" t="str">
        <f t="shared" si="168"/>
        <v/>
      </c>
      <c r="NW15" s="646" t="str">
        <f t="shared" si="169"/>
        <v/>
      </c>
      <c r="NX15" s="646" t="str">
        <f t="shared" si="170"/>
        <v/>
      </c>
      <c r="NY15" s="646" t="str">
        <f t="shared" si="171"/>
        <v/>
      </c>
      <c r="NZ15" s="646" t="str">
        <f t="shared" si="172"/>
        <v/>
      </c>
      <c r="OA15" s="646" t="str">
        <f t="shared" si="173"/>
        <v/>
      </c>
      <c r="OB15" s="646" t="str">
        <f t="shared" si="174"/>
        <v/>
      </c>
      <c r="OC15" s="646" t="str">
        <f t="shared" si="175"/>
        <v/>
      </c>
      <c r="OD15" s="646" t="str">
        <f t="shared" si="176"/>
        <v/>
      </c>
      <c r="OE15" s="646" t="str">
        <f t="shared" si="177"/>
        <v/>
      </c>
      <c r="OF15" s="646" t="str">
        <f t="shared" si="178"/>
        <v/>
      </c>
      <c r="OG15" s="646" t="str">
        <f t="shared" si="179"/>
        <v/>
      </c>
      <c r="OH15" s="646" t="str">
        <f t="shared" si="180"/>
        <v/>
      </c>
      <c r="OI15" s="646" t="str">
        <f t="shared" si="181"/>
        <v/>
      </c>
      <c r="OJ15" s="646" t="str">
        <f t="shared" si="182"/>
        <v/>
      </c>
      <c r="OK15" s="646" t="str">
        <f t="shared" si="183"/>
        <v/>
      </c>
      <c r="OL15" s="646" t="str">
        <f t="shared" si="184"/>
        <v/>
      </c>
      <c r="OM15" s="646" t="str">
        <f t="shared" si="185"/>
        <v/>
      </c>
      <c r="ON15" s="646" t="str">
        <f t="shared" si="186"/>
        <v/>
      </c>
      <c r="OO15" s="646" t="str">
        <f t="shared" si="187"/>
        <v/>
      </c>
      <c r="OP15" s="646" t="str">
        <f t="shared" si="188"/>
        <v/>
      </c>
      <c r="OQ15" s="646" t="str">
        <f t="shared" si="189"/>
        <v/>
      </c>
      <c r="OR15" s="646" t="str">
        <f t="shared" si="190"/>
        <v/>
      </c>
      <c r="OS15" s="646" t="str">
        <f t="shared" si="191"/>
        <v/>
      </c>
      <c r="OT15" s="646" t="str">
        <f t="shared" si="192"/>
        <v/>
      </c>
      <c r="OU15" s="646" t="str">
        <f t="shared" si="193"/>
        <v/>
      </c>
      <c r="OV15" s="646" t="str">
        <f t="shared" si="194"/>
        <v/>
      </c>
      <c r="OW15" s="646" t="str">
        <f t="shared" si="195"/>
        <v/>
      </c>
      <c r="OX15" s="646" t="str">
        <f t="shared" si="196"/>
        <v/>
      </c>
      <c r="OY15" s="646" t="str">
        <f t="shared" si="197"/>
        <v/>
      </c>
      <c r="OZ15" s="646" t="str">
        <f t="shared" si="198"/>
        <v/>
      </c>
      <c r="PA15" s="646" t="str">
        <f t="shared" si="199"/>
        <v/>
      </c>
      <c r="PB15" s="646" t="str">
        <f t="shared" si="200"/>
        <v/>
      </c>
      <c r="PC15" s="646" t="str">
        <f t="shared" si="201"/>
        <v/>
      </c>
      <c r="PD15" s="646" t="str">
        <f t="shared" si="202"/>
        <v/>
      </c>
      <c r="PE15" s="646" t="str">
        <f t="shared" si="210"/>
        <v/>
      </c>
      <c r="PF15" s="646" t="str">
        <f t="shared" si="211"/>
        <v/>
      </c>
      <c r="PG15" s="646" t="str">
        <f t="shared" si="212"/>
        <v/>
      </c>
      <c r="PH15" s="646" t="str">
        <f t="shared" si="213"/>
        <v/>
      </c>
      <c r="PI15" s="647" t="str">
        <f t="shared" si="214"/>
        <v/>
      </c>
    </row>
    <row r="16" spans="1:425" ht="17.25" customHeight="1" x14ac:dyDescent="0.7">
      <c r="A16" s="635" t="str">
        <f>IF('2 Name'!C16="","",'2 Name'!C16)</f>
        <v/>
      </c>
      <c r="B16" s="636" t="str">
        <f>IF('2 Name'!D16="","",'2 Name'!D16)</f>
        <v/>
      </c>
      <c r="C16" s="637">
        <v>6</v>
      </c>
      <c r="D16" s="638"/>
      <c r="E16" s="639"/>
      <c r="F16" s="639"/>
      <c r="G16" s="639"/>
      <c r="H16" s="640"/>
      <c r="I16" s="638"/>
      <c r="J16" s="639"/>
      <c r="K16" s="639"/>
      <c r="L16" s="639"/>
      <c r="M16" s="640"/>
      <c r="N16" s="638"/>
      <c r="O16" s="639"/>
      <c r="P16" s="639"/>
      <c r="Q16" s="639"/>
      <c r="R16" s="640"/>
      <c r="S16" s="638"/>
      <c r="T16" s="639"/>
      <c r="U16" s="639"/>
      <c r="V16" s="639"/>
      <c r="W16" s="640"/>
      <c r="X16" s="638"/>
      <c r="Y16" s="639"/>
      <c r="Z16" s="639"/>
      <c r="AA16" s="639"/>
      <c r="AB16" s="640"/>
      <c r="AC16" s="638"/>
      <c r="AD16" s="639"/>
      <c r="AE16" s="639"/>
      <c r="AF16" s="639"/>
      <c r="AG16" s="640"/>
      <c r="AH16" s="638"/>
      <c r="AI16" s="639"/>
      <c r="AJ16" s="639"/>
      <c r="AK16" s="639"/>
      <c r="AL16" s="640"/>
      <c r="AM16" s="638"/>
      <c r="AN16" s="639"/>
      <c r="AO16" s="639"/>
      <c r="AP16" s="639"/>
      <c r="AQ16" s="640"/>
      <c r="AR16" s="638"/>
      <c r="AS16" s="639"/>
      <c r="AT16" s="639"/>
      <c r="AU16" s="639"/>
      <c r="AV16" s="640"/>
      <c r="AW16" s="638"/>
      <c r="AX16" s="639"/>
      <c r="AY16" s="639"/>
      <c r="AZ16" s="639"/>
      <c r="BA16" s="640"/>
      <c r="BB16" s="637">
        <v>6</v>
      </c>
      <c r="BC16" s="638"/>
      <c r="BD16" s="639"/>
      <c r="BE16" s="639"/>
      <c r="BF16" s="639"/>
      <c r="BG16" s="640"/>
      <c r="BH16" s="638"/>
      <c r="BI16" s="639"/>
      <c r="BJ16" s="639"/>
      <c r="BK16" s="639"/>
      <c r="BL16" s="640"/>
      <c r="BM16" s="638"/>
      <c r="BN16" s="639"/>
      <c r="BO16" s="639"/>
      <c r="BP16" s="639"/>
      <c r="BQ16" s="640"/>
      <c r="BR16" s="638"/>
      <c r="BS16" s="639"/>
      <c r="BT16" s="639"/>
      <c r="BU16" s="639"/>
      <c r="BV16" s="640"/>
      <c r="BW16" s="638"/>
      <c r="BX16" s="639"/>
      <c r="BY16" s="639"/>
      <c r="BZ16" s="639"/>
      <c r="CA16" s="640"/>
      <c r="CB16" s="638"/>
      <c r="CC16" s="639"/>
      <c r="CD16" s="639"/>
      <c r="CE16" s="639"/>
      <c r="CF16" s="640"/>
      <c r="CG16" s="638"/>
      <c r="CH16" s="639"/>
      <c r="CI16" s="639"/>
      <c r="CJ16" s="639"/>
      <c r="CK16" s="640"/>
      <c r="CL16" s="638"/>
      <c r="CM16" s="639"/>
      <c r="CN16" s="639"/>
      <c r="CO16" s="639"/>
      <c r="CP16" s="640"/>
      <c r="CQ16" s="638"/>
      <c r="CR16" s="639"/>
      <c r="CS16" s="639"/>
      <c r="CT16" s="639"/>
      <c r="CU16" s="640"/>
      <c r="CV16" s="638"/>
      <c r="CW16" s="639"/>
      <c r="CX16" s="639"/>
      <c r="CY16" s="639"/>
      <c r="CZ16" s="640"/>
      <c r="DA16" s="637">
        <v>6</v>
      </c>
      <c r="DB16" s="638"/>
      <c r="DC16" s="639"/>
      <c r="DD16" s="639"/>
      <c r="DE16" s="639"/>
      <c r="DF16" s="640"/>
      <c r="DG16" s="638"/>
      <c r="DH16" s="639"/>
      <c r="DI16" s="639"/>
      <c r="DJ16" s="639"/>
      <c r="DK16" s="640"/>
      <c r="DL16" s="638"/>
      <c r="DM16" s="639"/>
      <c r="DN16" s="639"/>
      <c r="DO16" s="639"/>
      <c r="DP16" s="640"/>
      <c r="DQ16" s="638"/>
      <c r="DR16" s="639"/>
      <c r="DS16" s="639"/>
      <c r="DT16" s="639"/>
      <c r="DU16" s="640"/>
      <c r="DV16" s="638"/>
      <c r="DW16" s="639"/>
      <c r="DX16" s="639"/>
      <c r="DY16" s="639"/>
      <c r="DZ16" s="640"/>
      <c r="EA16" s="638"/>
      <c r="EB16" s="639"/>
      <c r="EC16" s="639"/>
      <c r="ED16" s="639"/>
      <c r="EE16" s="640"/>
      <c r="EF16" s="638"/>
      <c r="EG16" s="639"/>
      <c r="EH16" s="639"/>
      <c r="EI16" s="639"/>
      <c r="EJ16" s="640"/>
      <c r="EK16" s="638"/>
      <c r="EL16" s="639"/>
      <c r="EM16" s="639"/>
      <c r="EN16" s="639"/>
      <c r="EO16" s="640"/>
      <c r="EP16" s="638"/>
      <c r="EQ16" s="639"/>
      <c r="ER16" s="639"/>
      <c r="ES16" s="639"/>
      <c r="ET16" s="640"/>
      <c r="EU16" s="638"/>
      <c r="EV16" s="639"/>
      <c r="EW16" s="639"/>
      <c r="EX16" s="639"/>
      <c r="EY16" s="640"/>
      <c r="EZ16" s="641">
        <v>6</v>
      </c>
      <c r="FA16" s="638"/>
      <c r="FB16" s="639"/>
      <c r="FC16" s="639"/>
      <c r="FD16" s="639"/>
      <c r="FE16" s="640"/>
      <c r="FF16" s="638"/>
      <c r="FG16" s="639"/>
      <c r="FH16" s="639"/>
      <c r="FI16" s="639"/>
      <c r="FJ16" s="640"/>
      <c r="FK16" s="638"/>
      <c r="FL16" s="639"/>
      <c r="FM16" s="639"/>
      <c r="FN16" s="639"/>
      <c r="FO16" s="640"/>
      <c r="FP16" s="638"/>
      <c r="FQ16" s="639"/>
      <c r="FR16" s="639"/>
      <c r="FS16" s="639"/>
      <c r="FT16" s="640"/>
      <c r="FU16" s="638"/>
      <c r="FV16" s="639"/>
      <c r="FW16" s="639"/>
      <c r="FX16" s="639"/>
      <c r="FY16" s="640"/>
      <c r="FZ16" s="638"/>
      <c r="GA16" s="639"/>
      <c r="GB16" s="639"/>
      <c r="GC16" s="639"/>
      <c r="GD16" s="640"/>
      <c r="GE16" s="638"/>
      <c r="GF16" s="639"/>
      <c r="GG16" s="639"/>
      <c r="GH16" s="639"/>
      <c r="GI16" s="640"/>
      <c r="GJ16" s="638"/>
      <c r="GK16" s="639"/>
      <c r="GL16" s="639"/>
      <c r="GM16" s="639"/>
      <c r="GN16" s="640"/>
      <c r="GO16" s="638"/>
      <c r="GP16" s="639"/>
      <c r="GQ16" s="639"/>
      <c r="GR16" s="639"/>
      <c r="GS16" s="640"/>
      <c r="GT16" s="638"/>
      <c r="GU16" s="639"/>
      <c r="GV16" s="639"/>
      <c r="GW16" s="639"/>
      <c r="GX16" s="640"/>
      <c r="GY16" s="641">
        <v>6</v>
      </c>
      <c r="GZ16" s="642" t="str">
        <f>IF('2 Name'!B16="","",'2 Name'!B16)</f>
        <v/>
      </c>
      <c r="HA16" s="635" t="str">
        <f>IF('2 Name'!C16="","",'2 Name'!C16)</f>
        <v/>
      </c>
      <c r="HB16" s="636" t="str">
        <f>IF('2 Name'!D16="","",'2 Name'!D16)</f>
        <v/>
      </c>
      <c r="HC16" s="643" t="str">
        <f t="shared" si="204"/>
        <v/>
      </c>
      <c r="HD16" s="643" t="str">
        <f t="shared" si="0"/>
        <v/>
      </c>
      <c r="HE16" s="643" t="str">
        <f t="shared" si="1"/>
        <v/>
      </c>
      <c r="HF16" s="643" t="str">
        <f t="shared" si="2"/>
        <v/>
      </c>
      <c r="HG16" s="643" t="str">
        <f t="shared" si="3"/>
        <v/>
      </c>
      <c r="HH16" s="643" t="str">
        <f t="shared" si="205"/>
        <v/>
      </c>
      <c r="HI16" s="643" t="str">
        <f t="shared" si="206"/>
        <v/>
      </c>
      <c r="HJ16" s="643" t="str">
        <f t="shared" si="4"/>
        <v/>
      </c>
      <c r="HK16" s="643" t="str">
        <f t="shared" si="5"/>
        <v/>
      </c>
      <c r="HL16" s="643" t="str">
        <f t="shared" si="6"/>
        <v/>
      </c>
      <c r="HM16" s="643" t="str">
        <f t="shared" si="7"/>
        <v/>
      </c>
      <c r="HN16" s="643" t="str">
        <f t="shared" si="207"/>
        <v/>
      </c>
      <c r="HO16" s="641" t="str">
        <f t="shared" si="208"/>
        <v/>
      </c>
      <c r="HP16" s="644" t="str">
        <f t="shared" si="209"/>
        <v/>
      </c>
      <c r="HR16" s="645" t="str">
        <f t="shared" si="8"/>
        <v/>
      </c>
      <c r="HS16" s="646" t="str">
        <f t="shared" si="9"/>
        <v/>
      </c>
      <c r="HT16" s="646" t="str">
        <f t="shared" si="10"/>
        <v/>
      </c>
      <c r="HU16" s="646" t="str">
        <f t="shared" si="11"/>
        <v/>
      </c>
      <c r="HV16" s="646" t="str">
        <f t="shared" si="12"/>
        <v/>
      </c>
      <c r="HW16" s="646" t="str">
        <f t="shared" si="13"/>
        <v/>
      </c>
      <c r="HX16" s="646" t="str">
        <f t="shared" si="14"/>
        <v/>
      </c>
      <c r="HY16" s="646" t="str">
        <f t="shared" si="15"/>
        <v/>
      </c>
      <c r="HZ16" s="646" t="str">
        <f t="shared" si="16"/>
        <v/>
      </c>
      <c r="IA16" s="646" t="str">
        <f t="shared" si="17"/>
        <v/>
      </c>
      <c r="IB16" s="646" t="str">
        <f t="shared" si="18"/>
        <v/>
      </c>
      <c r="IC16" s="646" t="str">
        <f t="shared" si="19"/>
        <v/>
      </c>
      <c r="ID16" s="646" t="str">
        <f t="shared" si="20"/>
        <v/>
      </c>
      <c r="IE16" s="646" t="str">
        <f t="shared" si="21"/>
        <v/>
      </c>
      <c r="IF16" s="646" t="str">
        <f t="shared" si="22"/>
        <v/>
      </c>
      <c r="IG16" s="646" t="str">
        <f t="shared" si="23"/>
        <v/>
      </c>
      <c r="IH16" s="646" t="str">
        <f t="shared" si="24"/>
        <v/>
      </c>
      <c r="II16" s="646" t="str">
        <f t="shared" si="25"/>
        <v/>
      </c>
      <c r="IJ16" s="646" t="str">
        <f t="shared" si="26"/>
        <v/>
      </c>
      <c r="IK16" s="646" t="str">
        <f t="shared" si="27"/>
        <v/>
      </c>
      <c r="IL16" s="646" t="str">
        <f t="shared" si="28"/>
        <v/>
      </c>
      <c r="IM16" s="646" t="str">
        <f t="shared" si="29"/>
        <v/>
      </c>
      <c r="IN16" s="646" t="str">
        <f t="shared" si="30"/>
        <v/>
      </c>
      <c r="IO16" s="646" t="str">
        <f t="shared" si="31"/>
        <v/>
      </c>
      <c r="IP16" s="646" t="str">
        <f t="shared" si="32"/>
        <v/>
      </c>
      <c r="IQ16" s="646" t="str">
        <f t="shared" si="33"/>
        <v/>
      </c>
      <c r="IR16" s="646" t="str">
        <f t="shared" si="34"/>
        <v/>
      </c>
      <c r="IS16" s="646" t="str">
        <f t="shared" si="35"/>
        <v/>
      </c>
      <c r="IT16" s="646" t="str">
        <f t="shared" si="36"/>
        <v/>
      </c>
      <c r="IU16" s="646" t="str">
        <f t="shared" si="37"/>
        <v/>
      </c>
      <c r="IV16" s="646" t="str">
        <f t="shared" si="38"/>
        <v/>
      </c>
      <c r="IW16" s="646" t="str">
        <f t="shared" si="39"/>
        <v/>
      </c>
      <c r="IX16" s="646" t="str">
        <f t="shared" si="40"/>
        <v/>
      </c>
      <c r="IY16" s="646" t="str">
        <f t="shared" si="41"/>
        <v/>
      </c>
      <c r="IZ16" s="646" t="str">
        <f t="shared" si="42"/>
        <v/>
      </c>
      <c r="JA16" s="646" t="str">
        <f t="shared" si="43"/>
        <v/>
      </c>
      <c r="JB16" s="646" t="str">
        <f t="shared" si="44"/>
        <v/>
      </c>
      <c r="JC16" s="646" t="str">
        <f t="shared" si="45"/>
        <v/>
      </c>
      <c r="JD16" s="646" t="str">
        <f t="shared" si="46"/>
        <v/>
      </c>
      <c r="JE16" s="646" t="str">
        <f t="shared" si="47"/>
        <v/>
      </c>
      <c r="JF16" s="646" t="str">
        <f t="shared" si="48"/>
        <v/>
      </c>
      <c r="JG16" s="646" t="str">
        <f t="shared" si="49"/>
        <v/>
      </c>
      <c r="JH16" s="646" t="str">
        <f t="shared" si="50"/>
        <v/>
      </c>
      <c r="JI16" s="646" t="str">
        <f t="shared" si="51"/>
        <v/>
      </c>
      <c r="JJ16" s="646" t="str">
        <f t="shared" si="52"/>
        <v/>
      </c>
      <c r="JK16" s="646" t="str">
        <f t="shared" si="53"/>
        <v/>
      </c>
      <c r="JL16" s="646" t="str">
        <f t="shared" si="54"/>
        <v/>
      </c>
      <c r="JM16" s="646" t="str">
        <f t="shared" si="55"/>
        <v/>
      </c>
      <c r="JN16" s="646" t="str">
        <f t="shared" si="56"/>
        <v/>
      </c>
      <c r="JO16" s="646" t="str">
        <f t="shared" si="57"/>
        <v/>
      </c>
      <c r="JP16" s="646" t="str">
        <f t="shared" si="58"/>
        <v/>
      </c>
      <c r="JQ16" s="646" t="str">
        <f t="shared" si="59"/>
        <v/>
      </c>
      <c r="JR16" s="646" t="str">
        <f t="shared" si="60"/>
        <v/>
      </c>
      <c r="JS16" s="646" t="str">
        <f t="shared" si="61"/>
        <v/>
      </c>
      <c r="JT16" s="646" t="str">
        <f t="shared" si="62"/>
        <v/>
      </c>
      <c r="JU16" s="646" t="str">
        <f t="shared" si="63"/>
        <v/>
      </c>
      <c r="JV16" s="646" t="str">
        <f t="shared" si="64"/>
        <v/>
      </c>
      <c r="JW16" s="646" t="str">
        <f t="shared" si="65"/>
        <v/>
      </c>
      <c r="JX16" s="646" t="str">
        <f t="shared" si="66"/>
        <v/>
      </c>
      <c r="JY16" s="646" t="str">
        <f t="shared" si="67"/>
        <v/>
      </c>
      <c r="JZ16" s="646" t="str">
        <f t="shared" si="68"/>
        <v/>
      </c>
      <c r="KA16" s="646" t="str">
        <f t="shared" si="69"/>
        <v/>
      </c>
      <c r="KB16" s="646" t="str">
        <f t="shared" si="70"/>
        <v/>
      </c>
      <c r="KC16" s="646" t="str">
        <f t="shared" si="71"/>
        <v/>
      </c>
      <c r="KD16" s="646" t="str">
        <f t="shared" si="72"/>
        <v/>
      </c>
      <c r="KE16" s="646" t="str">
        <f t="shared" si="73"/>
        <v/>
      </c>
      <c r="KF16" s="646" t="str">
        <f t="shared" si="74"/>
        <v/>
      </c>
      <c r="KG16" s="646" t="str">
        <f t="shared" si="75"/>
        <v/>
      </c>
      <c r="KH16" s="646" t="str">
        <f t="shared" si="76"/>
        <v/>
      </c>
      <c r="KI16" s="646" t="str">
        <f t="shared" si="77"/>
        <v/>
      </c>
      <c r="KJ16" s="646" t="str">
        <f t="shared" si="78"/>
        <v/>
      </c>
      <c r="KK16" s="646" t="str">
        <f t="shared" si="79"/>
        <v/>
      </c>
      <c r="KL16" s="646" t="str">
        <f t="shared" si="80"/>
        <v/>
      </c>
      <c r="KM16" s="646" t="str">
        <f t="shared" si="81"/>
        <v/>
      </c>
      <c r="KN16" s="646" t="str">
        <f t="shared" si="82"/>
        <v/>
      </c>
      <c r="KO16" s="646" t="str">
        <f t="shared" si="83"/>
        <v/>
      </c>
      <c r="KP16" s="646" t="str">
        <f t="shared" si="84"/>
        <v/>
      </c>
      <c r="KQ16" s="646" t="str">
        <f t="shared" si="85"/>
        <v/>
      </c>
      <c r="KR16" s="646" t="str">
        <f t="shared" si="86"/>
        <v/>
      </c>
      <c r="KS16" s="646" t="str">
        <f t="shared" si="87"/>
        <v/>
      </c>
      <c r="KT16" s="646" t="str">
        <f t="shared" si="88"/>
        <v/>
      </c>
      <c r="KU16" s="646" t="str">
        <f t="shared" si="89"/>
        <v/>
      </c>
      <c r="KV16" s="646" t="str">
        <f t="shared" si="90"/>
        <v/>
      </c>
      <c r="KW16" s="646" t="str">
        <f t="shared" si="91"/>
        <v/>
      </c>
      <c r="KX16" s="646" t="str">
        <f t="shared" si="92"/>
        <v/>
      </c>
      <c r="KY16" s="646" t="str">
        <f t="shared" si="93"/>
        <v/>
      </c>
      <c r="KZ16" s="646" t="str">
        <f t="shared" si="94"/>
        <v/>
      </c>
      <c r="LA16" s="646" t="str">
        <f t="shared" si="95"/>
        <v/>
      </c>
      <c r="LB16" s="646" t="str">
        <f t="shared" si="96"/>
        <v/>
      </c>
      <c r="LC16" s="646" t="str">
        <f t="shared" si="97"/>
        <v/>
      </c>
      <c r="LD16" s="646" t="str">
        <f t="shared" si="98"/>
        <v/>
      </c>
      <c r="LE16" s="646" t="str">
        <f t="shared" si="99"/>
        <v/>
      </c>
      <c r="LF16" s="646" t="str">
        <f t="shared" si="100"/>
        <v/>
      </c>
      <c r="LG16" s="646" t="str">
        <f t="shared" si="101"/>
        <v/>
      </c>
      <c r="LH16" s="646" t="str">
        <f t="shared" si="102"/>
        <v/>
      </c>
      <c r="LI16" s="646" t="str">
        <f t="shared" si="103"/>
        <v/>
      </c>
      <c r="LJ16" s="646" t="str">
        <f t="shared" si="104"/>
        <v/>
      </c>
      <c r="LK16" s="646" t="str">
        <f t="shared" si="105"/>
        <v/>
      </c>
      <c r="LL16" s="646" t="str">
        <f t="shared" si="106"/>
        <v/>
      </c>
      <c r="LM16" s="646" t="str">
        <f t="shared" si="107"/>
        <v/>
      </c>
      <c r="LN16" s="646" t="str">
        <f t="shared" si="108"/>
        <v/>
      </c>
      <c r="LO16" s="646" t="str">
        <f t="shared" si="109"/>
        <v/>
      </c>
      <c r="LP16" s="646" t="str">
        <f t="shared" si="110"/>
        <v/>
      </c>
      <c r="LQ16" s="646" t="str">
        <f t="shared" si="111"/>
        <v/>
      </c>
      <c r="LR16" s="646" t="str">
        <f t="shared" si="112"/>
        <v/>
      </c>
      <c r="LS16" s="646" t="str">
        <f t="shared" si="113"/>
        <v/>
      </c>
      <c r="LT16" s="646" t="str">
        <f t="shared" si="114"/>
        <v/>
      </c>
      <c r="LU16" s="646" t="str">
        <f t="shared" si="115"/>
        <v/>
      </c>
      <c r="LV16" s="646" t="str">
        <f t="shared" si="116"/>
        <v/>
      </c>
      <c r="LW16" s="646" t="str">
        <f t="shared" si="117"/>
        <v/>
      </c>
      <c r="LX16" s="646" t="str">
        <f t="shared" si="118"/>
        <v/>
      </c>
      <c r="LY16" s="646" t="str">
        <f t="shared" si="119"/>
        <v/>
      </c>
      <c r="LZ16" s="646" t="str">
        <f t="shared" si="120"/>
        <v/>
      </c>
      <c r="MA16" s="646" t="str">
        <f t="shared" si="121"/>
        <v/>
      </c>
      <c r="MB16" s="646" t="str">
        <f t="shared" si="122"/>
        <v/>
      </c>
      <c r="MC16" s="646" t="str">
        <f t="shared" si="123"/>
        <v/>
      </c>
      <c r="MD16" s="646" t="str">
        <f t="shared" si="124"/>
        <v/>
      </c>
      <c r="ME16" s="646" t="str">
        <f t="shared" si="125"/>
        <v/>
      </c>
      <c r="MF16" s="646" t="str">
        <f t="shared" si="126"/>
        <v/>
      </c>
      <c r="MG16" s="646" t="str">
        <f t="shared" si="127"/>
        <v/>
      </c>
      <c r="MH16" s="646" t="str">
        <f t="shared" si="128"/>
        <v/>
      </c>
      <c r="MI16" s="646" t="str">
        <f t="shared" si="129"/>
        <v/>
      </c>
      <c r="MJ16" s="646" t="str">
        <f t="shared" si="130"/>
        <v/>
      </c>
      <c r="MK16" s="646" t="str">
        <f t="shared" si="131"/>
        <v/>
      </c>
      <c r="ML16" s="646" t="str">
        <f t="shared" si="132"/>
        <v/>
      </c>
      <c r="MM16" s="646" t="str">
        <f t="shared" si="133"/>
        <v/>
      </c>
      <c r="MN16" s="646" t="str">
        <f t="shared" si="134"/>
        <v/>
      </c>
      <c r="MO16" s="646" t="str">
        <f t="shared" si="135"/>
        <v/>
      </c>
      <c r="MP16" s="646" t="str">
        <f t="shared" si="136"/>
        <v/>
      </c>
      <c r="MQ16" s="646" t="str">
        <f t="shared" si="137"/>
        <v/>
      </c>
      <c r="MR16" s="646" t="str">
        <f t="shared" si="138"/>
        <v/>
      </c>
      <c r="MS16" s="646" t="str">
        <f t="shared" si="139"/>
        <v/>
      </c>
      <c r="MT16" s="646" t="str">
        <f t="shared" si="140"/>
        <v/>
      </c>
      <c r="MU16" s="646" t="str">
        <f t="shared" si="141"/>
        <v/>
      </c>
      <c r="MV16" s="646" t="str">
        <f t="shared" si="142"/>
        <v/>
      </c>
      <c r="MW16" s="646" t="str">
        <f t="shared" si="143"/>
        <v/>
      </c>
      <c r="MX16" s="646" t="str">
        <f t="shared" si="144"/>
        <v/>
      </c>
      <c r="MY16" s="646" t="str">
        <f t="shared" si="145"/>
        <v/>
      </c>
      <c r="MZ16" s="646" t="str">
        <f t="shared" si="146"/>
        <v/>
      </c>
      <c r="NA16" s="646" t="str">
        <f t="shared" si="147"/>
        <v/>
      </c>
      <c r="NB16" s="646" t="str">
        <f t="shared" si="148"/>
        <v/>
      </c>
      <c r="NC16" s="646" t="str">
        <f t="shared" si="149"/>
        <v/>
      </c>
      <c r="ND16" s="646" t="str">
        <f t="shared" si="150"/>
        <v/>
      </c>
      <c r="NE16" s="646" t="str">
        <f t="shared" si="151"/>
        <v/>
      </c>
      <c r="NF16" s="646" t="str">
        <f t="shared" si="152"/>
        <v/>
      </c>
      <c r="NG16" s="646" t="str">
        <f t="shared" si="153"/>
        <v/>
      </c>
      <c r="NH16" s="646" t="str">
        <f t="shared" si="154"/>
        <v/>
      </c>
      <c r="NI16" s="646" t="str">
        <f t="shared" si="155"/>
        <v/>
      </c>
      <c r="NJ16" s="646" t="str">
        <f t="shared" si="156"/>
        <v/>
      </c>
      <c r="NK16" s="646" t="str">
        <f t="shared" si="157"/>
        <v/>
      </c>
      <c r="NL16" s="646" t="str">
        <f t="shared" si="158"/>
        <v/>
      </c>
      <c r="NM16" s="646" t="str">
        <f t="shared" si="159"/>
        <v/>
      </c>
      <c r="NN16" s="646" t="str">
        <f t="shared" si="160"/>
        <v/>
      </c>
      <c r="NO16" s="646" t="str">
        <f t="shared" si="161"/>
        <v/>
      </c>
      <c r="NP16" s="646" t="str">
        <f t="shared" si="162"/>
        <v/>
      </c>
      <c r="NQ16" s="646" t="str">
        <f t="shared" si="163"/>
        <v/>
      </c>
      <c r="NR16" s="646" t="str">
        <f t="shared" si="164"/>
        <v/>
      </c>
      <c r="NS16" s="646" t="str">
        <f t="shared" si="165"/>
        <v/>
      </c>
      <c r="NT16" s="646" t="str">
        <f t="shared" si="166"/>
        <v/>
      </c>
      <c r="NU16" s="646" t="str">
        <f t="shared" si="167"/>
        <v/>
      </c>
      <c r="NV16" s="646" t="str">
        <f t="shared" si="168"/>
        <v/>
      </c>
      <c r="NW16" s="646" t="str">
        <f t="shared" si="169"/>
        <v/>
      </c>
      <c r="NX16" s="646" t="str">
        <f t="shared" si="170"/>
        <v/>
      </c>
      <c r="NY16" s="646" t="str">
        <f t="shared" si="171"/>
        <v/>
      </c>
      <c r="NZ16" s="646" t="str">
        <f t="shared" si="172"/>
        <v/>
      </c>
      <c r="OA16" s="646" t="str">
        <f t="shared" si="173"/>
        <v/>
      </c>
      <c r="OB16" s="646" t="str">
        <f t="shared" si="174"/>
        <v/>
      </c>
      <c r="OC16" s="646" t="str">
        <f t="shared" si="175"/>
        <v/>
      </c>
      <c r="OD16" s="646" t="str">
        <f t="shared" si="176"/>
        <v/>
      </c>
      <c r="OE16" s="646" t="str">
        <f t="shared" si="177"/>
        <v/>
      </c>
      <c r="OF16" s="646" t="str">
        <f t="shared" si="178"/>
        <v/>
      </c>
      <c r="OG16" s="646" t="str">
        <f t="shared" si="179"/>
        <v/>
      </c>
      <c r="OH16" s="646" t="str">
        <f t="shared" si="180"/>
        <v/>
      </c>
      <c r="OI16" s="646" t="str">
        <f t="shared" si="181"/>
        <v/>
      </c>
      <c r="OJ16" s="646" t="str">
        <f t="shared" si="182"/>
        <v/>
      </c>
      <c r="OK16" s="646" t="str">
        <f t="shared" si="183"/>
        <v/>
      </c>
      <c r="OL16" s="646" t="str">
        <f t="shared" si="184"/>
        <v/>
      </c>
      <c r="OM16" s="646" t="str">
        <f t="shared" si="185"/>
        <v/>
      </c>
      <c r="ON16" s="646" t="str">
        <f t="shared" si="186"/>
        <v/>
      </c>
      <c r="OO16" s="646" t="str">
        <f t="shared" si="187"/>
        <v/>
      </c>
      <c r="OP16" s="646" t="str">
        <f t="shared" si="188"/>
        <v/>
      </c>
      <c r="OQ16" s="646" t="str">
        <f t="shared" si="189"/>
        <v/>
      </c>
      <c r="OR16" s="646" t="str">
        <f t="shared" si="190"/>
        <v/>
      </c>
      <c r="OS16" s="646" t="str">
        <f t="shared" si="191"/>
        <v/>
      </c>
      <c r="OT16" s="646" t="str">
        <f t="shared" si="192"/>
        <v/>
      </c>
      <c r="OU16" s="646" t="str">
        <f t="shared" si="193"/>
        <v/>
      </c>
      <c r="OV16" s="646" t="str">
        <f t="shared" si="194"/>
        <v/>
      </c>
      <c r="OW16" s="646" t="str">
        <f t="shared" si="195"/>
        <v/>
      </c>
      <c r="OX16" s="646" t="str">
        <f t="shared" si="196"/>
        <v/>
      </c>
      <c r="OY16" s="646" t="str">
        <f t="shared" si="197"/>
        <v/>
      </c>
      <c r="OZ16" s="646" t="str">
        <f t="shared" si="198"/>
        <v/>
      </c>
      <c r="PA16" s="646" t="str">
        <f t="shared" si="199"/>
        <v/>
      </c>
      <c r="PB16" s="646" t="str">
        <f t="shared" si="200"/>
        <v/>
      </c>
      <c r="PC16" s="646" t="str">
        <f t="shared" si="201"/>
        <v/>
      </c>
      <c r="PD16" s="646" t="str">
        <f t="shared" si="202"/>
        <v/>
      </c>
      <c r="PE16" s="646" t="str">
        <f t="shared" si="210"/>
        <v/>
      </c>
      <c r="PF16" s="646" t="str">
        <f t="shared" si="211"/>
        <v/>
      </c>
      <c r="PG16" s="646" t="str">
        <f t="shared" si="212"/>
        <v/>
      </c>
      <c r="PH16" s="646" t="str">
        <f t="shared" si="213"/>
        <v/>
      </c>
      <c r="PI16" s="647" t="str">
        <f t="shared" si="214"/>
        <v/>
      </c>
    </row>
    <row r="17" spans="1:425" ht="17.25" customHeight="1" x14ac:dyDescent="0.7">
      <c r="A17" s="635" t="str">
        <f>IF('2 Name'!C17="","",'2 Name'!C17)</f>
        <v/>
      </c>
      <c r="B17" s="636" t="str">
        <f>IF('2 Name'!D17="","",'2 Name'!D17)</f>
        <v/>
      </c>
      <c r="C17" s="637">
        <v>7</v>
      </c>
      <c r="D17" s="638"/>
      <c r="E17" s="639"/>
      <c r="F17" s="639"/>
      <c r="G17" s="639"/>
      <c r="H17" s="640"/>
      <c r="I17" s="638"/>
      <c r="J17" s="639"/>
      <c r="K17" s="639"/>
      <c r="L17" s="639"/>
      <c r="M17" s="640"/>
      <c r="N17" s="638"/>
      <c r="O17" s="639"/>
      <c r="P17" s="639"/>
      <c r="Q17" s="639"/>
      <c r="R17" s="640"/>
      <c r="S17" s="638"/>
      <c r="T17" s="639"/>
      <c r="U17" s="639"/>
      <c r="V17" s="639"/>
      <c r="W17" s="640"/>
      <c r="X17" s="638"/>
      <c r="Y17" s="639"/>
      <c r="Z17" s="639"/>
      <c r="AA17" s="639"/>
      <c r="AB17" s="640"/>
      <c r="AC17" s="638"/>
      <c r="AD17" s="639"/>
      <c r="AE17" s="639"/>
      <c r="AF17" s="639"/>
      <c r="AG17" s="640"/>
      <c r="AH17" s="638"/>
      <c r="AI17" s="639"/>
      <c r="AJ17" s="639"/>
      <c r="AK17" s="639"/>
      <c r="AL17" s="640"/>
      <c r="AM17" s="638"/>
      <c r="AN17" s="639"/>
      <c r="AO17" s="639"/>
      <c r="AP17" s="639"/>
      <c r="AQ17" s="640"/>
      <c r="AR17" s="638"/>
      <c r="AS17" s="639"/>
      <c r="AT17" s="639"/>
      <c r="AU17" s="639"/>
      <c r="AV17" s="640"/>
      <c r="AW17" s="638"/>
      <c r="AX17" s="639"/>
      <c r="AY17" s="639"/>
      <c r="AZ17" s="639"/>
      <c r="BA17" s="640"/>
      <c r="BB17" s="637">
        <v>7</v>
      </c>
      <c r="BC17" s="638"/>
      <c r="BD17" s="639"/>
      <c r="BE17" s="639"/>
      <c r="BF17" s="639"/>
      <c r="BG17" s="640"/>
      <c r="BH17" s="638"/>
      <c r="BI17" s="639"/>
      <c r="BJ17" s="639"/>
      <c r="BK17" s="639"/>
      <c r="BL17" s="640"/>
      <c r="BM17" s="638"/>
      <c r="BN17" s="639"/>
      <c r="BO17" s="639"/>
      <c r="BP17" s="639"/>
      <c r="BQ17" s="640"/>
      <c r="BR17" s="638"/>
      <c r="BS17" s="639"/>
      <c r="BT17" s="639"/>
      <c r="BU17" s="639"/>
      <c r="BV17" s="640"/>
      <c r="BW17" s="638"/>
      <c r="BX17" s="639"/>
      <c r="BY17" s="639"/>
      <c r="BZ17" s="639"/>
      <c r="CA17" s="640"/>
      <c r="CB17" s="638"/>
      <c r="CC17" s="639"/>
      <c r="CD17" s="639"/>
      <c r="CE17" s="639"/>
      <c r="CF17" s="640"/>
      <c r="CG17" s="638"/>
      <c r="CH17" s="639"/>
      <c r="CI17" s="639"/>
      <c r="CJ17" s="639"/>
      <c r="CK17" s="640"/>
      <c r="CL17" s="638"/>
      <c r="CM17" s="639"/>
      <c r="CN17" s="639"/>
      <c r="CO17" s="639"/>
      <c r="CP17" s="640"/>
      <c r="CQ17" s="638"/>
      <c r="CR17" s="639"/>
      <c r="CS17" s="639"/>
      <c r="CT17" s="639"/>
      <c r="CU17" s="640"/>
      <c r="CV17" s="638"/>
      <c r="CW17" s="639"/>
      <c r="CX17" s="639"/>
      <c r="CY17" s="639"/>
      <c r="CZ17" s="640"/>
      <c r="DA17" s="637">
        <v>7</v>
      </c>
      <c r="DB17" s="638"/>
      <c r="DC17" s="639"/>
      <c r="DD17" s="639"/>
      <c r="DE17" s="639"/>
      <c r="DF17" s="640"/>
      <c r="DG17" s="638"/>
      <c r="DH17" s="639"/>
      <c r="DI17" s="639"/>
      <c r="DJ17" s="639"/>
      <c r="DK17" s="640"/>
      <c r="DL17" s="638"/>
      <c r="DM17" s="639"/>
      <c r="DN17" s="639"/>
      <c r="DO17" s="639"/>
      <c r="DP17" s="640"/>
      <c r="DQ17" s="638"/>
      <c r="DR17" s="639"/>
      <c r="DS17" s="639"/>
      <c r="DT17" s="639"/>
      <c r="DU17" s="640"/>
      <c r="DV17" s="638"/>
      <c r="DW17" s="639"/>
      <c r="DX17" s="639"/>
      <c r="DY17" s="639"/>
      <c r="DZ17" s="640"/>
      <c r="EA17" s="638"/>
      <c r="EB17" s="639"/>
      <c r="EC17" s="639"/>
      <c r="ED17" s="639"/>
      <c r="EE17" s="640"/>
      <c r="EF17" s="638"/>
      <c r="EG17" s="639"/>
      <c r="EH17" s="639"/>
      <c r="EI17" s="639"/>
      <c r="EJ17" s="640"/>
      <c r="EK17" s="638"/>
      <c r="EL17" s="639"/>
      <c r="EM17" s="639"/>
      <c r="EN17" s="639"/>
      <c r="EO17" s="640"/>
      <c r="EP17" s="638"/>
      <c r="EQ17" s="639"/>
      <c r="ER17" s="639"/>
      <c r="ES17" s="639"/>
      <c r="ET17" s="640"/>
      <c r="EU17" s="638"/>
      <c r="EV17" s="639"/>
      <c r="EW17" s="639"/>
      <c r="EX17" s="639"/>
      <c r="EY17" s="640"/>
      <c r="EZ17" s="641">
        <v>7</v>
      </c>
      <c r="FA17" s="638"/>
      <c r="FB17" s="639"/>
      <c r="FC17" s="639"/>
      <c r="FD17" s="639"/>
      <c r="FE17" s="640"/>
      <c r="FF17" s="638"/>
      <c r="FG17" s="639"/>
      <c r="FH17" s="639"/>
      <c r="FI17" s="639"/>
      <c r="FJ17" s="640"/>
      <c r="FK17" s="638"/>
      <c r="FL17" s="639"/>
      <c r="FM17" s="639"/>
      <c r="FN17" s="639"/>
      <c r="FO17" s="640"/>
      <c r="FP17" s="638"/>
      <c r="FQ17" s="639"/>
      <c r="FR17" s="639"/>
      <c r="FS17" s="639"/>
      <c r="FT17" s="640"/>
      <c r="FU17" s="638"/>
      <c r="FV17" s="639"/>
      <c r="FW17" s="639"/>
      <c r="FX17" s="639"/>
      <c r="FY17" s="640"/>
      <c r="FZ17" s="638"/>
      <c r="GA17" s="639"/>
      <c r="GB17" s="639"/>
      <c r="GC17" s="639"/>
      <c r="GD17" s="640"/>
      <c r="GE17" s="638"/>
      <c r="GF17" s="639"/>
      <c r="GG17" s="639"/>
      <c r="GH17" s="639"/>
      <c r="GI17" s="640"/>
      <c r="GJ17" s="638"/>
      <c r="GK17" s="639"/>
      <c r="GL17" s="639"/>
      <c r="GM17" s="639"/>
      <c r="GN17" s="640"/>
      <c r="GO17" s="638"/>
      <c r="GP17" s="639"/>
      <c r="GQ17" s="639"/>
      <c r="GR17" s="639"/>
      <c r="GS17" s="640"/>
      <c r="GT17" s="638"/>
      <c r="GU17" s="639"/>
      <c r="GV17" s="639"/>
      <c r="GW17" s="639"/>
      <c r="GX17" s="640"/>
      <c r="GY17" s="641">
        <v>7</v>
      </c>
      <c r="GZ17" s="642" t="str">
        <f>IF('2 Name'!B17="","",'2 Name'!B17)</f>
        <v/>
      </c>
      <c r="HA17" s="635" t="str">
        <f>IF('2 Name'!C17="","",'2 Name'!C17)</f>
        <v/>
      </c>
      <c r="HB17" s="636" t="str">
        <f>IF('2 Name'!D17="","",'2 Name'!D17)</f>
        <v/>
      </c>
      <c r="HC17" s="643" t="str">
        <f t="shared" si="204"/>
        <v/>
      </c>
      <c r="HD17" s="643" t="str">
        <f t="shared" si="0"/>
        <v/>
      </c>
      <c r="HE17" s="643" t="str">
        <f t="shared" si="1"/>
        <v/>
      </c>
      <c r="HF17" s="643" t="str">
        <f t="shared" si="2"/>
        <v/>
      </c>
      <c r="HG17" s="643" t="str">
        <f t="shared" si="3"/>
        <v/>
      </c>
      <c r="HH17" s="643" t="str">
        <f t="shared" si="205"/>
        <v/>
      </c>
      <c r="HI17" s="643" t="str">
        <f t="shared" si="206"/>
        <v/>
      </c>
      <c r="HJ17" s="643" t="str">
        <f t="shared" si="4"/>
        <v/>
      </c>
      <c r="HK17" s="643" t="str">
        <f t="shared" si="5"/>
        <v/>
      </c>
      <c r="HL17" s="643" t="str">
        <f t="shared" si="6"/>
        <v/>
      </c>
      <c r="HM17" s="643" t="str">
        <f t="shared" si="7"/>
        <v/>
      </c>
      <c r="HN17" s="643" t="str">
        <f t="shared" si="207"/>
        <v/>
      </c>
      <c r="HO17" s="641" t="str">
        <f t="shared" si="208"/>
        <v/>
      </c>
      <c r="HP17" s="644" t="str">
        <f t="shared" si="209"/>
        <v/>
      </c>
      <c r="HR17" s="645" t="str">
        <f t="shared" si="8"/>
        <v/>
      </c>
      <c r="HS17" s="646" t="str">
        <f t="shared" si="9"/>
        <v/>
      </c>
      <c r="HT17" s="646" t="str">
        <f t="shared" si="10"/>
        <v/>
      </c>
      <c r="HU17" s="646" t="str">
        <f t="shared" si="11"/>
        <v/>
      </c>
      <c r="HV17" s="646" t="str">
        <f t="shared" si="12"/>
        <v/>
      </c>
      <c r="HW17" s="646" t="str">
        <f t="shared" si="13"/>
        <v/>
      </c>
      <c r="HX17" s="646" t="str">
        <f t="shared" si="14"/>
        <v/>
      </c>
      <c r="HY17" s="646" t="str">
        <f t="shared" si="15"/>
        <v/>
      </c>
      <c r="HZ17" s="646" t="str">
        <f t="shared" si="16"/>
        <v/>
      </c>
      <c r="IA17" s="646" t="str">
        <f t="shared" si="17"/>
        <v/>
      </c>
      <c r="IB17" s="646" t="str">
        <f t="shared" si="18"/>
        <v/>
      </c>
      <c r="IC17" s="646" t="str">
        <f t="shared" si="19"/>
        <v/>
      </c>
      <c r="ID17" s="646" t="str">
        <f t="shared" si="20"/>
        <v/>
      </c>
      <c r="IE17" s="646" t="str">
        <f t="shared" si="21"/>
        <v/>
      </c>
      <c r="IF17" s="646" t="str">
        <f t="shared" si="22"/>
        <v/>
      </c>
      <c r="IG17" s="646" t="str">
        <f t="shared" si="23"/>
        <v/>
      </c>
      <c r="IH17" s="646" t="str">
        <f t="shared" si="24"/>
        <v/>
      </c>
      <c r="II17" s="646" t="str">
        <f t="shared" si="25"/>
        <v/>
      </c>
      <c r="IJ17" s="646" t="str">
        <f t="shared" si="26"/>
        <v/>
      </c>
      <c r="IK17" s="646" t="str">
        <f t="shared" si="27"/>
        <v/>
      </c>
      <c r="IL17" s="646" t="str">
        <f t="shared" si="28"/>
        <v/>
      </c>
      <c r="IM17" s="646" t="str">
        <f t="shared" si="29"/>
        <v/>
      </c>
      <c r="IN17" s="646" t="str">
        <f t="shared" si="30"/>
        <v/>
      </c>
      <c r="IO17" s="646" t="str">
        <f t="shared" si="31"/>
        <v/>
      </c>
      <c r="IP17" s="646" t="str">
        <f t="shared" si="32"/>
        <v/>
      </c>
      <c r="IQ17" s="646" t="str">
        <f t="shared" si="33"/>
        <v/>
      </c>
      <c r="IR17" s="646" t="str">
        <f t="shared" si="34"/>
        <v/>
      </c>
      <c r="IS17" s="646" t="str">
        <f t="shared" si="35"/>
        <v/>
      </c>
      <c r="IT17" s="646" t="str">
        <f t="shared" si="36"/>
        <v/>
      </c>
      <c r="IU17" s="646" t="str">
        <f t="shared" si="37"/>
        <v/>
      </c>
      <c r="IV17" s="646" t="str">
        <f t="shared" si="38"/>
        <v/>
      </c>
      <c r="IW17" s="646" t="str">
        <f t="shared" si="39"/>
        <v/>
      </c>
      <c r="IX17" s="646" t="str">
        <f t="shared" si="40"/>
        <v/>
      </c>
      <c r="IY17" s="646" t="str">
        <f t="shared" si="41"/>
        <v/>
      </c>
      <c r="IZ17" s="646" t="str">
        <f t="shared" si="42"/>
        <v/>
      </c>
      <c r="JA17" s="646" t="str">
        <f t="shared" si="43"/>
        <v/>
      </c>
      <c r="JB17" s="646" t="str">
        <f t="shared" si="44"/>
        <v/>
      </c>
      <c r="JC17" s="646" t="str">
        <f t="shared" si="45"/>
        <v/>
      </c>
      <c r="JD17" s="646" t="str">
        <f t="shared" si="46"/>
        <v/>
      </c>
      <c r="JE17" s="646" t="str">
        <f t="shared" si="47"/>
        <v/>
      </c>
      <c r="JF17" s="646" t="str">
        <f t="shared" si="48"/>
        <v/>
      </c>
      <c r="JG17" s="646" t="str">
        <f t="shared" si="49"/>
        <v/>
      </c>
      <c r="JH17" s="646" t="str">
        <f t="shared" si="50"/>
        <v/>
      </c>
      <c r="JI17" s="646" t="str">
        <f t="shared" si="51"/>
        <v/>
      </c>
      <c r="JJ17" s="646" t="str">
        <f t="shared" si="52"/>
        <v/>
      </c>
      <c r="JK17" s="646" t="str">
        <f t="shared" si="53"/>
        <v/>
      </c>
      <c r="JL17" s="646" t="str">
        <f t="shared" si="54"/>
        <v/>
      </c>
      <c r="JM17" s="646" t="str">
        <f t="shared" si="55"/>
        <v/>
      </c>
      <c r="JN17" s="646" t="str">
        <f t="shared" si="56"/>
        <v/>
      </c>
      <c r="JO17" s="646" t="str">
        <f t="shared" si="57"/>
        <v/>
      </c>
      <c r="JP17" s="646" t="str">
        <f t="shared" si="58"/>
        <v/>
      </c>
      <c r="JQ17" s="646" t="str">
        <f t="shared" si="59"/>
        <v/>
      </c>
      <c r="JR17" s="646" t="str">
        <f t="shared" si="60"/>
        <v/>
      </c>
      <c r="JS17" s="646" t="str">
        <f t="shared" si="61"/>
        <v/>
      </c>
      <c r="JT17" s="646" t="str">
        <f t="shared" si="62"/>
        <v/>
      </c>
      <c r="JU17" s="646" t="str">
        <f t="shared" si="63"/>
        <v/>
      </c>
      <c r="JV17" s="646" t="str">
        <f t="shared" si="64"/>
        <v/>
      </c>
      <c r="JW17" s="646" t="str">
        <f t="shared" si="65"/>
        <v/>
      </c>
      <c r="JX17" s="646" t="str">
        <f t="shared" si="66"/>
        <v/>
      </c>
      <c r="JY17" s="646" t="str">
        <f t="shared" si="67"/>
        <v/>
      </c>
      <c r="JZ17" s="646" t="str">
        <f t="shared" si="68"/>
        <v/>
      </c>
      <c r="KA17" s="646" t="str">
        <f t="shared" si="69"/>
        <v/>
      </c>
      <c r="KB17" s="646" t="str">
        <f t="shared" si="70"/>
        <v/>
      </c>
      <c r="KC17" s="646" t="str">
        <f t="shared" si="71"/>
        <v/>
      </c>
      <c r="KD17" s="646" t="str">
        <f t="shared" si="72"/>
        <v/>
      </c>
      <c r="KE17" s="646" t="str">
        <f t="shared" si="73"/>
        <v/>
      </c>
      <c r="KF17" s="646" t="str">
        <f t="shared" si="74"/>
        <v/>
      </c>
      <c r="KG17" s="646" t="str">
        <f t="shared" si="75"/>
        <v/>
      </c>
      <c r="KH17" s="646" t="str">
        <f t="shared" si="76"/>
        <v/>
      </c>
      <c r="KI17" s="646" t="str">
        <f t="shared" si="77"/>
        <v/>
      </c>
      <c r="KJ17" s="646" t="str">
        <f t="shared" si="78"/>
        <v/>
      </c>
      <c r="KK17" s="646" t="str">
        <f t="shared" si="79"/>
        <v/>
      </c>
      <c r="KL17" s="646" t="str">
        <f t="shared" si="80"/>
        <v/>
      </c>
      <c r="KM17" s="646" t="str">
        <f t="shared" si="81"/>
        <v/>
      </c>
      <c r="KN17" s="646" t="str">
        <f t="shared" si="82"/>
        <v/>
      </c>
      <c r="KO17" s="646" t="str">
        <f t="shared" si="83"/>
        <v/>
      </c>
      <c r="KP17" s="646" t="str">
        <f t="shared" si="84"/>
        <v/>
      </c>
      <c r="KQ17" s="646" t="str">
        <f t="shared" si="85"/>
        <v/>
      </c>
      <c r="KR17" s="646" t="str">
        <f t="shared" si="86"/>
        <v/>
      </c>
      <c r="KS17" s="646" t="str">
        <f t="shared" si="87"/>
        <v/>
      </c>
      <c r="KT17" s="646" t="str">
        <f t="shared" si="88"/>
        <v/>
      </c>
      <c r="KU17" s="646" t="str">
        <f t="shared" si="89"/>
        <v/>
      </c>
      <c r="KV17" s="646" t="str">
        <f t="shared" si="90"/>
        <v/>
      </c>
      <c r="KW17" s="646" t="str">
        <f t="shared" si="91"/>
        <v/>
      </c>
      <c r="KX17" s="646" t="str">
        <f t="shared" si="92"/>
        <v/>
      </c>
      <c r="KY17" s="646" t="str">
        <f t="shared" si="93"/>
        <v/>
      </c>
      <c r="KZ17" s="646" t="str">
        <f t="shared" si="94"/>
        <v/>
      </c>
      <c r="LA17" s="646" t="str">
        <f t="shared" si="95"/>
        <v/>
      </c>
      <c r="LB17" s="646" t="str">
        <f t="shared" si="96"/>
        <v/>
      </c>
      <c r="LC17" s="646" t="str">
        <f t="shared" si="97"/>
        <v/>
      </c>
      <c r="LD17" s="646" t="str">
        <f t="shared" si="98"/>
        <v/>
      </c>
      <c r="LE17" s="646" t="str">
        <f t="shared" si="99"/>
        <v/>
      </c>
      <c r="LF17" s="646" t="str">
        <f t="shared" si="100"/>
        <v/>
      </c>
      <c r="LG17" s="646" t="str">
        <f t="shared" si="101"/>
        <v/>
      </c>
      <c r="LH17" s="646" t="str">
        <f t="shared" si="102"/>
        <v/>
      </c>
      <c r="LI17" s="646" t="str">
        <f t="shared" si="103"/>
        <v/>
      </c>
      <c r="LJ17" s="646" t="str">
        <f t="shared" si="104"/>
        <v/>
      </c>
      <c r="LK17" s="646" t="str">
        <f t="shared" si="105"/>
        <v/>
      </c>
      <c r="LL17" s="646" t="str">
        <f t="shared" si="106"/>
        <v/>
      </c>
      <c r="LM17" s="646" t="str">
        <f t="shared" si="107"/>
        <v/>
      </c>
      <c r="LN17" s="646" t="str">
        <f t="shared" si="108"/>
        <v/>
      </c>
      <c r="LO17" s="646" t="str">
        <f t="shared" si="109"/>
        <v/>
      </c>
      <c r="LP17" s="646" t="str">
        <f t="shared" si="110"/>
        <v/>
      </c>
      <c r="LQ17" s="646" t="str">
        <f t="shared" si="111"/>
        <v/>
      </c>
      <c r="LR17" s="646" t="str">
        <f t="shared" si="112"/>
        <v/>
      </c>
      <c r="LS17" s="646" t="str">
        <f t="shared" si="113"/>
        <v/>
      </c>
      <c r="LT17" s="646" t="str">
        <f t="shared" si="114"/>
        <v/>
      </c>
      <c r="LU17" s="646" t="str">
        <f t="shared" si="115"/>
        <v/>
      </c>
      <c r="LV17" s="646" t="str">
        <f t="shared" si="116"/>
        <v/>
      </c>
      <c r="LW17" s="646" t="str">
        <f t="shared" si="117"/>
        <v/>
      </c>
      <c r="LX17" s="646" t="str">
        <f t="shared" si="118"/>
        <v/>
      </c>
      <c r="LY17" s="646" t="str">
        <f t="shared" si="119"/>
        <v/>
      </c>
      <c r="LZ17" s="646" t="str">
        <f t="shared" si="120"/>
        <v/>
      </c>
      <c r="MA17" s="646" t="str">
        <f t="shared" si="121"/>
        <v/>
      </c>
      <c r="MB17" s="646" t="str">
        <f t="shared" si="122"/>
        <v/>
      </c>
      <c r="MC17" s="646" t="str">
        <f t="shared" si="123"/>
        <v/>
      </c>
      <c r="MD17" s="646" t="str">
        <f t="shared" si="124"/>
        <v/>
      </c>
      <c r="ME17" s="646" t="str">
        <f t="shared" si="125"/>
        <v/>
      </c>
      <c r="MF17" s="646" t="str">
        <f t="shared" si="126"/>
        <v/>
      </c>
      <c r="MG17" s="646" t="str">
        <f t="shared" si="127"/>
        <v/>
      </c>
      <c r="MH17" s="646" t="str">
        <f t="shared" si="128"/>
        <v/>
      </c>
      <c r="MI17" s="646" t="str">
        <f t="shared" si="129"/>
        <v/>
      </c>
      <c r="MJ17" s="646" t="str">
        <f t="shared" si="130"/>
        <v/>
      </c>
      <c r="MK17" s="646" t="str">
        <f t="shared" si="131"/>
        <v/>
      </c>
      <c r="ML17" s="646" t="str">
        <f t="shared" si="132"/>
        <v/>
      </c>
      <c r="MM17" s="646" t="str">
        <f t="shared" si="133"/>
        <v/>
      </c>
      <c r="MN17" s="646" t="str">
        <f t="shared" si="134"/>
        <v/>
      </c>
      <c r="MO17" s="646" t="str">
        <f t="shared" si="135"/>
        <v/>
      </c>
      <c r="MP17" s="646" t="str">
        <f t="shared" si="136"/>
        <v/>
      </c>
      <c r="MQ17" s="646" t="str">
        <f t="shared" si="137"/>
        <v/>
      </c>
      <c r="MR17" s="646" t="str">
        <f t="shared" si="138"/>
        <v/>
      </c>
      <c r="MS17" s="646" t="str">
        <f t="shared" si="139"/>
        <v/>
      </c>
      <c r="MT17" s="646" t="str">
        <f t="shared" si="140"/>
        <v/>
      </c>
      <c r="MU17" s="646" t="str">
        <f t="shared" si="141"/>
        <v/>
      </c>
      <c r="MV17" s="646" t="str">
        <f t="shared" si="142"/>
        <v/>
      </c>
      <c r="MW17" s="646" t="str">
        <f t="shared" si="143"/>
        <v/>
      </c>
      <c r="MX17" s="646" t="str">
        <f t="shared" si="144"/>
        <v/>
      </c>
      <c r="MY17" s="646" t="str">
        <f t="shared" si="145"/>
        <v/>
      </c>
      <c r="MZ17" s="646" t="str">
        <f t="shared" si="146"/>
        <v/>
      </c>
      <c r="NA17" s="646" t="str">
        <f t="shared" si="147"/>
        <v/>
      </c>
      <c r="NB17" s="646" t="str">
        <f t="shared" si="148"/>
        <v/>
      </c>
      <c r="NC17" s="646" t="str">
        <f t="shared" si="149"/>
        <v/>
      </c>
      <c r="ND17" s="646" t="str">
        <f t="shared" si="150"/>
        <v/>
      </c>
      <c r="NE17" s="646" t="str">
        <f t="shared" si="151"/>
        <v/>
      </c>
      <c r="NF17" s="646" t="str">
        <f t="shared" si="152"/>
        <v/>
      </c>
      <c r="NG17" s="646" t="str">
        <f t="shared" si="153"/>
        <v/>
      </c>
      <c r="NH17" s="646" t="str">
        <f t="shared" si="154"/>
        <v/>
      </c>
      <c r="NI17" s="646" t="str">
        <f t="shared" si="155"/>
        <v/>
      </c>
      <c r="NJ17" s="646" t="str">
        <f t="shared" si="156"/>
        <v/>
      </c>
      <c r="NK17" s="646" t="str">
        <f t="shared" si="157"/>
        <v/>
      </c>
      <c r="NL17" s="646" t="str">
        <f t="shared" si="158"/>
        <v/>
      </c>
      <c r="NM17" s="646" t="str">
        <f t="shared" si="159"/>
        <v/>
      </c>
      <c r="NN17" s="646" t="str">
        <f t="shared" si="160"/>
        <v/>
      </c>
      <c r="NO17" s="646" t="str">
        <f t="shared" si="161"/>
        <v/>
      </c>
      <c r="NP17" s="646" t="str">
        <f t="shared" si="162"/>
        <v/>
      </c>
      <c r="NQ17" s="646" t="str">
        <f t="shared" si="163"/>
        <v/>
      </c>
      <c r="NR17" s="646" t="str">
        <f t="shared" si="164"/>
        <v/>
      </c>
      <c r="NS17" s="646" t="str">
        <f t="shared" si="165"/>
        <v/>
      </c>
      <c r="NT17" s="646" t="str">
        <f t="shared" si="166"/>
        <v/>
      </c>
      <c r="NU17" s="646" t="str">
        <f t="shared" si="167"/>
        <v/>
      </c>
      <c r="NV17" s="646" t="str">
        <f t="shared" si="168"/>
        <v/>
      </c>
      <c r="NW17" s="646" t="str">
        <f t="shared" si="169"/>
        <v/>
      </c>
      <c r="NX17" s="646" t="str">
        <f t="shared" si="170"/>
        <v/>
      </c>
      <c r="NY17" s="646" t="str">
        <f t="shared" si="171"/>
        <v/>
      </c>
      <c r="NZ17" s="646" t="str">
        <f t="shared" si="172"/>
        <v/>
      </c>
      <c r="OA17" s="646" t="str">
        <f t="shared" si="173"/>
        <v/>
      </c>
      <c r="OB17" s="646" t="str">
        <f t="shared" si="174"/>
        <v/>
      </c>
      <c r="OC17" s="646" t="str">
        <f t="shared" si="175"/>
        <v/>
      </c>
      <c r="OD17" s="646" t="str">
        <f t="shared" si="176"/>
        <v/>
      </c>
      <c r="OE17" s="646" t="str">
        <f t="shared" si="177"/>
        <v/>
      </c>
      <c r="OF17" s="646" t="str">
        <f t="shared" si="178"/>
        <v/>
      </c>
      <c r="OG17" s="646" t="str">
        <f t="shared" si="179"/>
        <v/>
      </c>
      <c r="OH17" s="646" t="str">
        <f t="shared" si="180"/>
        <v/>
      </c>
      <c r="OI17" s="646" t="str">
        <f t="shared" si="181"/>
        <v/>
      </c>
      <c r="OJ17" s="646" t="str">
        <f t="shared" si="182"/>
        <v/>
      </c>
      <c r="OK17" s="646" t="str">
        <f t="shared" si="183"/>
        <v/>
      </c>
      <c r="OL17" s="646" t="str">
        <f t="shared" si="184"/>
        <v/>
      </c>
      <c r="OM17" s="646" t="str">
        <f t="shared" si="185"/>
        <v/>
      </c>
      <c r="ON17" s="646" t="str">
        <f t="shared" si="186"/>
        <v/>
      </c>
      <c r="OO17" s="646" t="str">
        <f t="shared" si="187"/>
        <v/>
      </c>
      <c r="OP17" s="646" t="str">
        <f t="shared" si="188"/>
        <v/>
      </c>
      <c r="OQ17" s="646" t="str">
        <f t="shared" si="189"/>
        <v/>
      </c>
      <c r="OR17" s="646" t="str">
        <f t="shared" si="190"/>
        <v/>
      </c>
      <c r="OS17" s="646" t="str">
        <f t="shared" si="191"/>
        <v/>
      </c>
      <c r="OT17" s="646" t="str">
        <f t="shared" si="192"/>
        <v/>
      </c>
      <c r="OU17" s="646" t="str">
        <f t="shared" si="193"/>
        <v/>
      </c>
      <c r="OV17" s="646" t="str">
        <f t="shared" si="194"/>
        <v/>
      </c>
      <c r="OW17" s="646" t="str">
        <f t="shared" si="195"/>
        <v/>
      </c>
      <c r="OX17" s="646" t="str">
        <f t="shared" si="196"/>
        <v/>
      </c>
      <c r="OY17" s="646" t="str">
        <f t="shared" si="197"/>
        <v/>
      </c>
      <c r="OZ17" s="646" t="str">
        <f t="shared" si="198"/>
        <v/>
      </c>
      <c r="PA17" s="646" t="str">
        <f t="shared" si="199"/>
        <v/>
      </c>
      <c r="PB17" s="646" t="str">
        <f t="shared" si="200"/>
        <v/>
      </c>
      <c r="PC17" s="646" t="str">
        <f t="shared" si="201"/>
        <v/>
      </c>
      <c r="PD17" s="646" t="str">
        <f t="shared" si="202"/>
        <v/>
      </c>
      <c r="PE17" s="646" t="str">
        <f t="shared" si="210"/>
        <v/>
      </c>
      <c r="PF17" s="646" t="str">
        <f t="shared" si="211"/>
        <v/>
      </c>
      <c r="PG17" s="646" t="str">
        <f t="shared" si="212"/>
        <v/>
      </c>
      <c r="PH17" s="646" t="str">
        <f t="shared" si="213"/>
        <v/>
      </c>
      <c r="PI17" s="647" t="str">
        <f t="shared" si="214"/>
        <v/>
      </c>
    </row>
    <row r="18" spans="1:425" ht="17.25" customHeight="1" x14ac:dyDescent="0.7">
      <c r="A18" s="635" t="str">
        <f>IF('2 Name'!C18="","",'2 Name'!C18)</f>
        <v/>
      </c>
      <c r="B18" s="636" t="str">
        <f>IF('2 Name'!D18="","",'2 Name'!D18)</f>
        <v/>
      </c>
      <c r="C18" s="637">
        <v>8</v>
      </c>
      <c r="D18" s="638"/>
      <c r="E18" s="639"/>
      <c r="F18" s="639"/>
      <c r="G18" s="639"/>
      <c r="H18" s="640"/>
      <c r="I18" s="638"/>
      <c r="J18" s="639"/>
      <c r="K18" s="639"/>
      <c r="L18" s="639"/>
      <c r="M18" s="640"/>
      <c r="N18" s="638"/>
      <c r="O18" s="639"/>
      <c r="P18" s="639"/>
      <c r="Q18" s="639"/>
      <c r="R18" s="640"/>
      <c r="S18" s="638"/>
      <c r="T18" s="639"/>
      <c r="U18" s="639"/>
      <c r="V18" s="639"/>
      <c r="W18" s="640"/>
      <c r="X18" s="638"/>
      <c r="Y18" s="639"/>
      <c r="Z18" s="639"/>
      <c r="AA18" s="639"/>
      <c r="AB18" s="640"/>
      <c r="AC18" s="638"/>
      <c r="AD18" s="639"/>
      <c r="AE18" s="639"/>
      <c r="AF18" s="639"/>
      <c r="AG18" s="640"/>
      <c r="AH18" s="638"/>
      <c r="AI18" s="639"/>
      <c r="AJ18" s="639"/>
      <c r="AK18" s="639"/>
      <c r="AL18" s="640"/>
      <c r="AM18" s="638"/>
      <c r="AN18" s="639"/>
      <c r="AO18" s="639"/>
      <c r="AP18" s="639"/>
      <c r="AQ18" s="640"/>
      <c r="AR18" s="638"/>
      <c r="AS18" s="639"/>
      <c r="AT18" s="639"/>
      <c r="AU18" s="639"/>
      <c r="AV18" s="640"/>
      <c r="AW18" s="638"/>
      <c r="AX18" s="639"/>
      <c r="AY18" s="639"/>
      <c r="AZ18" s="639"/>
      <c r="BA18" s="640"/>
      <c r="BB18" s="637">
        <v>8</v>
      </c>
      <c r="BC18" s="638"/>
      <c r="BD18" s="639"/>
      <c r="BE18" s="639"/>
      <c r="BF18" s="639"/>
      <c r="BG18" s="640"/>
      <c r="BH18" s="638"/>
      <c r="BI18" s="639"/>
      <c r="BJ18" s="639"/>
      <c r="BK18" s="639"/>
      <c r="BL18" s="640"/>
      <c r="BM18" s="638"/>
      <c r="BN18" s="639"/>
      <c r="BO18" s="639"/>
      <c r="BP18" s="639"/>
      <c r="BQ18" s="640"/>
      <c r="BR18" s="638"/>
      <c r="BS18" s="639"/>
      <c r="BT18" s="639"/>
      <c r="BU18" s="639"/>
      <c r="BV18" s="640"/>
      <c r="BW18" s="638"/>
      <c r="BX18" s="639"/>
      <c r="BY18" s="639"/>
      <c r="BZ18" s="639"/>
      <c r="CA18" s="640"/>
      <c r="CB18" s="638"/>
      <c r="CC18" s="639"/>
      <c r="CD18" s="639"/>
      <c r="CE18" s="639"/>
      <c r="CF18" s="640"/>
      <c r="CG18" s="638"/>
      <c r="CH18" s="639"/>
      <c r="CI18" s="639"/>
      <c r="CJ18" s="639"/>
      <c r="CK18" s="640"/>
      <c r="CL18" s="638"/>
      <c r="CM18" s="639"/>
      <c r="CN18" s="639"/>
      <c r="CO18" s="639"/>
      <c r="CP18" s="640"/>
      <c r="CQ18" s="638"/>
      <c r="CR18" s="639"/>
      <c r="CS18" s="639"/>
      <c r="CT18" s="639"/>
      <c r="CU18" s="640"/>
      <c r="CV18" s="638"/>
      <c r="CW18" s="639"/>
      <c r="CX18" s="639"/>
      <c r="CY18" s="639"/>
      <c r="CZ18" s="640"/>
      <c r="DA18" s="637">
        <v>8</v>
      </c>
      <c r="DB18" s="638"/>
      <c r="DC18" s="639"/>
      <c r="DD18" s="639"/>
      <c r="DE18" s="639"/>
      <c r="DF18" s="640"/>
      <c r="DG18" s="638"/>
      <c r="DH18" s="639"/>
      <c r="DI18" s="639"/>
      <c r="DJ18" s="639"/>
      <c r="DK18" s="640"/>
      <c r="DL18" s="638"/>
      <c r="DM18" s="639"/>
      <c r="DN18" s="639"/>
      <c r="DO18" s="639"/>
      <c r="DP18" s="640"/>
      <c r="DQ18" s="638"/>
      <c r="DR18" s="639"/>
      <c r="DS18" s="639"/>
      <c r="DT18" s="639"/>
      <c r="DU18" s="640"/>
      <c r="DV18" s="638"/>
      <c r="DW18" s="639"/>
      <c r="DX18" s="639"/>
      <c r="DY18" s="639"/>
      <c r="DZ18" s="640"/>
      <c r="EA18" s="638"/>
      <c r="EB18" s="639"/>
      <c r="EC18" s="639"/>
      <c r="ED18" s="639"/>
      <c r="EE18" s="640"/>
      <c r="EF18" s="638"/>
      <c r="EG18" s="639"/>
      <c r="EH18" s="639"/>
      <c r="EI18" s="639"/>
      <c r="EJ18" s="640"/>
      <c r="EK18" s="638"/>
      <c r="EL18" s="639"/>
      <c r="EM18" s="639"/>
      <c r="EN18" s="639"/>
      <c r="EO18" s="640"/>
      <c r="EP18" s="638"/>
      <c r="EQ18" s="639"/>
      <c r="ER18" s="639"/>
      <c r="ES18" s="639"/>
      <c r="ET18" s="640"/>
      <c r="EU18" s="638"/>
      <c r="EV18" s="639"/>
      <c r="EW18" s="639"/>
      <c r="EX18" s="639"/>
      <c r="EY18" s="640"/>
      <c r="EZ18" s="641">
        <v>8</v>
      </c>
      <c r="FA18" s="638"/>
      <c r="FB18" s="639"/>
      <c r="FC18" s="639"/>
      <c r="FD18" s="639"/>
      <c r="FE18" s="640"/>
      <c r="FF18" s="638"/>
      <c r="FG18" s="639"/>
      <c r="FH18" s="639"/>
      <c r="FI18" s="639"/>
      <c r="FJ18" s="640"/>
      <c r="FK18" s="638"/>
      <c r="FL18" s="639"/>
      <c r="FM18" s="639"/>
      <c r="FN18" s="639"/>
      <c r="FO18" s="640"/>
      <c r="FP18" s="638"/>
      <c r="FQ18" s="639"/>
      <c r="FR18" s="639"/>
      <c r="FS18" s="639"/>
      <c r="FT18" s="640"/>
      <c r="FU18" s="638"/>
      <c r="FV18" s="639"/>
      <c r="FW18" s="639"/>
      <c r="FX18" s="639"/>
      <c r="FY18" s="640"/>
      <c r="FZ18" s="638"/>
      <c r="GA18" s="639"/>
      <c r="GB18" s="639"/>
      <c r="GC18" s="639"/>
      <c r="GD18" s="640"/>
      <c r="GE18" s="638"/>
      <c r="GF18" s="639"/>
      <c r="GG18" s="639"/>
      <c r="GH18" s="639"/>
      <c r="GI18" s="640"/>
      <c r="GJ18" s="638"/>
      <c r="GK18" s="639"/>
      <c r="GL18" s="639"/>
      <c r="GM18" s="639"/>
      <c r="GN18" s="640"/>
      <c r="GO18" s="638"/>
      <c r="GP18" s="639"/>
      <c r="GQ18" s="639"/>
      <c r="GR18" s="639"/>
      <c r="GS18" s="640"/>
      <c r="GT18" s="638"/>
      <c r="GU18" s="639"/>
      <c r="GV18" s="639"/>
      <c r="GW18" s="639"/>
      <c r="GX18" s="640"/>
      <c r="GY18" s="641">
        <v>8</v>
      </c>
      <c r="GZ18" s="642" t="str">
        <f>IF('2 Name'!B18="","",'2 Name'!B18)</f>
        <v/>
      </c>
      <c r="HA18" s="635" t="str">
        <f>IF('2 Name'!C18="","",'2 Name'!C18)</f>
        <v/>
      </c>
      <c r="HB18" s="636" t="str">
        <f>IF('2 Name'!D18="","",'2 Name'!D18)</f>
        <v/>
      </c>
      <c r="HC18" s="643" t="str">
        <f t="shared" si="204"/>
        <v/>
      </c>
      <c r="HD18" s="643" t="str">
        <f t="shared" si="0"/>
        <v/>
      </c>
      <c r="HE18" s="643" t="str">
        <f t="shared" si="1"/>
        <v/>
      </c>
      <c r="HF18" s="643" t="str">
        <f t="shared" si="2"/>
        <v/>
      </c>
      <c r="HG18" s="643" t="str">
        <f t="shared" si="3"/>
        <v/>
      </c>
      <c r="HH18" s="643" t="str">
        <f t="shared" si="205"/>
        <v/>
      </c>
      <c r="HI18" s="643" t="str">
        <f t="shared" si="206"/>
        <v/>
      </c>
      <c r="HJ18" s="643" t="str">
        <f t="shared" si="4"/>
        <v/>
      </c>
      <c r="HK18" s="643" t="str">
        <f t="shared" si="5"/>
        <v/>
      </c>
      <c r="HL18" s="643" t="str">
        <f t="shared" si="6"/>
        <v/>
      </c>
      <c r="HM18" s="643" t="str">
        <f t="shared" si="7"/>
        <v/>
      </c>
      <c r="HN18" s="643" t="str">
        <f t="shared" si="207"/>
        <v/>
      </c>
      <c r="HO18" s="641" t="str">
        <f t="shared" si="208"/>
        <v/>
      </c>
      <c r="HP18" s="644" t="str">
        <f t="shared" si="209"/>
        <v/>
      </c>
      <c r="HR18" s="645" t="str">
        <f t="shared" si="8"/>
        <v/>
      </c>
      <c r="HS18" s="646" t="str">
        <f t="shared" si="9"/>
        <v/>
      </c>
      <c r="HT18" s="646" t="str">
        <f t="shared" si="10"/>
        <v/>
      </c>
      <c r="HU18" s="646" t="str">
        <f t="shared" si="11"/>
        <v/>
      </c>
      <c r="HV18" s="646" t="str">
        <f t="shared" si="12"/>
        <v/>
      </c>
      <c r="HW18" s="646" t="str">
        <f t="shared" si="13"/>
        <v/>
      </c>
      <c r="HX18" s="646" t="str">
        <f t="shared" si="14"/>
        <v/>
      </c>
      <c r="HY18" s="646" t="str">
        <f t="shared" si="15"/>
        <v/>
      </c>
      <c r="HZ18" s="646" t="str">
        <f t="shared" si="16"/>
        <v/>
      </c>
      <c r="IA18" s="646" t="str">
        <f t="shared" si="17"/>
        <v/>
      </c>
      <c r="IB18" s="646" t="str">
        <f t="shared" si="18"/>
        <v/>
      </c>
      <c r="IC18" s="646" t="str">
        <f t="shared" si="19"/>
        <v/>
      </c>
      <c r="ID18" s="646" t="str">
        <f t="shared" si="20"/>
        <v/>
      </c>
      <c r="IE18" s="646" t="str">
        <f t="shared" si="21"/>
        <v/>
      </c>
      <c r="IF18" s="646" t="str">
        <f t="shared" si="22"/>
        <v/>
      </c>
      <c r="IG18" s="646" t="str">
        <f t="shared" si="23"/>
        <v/>
      </c>
      <c r="IH18" s="646" t="str">
        <f t="shared" si="24"/>
        <v/>
      </c>
      <c r="II18" s="646" t="str">
        <f t="shared" si="25"/>
        <v/>
      </c>
      <c r="IJ18" s="646" t="str">
        <f t="shared" si="26"/>
        <v/>
      </c>
      <c r="IK18" s="646" t="str">
        <f t="shared" si="27"/>
        <v/>
      </c>
      <c r="IL18" s="646" t="str">
        <f t="shared" si="28"/>
        <v/>
      </c>
      <c r="IM18" s="646" t="str">
        <f t="shared" si="29"/>
        <v/>
      </c>
      <c r="IN18" s="646" t="str">
        <f t="shared" si="30"/>
        <v/>
      </c>
      <c r="IO18" s="646" t="str">
        <f t="shared" si="31"/>
        <v/>
      </c>
      <c r="IP18" s="646" t="str">
        <f t="shared" si="32"/>
        <v/>
      </c>
      <c r="IQ18" s="646" t="str">
        <f t="shared" si="33"/>
        <v/>
      </c>
      <c r="IR18" s="646" t="str">
        <f t="shared" si="34"/>
        <v/>
      </c>
      <c r="IS18" s="646" t="str">
        <f t="shared" si="35"/>
        <v/>
      </c>
      <c r="IT18" s="646" t="str">
        <f t="shared" si="36"/>
        <v/>
      </c>
      <c r="IU18" s="646" t="str">
        <f t="shared" si="37"/>
        <v/>
      </c>
      <c r="IV18" s="646" t="str">
        <f t="shared" si="38"/>
        <v/>
      </c>
      <c r="IW18" s="646" t="str">
        <f t="shared" si="39"/>
        <v/>
      </c>
      <c r="IX18" s="646" t="str">
        <f t="shared" si="40"/>
        <v/>
      </c>
      <c r="IY18" s="646" t="str">
        <f t="shared" si="41"/>
        <v/>
      </c>
      <c r="IZ18" s="646" t="str">
        <f t="shared" si="42"/>
        <v/>
      </c>
      <c r="JA18" s="646" t="str">
        <f t="shared" si="43"/>
        <v/>
      </c>
      <c r="JB18" s="646" t="str">
        <f t="shared" si="44"/>
        <v/>
      </c>
      <c r="JC18" s="646" t="str">
        <f t="shared" si="45"/>
        <v/>
      </c>
      <c r="JD18" s="646" t="str">
        <f t="shared" si="46"/>
        <v/>
      </c>
      <c r="JE18" s="646" t="str">
        <f t="shared" si="47"/>
        <v/>
      </c>
      <c r="JF18" s="646" t="str">
        <f t="shared" si="48"/>
        <v/>
      </c>
      <c r="JG18" s="646" t="str">
        <f t="shared" si="49"/>
        <v/>
      </c>
      <c r="JH18" s="646" t="str">
        <f t="shared" si="50"/>
        <v/>
      </c>
      <c r="JI18" s="646" t="str">
        <f t="shared" si="51"/>
        <v/>
      </c>
      <c r="JJ18" s="646" t="str">
        <f t="shared" si="52"/>
        <v/>
      </c>
      <c r="JK18" s="646" t="str">
        <f t="shared" si="53"/>
        <v/>
      </c>
      <c r="JL18" s="646" t="str">
        <f t="shared" si="54"/>
        <v/>
      </c>
      <c r="JM18" s="646" t="str">
        <f t="shared" si="55"/>
        <v/>
      </c>
      <c r="JN18" s="646" t="str">
        <f t="shared" si="56"/>
        <v/>
      </c>
      <c r="JO18" s="646" t="str">
        <f t="shared" si="57"/>
        <v/>
      </c>
      <c r="JP18" s="646" t="str">
        <f t="shared" si="58"/>
        <v/>
      </c>
      <c r="JQ18" s="646" t="str">
        <f t="shared" si="59"/>
        <v/>
      </c>
      <c r="JR18" s="646" t="str">
        <f t="shared" si="60"/>
        <v/>
      </c>
      <c r="JS18" s="646" t="str">
        <f t="shared" si="61"/>
        <v/>
      </c>
      <c r="JT18" s="646" t="str">
        <f t="shared" si="62"/>
        <v/>
      </c>
      <c r="JU18" s="646" t="str">
        <f t="shared" si="63"/>
        <v/>
      </c>
      <c r="JV18" s="646" t="str">
        <f t="shared" si="64"/>
        <v/>
      </c>
      <c r="JW18" s="646" t="str">
        <f t="shared" si="65"/>
        <v/>
      </c>
      <c r="JX18" s="646" t="str">
        <f t="shared" si="66"/>
        <v/>
      </c>
      <c r="JY18" s="646" t="str">
        <f t="shared" si="67"/>
        <v/>
      </c>
      <c r="JZ18" s="646" t="str">
        <f t="shared" si="68"/>
        <v/>
      </c>
      <c r="KA18" s="646" t="str">
        <f t="shared" si="69"/>
        <v/>
      </c>
      <c r="KB18" s="646" t="str">
        <f t="shared" si="70"/>
        <v/>
      </c>
      <c r="KC18" s="646" t="str">
        <f t="shared" si="71"/>
        <v/>
      </c>
      <c r="KD18" s="646" t="str">
        <f t="shared" si="72"/>
        <v/>
      </c>
      <c r="KE18" s="646" t="str">
        <f t="shared" si="73"/>
        <v/>
      </c>
      <c r="KF18" s="646" t="str">
        <f t="shared" si="74"/>
        <v/>
      </c>
      <c r="KG18" s="646" t="str">
        <f t="shared" si="75"/>
        <v/>
      </c>
      <c r="KH18" s="646" t="str">
        <f t="shared" si="76"/>
        <v/>
      </c>
      <c r="KI18" s="646" t="str">
        <f t="shared" si="77"/>
        <v/>
      </c>
      <c r="KJ18" s="646" t="str">
        <f t="shared" si="78"/>
        <v/>
      </c>
      <c r="KK18" s="646" t="str">
        <f t="shared" si="79"/>
        <v/>
      </c>
      <c r="KL18" s="646" t="str">
        <f t="shared" si="80"/>
        <v/>
      </c>
      <c r="KM18" s="646" t="str">
        <f t="shared" si="81"/>
        <v/>
      </c>
      <c r="KN18" s="646" t="str">
        <f t="shared" si="82"/>
        <v/>
      </c>
      <c r="KO18" s="646" t="str">
        <f t="shared" si="83"/>
        <v/>
      </c>
      <c r="KP18" s="646" t="str">
        <f t="shared" si="84"/>
        <v/>
      </c>
      <c r="KQ18" s="646" t="str">
        <f t="shared" si="85"/>
        <v/>
      </c>
      <c r="KR18" s="646" t="str">
        <f t="shared" si="86"/>
        <v/>
      </c>
      <c r="KS18" s="646" t="str">
        <f t="shared" si="87"/>
        <v/>
      </c>
      <c r="KT18" s="646" t="str">
        <f t="shared" si="88"/>
        <v/>
      </c>
      <c r="KU18" s="646" t="str">
        <f t="shared" si="89"/>
        <v/>
      </c>
      <c r="KV18" s="646" t="str">
        <f t="shared" si="90"/>
        <v/>
      </c>
      <c r="KW18" s="646" t="str">
        <f t="shared" si="91"/>
        <v/>
      </c>
      <c r="KX18" s="646" t="str">
        <f t="shared" si="92"/>
        <v/>
      </c>
      <c r="KY18" s="646" t="str">
        <f t="shared" si="93"/>
        <v/>
      </c>
      <c r="KZ18" s="646" t="str">
        <f t="shared" si="94"/>
        <v/>
      </c>
      <c r="LA18" s="646" t="str">
        <f t="shared" si="95"/>
        <v/>
      </c>
      <c r="LB18" s="646" t="str">
        <f t="shared" si="96"/>
        <v/>
      </c>
      <c r="LC18" s="646" t="str">
        <f t="shared" si="97"/>
        <v/>
      </c>
      <c r="LD18" s="646" t="str">
        <f t="shared" si="98"/>
        <v/>
      </c>
      <c r="LE18" s="646" t="str">
        <f t="shared" si="99"/>
        <v/>
      </c>
      <c r="LF18" s="646" t="str">
        <f t="shared" si="100"/>
        <v/>
      </c>
      <c r="LG18" s="646" t="str">
        <f t="shared" si="101"/>
        <v/>
      </c>
      <c r="LH18" s="646" t="str">
        <f t="shared" si="102"/>
        <v/>
      </c>
      <c r="LI18" s="646" t="str">
        <f t="shared" si="103"/>
        <v/>
      </c>
      <c r="LJ18" s="646" t="str">
        <f t="shared" si="104"/>
        <v/>
      </c>
      <c r="LK18" s="646" t="str">
        <f t="shared" si="105"/>
        <v/>
      </c>
      <c r="LL18" s="646" t="str">
        <f t="shared" si="106"/>
        <v/>
      </c>
      <c r="LM18" s="646" t="str">
        <f t="shared" si="107"/>
        <v/>
      </c>
      <c r="LN18" s="646" t="str">
        <f t="shared" si="108"/>
        <v/>
      </c>
      <c r="LO18" s="646" t="str">
        <f t="shared" si="109"/>
        <v/>
      </c>
      <c r="LP18" s="646" t="str">
        <f t="shared" si="110"/>
        <v/>
      </c>
      <c r="LQ18" s="646" t="str">
        <f t="shared" si="111"/>
        <v/>
      </c>
      <c r="LR18" s="646" t="str">
        <f t="shared" si="112"/>
        <v/>
      </c>
      <c r="LS18" s="646" t="str">
        <f t="shared" si="113"/>
        <v/>
      </c>
      <c r="LT18" s="646" t="str">
        <f t="shared" si="114"/>
        <v/>
      </c>
      <c r="LU18" s="646" t="str">
        <f t="shared" si="115"/>
        <v/>
      </c>
      <c r="LV18" s="646" t="str">
        <f t="shared" si="116"/>
        <v/>
      </c>
      <c r="LW18" s="646" t="str">
        <f t="shared" si="117"/>
        <v/>
      </c>
      <c r="LX18" s="646" t="str">
        <f t="shared" si="118"/>
        <v/>
      </c>
      <c r="LY18" s="646" t="str">
        <f t="shared" si="119"/>
        <v/>
      </c>
      <c r="LZ18" s="646" t="str">
        <f t="shared" si="120"/>
        <v/>
      </c>
      <c r="MA18" s="646" t="str">
        <f t="shared" si="121"/>
        <v/>
      </c>
      <c r="MB18" s="646" t="str">
        <f t="shared" si="122"/>
        <v/>
      </c>
      <c r="MC18" s="646" t="str">
        <f t="shared" si="123"/>
        <v/>
      </c>
      <c r="MD18" s="646" t="str">
        <f t="shared" si="124"/>
        <v/>
      </c>
      <c r="ME18" s="646" t="str">
        <f t="shared" si="125"/>
        <v/>
      </c>
      <c r="MF18" s="646" t="str">
        <f t="shared" si="126"/>
        <v/>
      </c>
      <c r="MG18" s="646" t="str">
        <f t="shared" si="127"/>
        <v/>
      </c>
      <c r="MH18" s="646" t="str">
        <f t="shared" si="128"/>
        <v/>
      </c>
      <c r="MI18" s="646" t="str">
        <f t="shared" si="129"/>
        <v/>
      </c>
      <c r="MJ18" s="646" t="str">
        <f t="shared" si="130"/>
        <v/>
      </c>
      <c r="MK18" s="646" t="str">
        <f t="shared" si="131"/>
        <v/>
      </c>
      <c r="ML18" s="646" t="str">
        <f t="shared" si="132"/>
        <v/>
      </c>
      <c r="MM18" s="646" t="str">
        <f t="shared" si="133"/>
        <v/>
      </c>
      <c r="MN18" s="646" t="str">
        <f t="shared" si="134"/>
        <v/>
      </c>
      <c r="MO18" s="646" t="str">
        <f t="shared" si="135"/>
        <v/>
      </c>
      <c r="MP18" s="646" t="str">
        <f t="shared" si="136"/>
        <v/>
      </c>
      <c r="MQ18" s="646" t="str">
        <f t="shared" si="137"/>
        <v/>
      </c>
      <c r="MR18" s="646" t="str">
        <f t="shared" si="138"/>
        <v/>
      </c>
      <c r="MS18" s="646" t="str">
        <f t="shared" si="139"/>
        <v/>
      </c>
      <c r="MT18" s="646" t="str">
        <f t="shared" si="140"/>
        <v/>
      </c>
      <c r="MU18" s="646" t="str">
        <f t="shared" si="141"/>
        <v/>
      </c>
      <c r="MV18" s="646" t="str">
        <f t="shared" si="142"/>
        <v/>
      </c>
      <c r="MW18" s="646" t="str">
        <f t="shared" si="143"/>
        <v/>
      </c>
      <c r="MX18" s="646" t="str">
        <f t="shared" si="144"/>
        <v/>
      </c>
      <c r="MY18" s="646" t="str">
        <f t="shared" si="145"/>
        <v/>
      </c>
      <c r="MZ18" s="646" t="str">
        <f t="shared" si="146"/>
        <v/>
      </c>
      <c r="NA18" s="646" t="str">
        <f t="shared" si="147"/>
        <v/>
      </c>
      <c r="NB18" s="646" t="str">
        <f t="shared" si="148"/>
        <v/>
      </c>
      <c r="NC18" s="646" t="str">
        <f t="shared" si="149"/>
        <v/>
      </c>
      <c r="ND18" s="646" t="str">
        <f t="shared" si="150"/>
        <v/>
      </c>
      <c r="NE18" s="646" t="str">
        <f t="shared" si="151"/>
        <v/>
      </c>
      <c r="NF18" s="646" t="str">
        <f t="shared" si="152"/>
        <v/>
      </c>
      <c r="NG18" s="646" t="str">
        <f t="shared" si="153"/>
        <v/>
      </c>
      <c r="NH18" s="646" t="str">
        <f t="shared" si="154"/>
        <v/>
      </c>
      <c r="NI18" s="646" t="str">
        <f t="shared" si="155"/>
        <v/>
      </c>
      <c r="NJ18" s="646" t="str">
        <f t="shared" si="156"/>
        <v/>
      </c>
      <c r="NK18" s="646" t="str">
        <f t="shared" si="157"/>
        <v/>
      </c>
      <c r="NL18" s="646" t="str">
        <f t="shared" si="158"/>
        <v/>
      </c>
      <c r="NM18" s="646" t="str">
        <f t="shared" si="159"/>
        <v/>
      </c>
      <c r="NN18" s="646" t="str">
        <f t="shared" si="160"/>
        <v/>
      </c>
      <c r="NO18" s="646" t="str">
        <f t="shared" si="161"/>
        <v/>
      </c>
      <c r="NP18" s="646" t="str">
        <f t="shared" si="162"/>
        <v/>
      </c>
      <c r="NQ18" s="646" t="str">
        <f t="shared" si="163"/>
        <v/>
      </c>
      <c r="NR18" s="646" t="str">
        <f t="shared" si="164"/>
        <v/>
      </c>
      <c r="NS18" s="646" t="str">
        <f t="shared" si="165"/>
        <v/>
      </c>
      <c r="NT18" s="646" t="str">
        <f t="shared" si="166"/>
        <v/>
      </c>
      <c r="NU18" s="646" t="str">
        <f t="shared" si="167"/>
        <v/>
      </c>
      <c r="NV18" s="646" t="str">
        <f t="shared" si="168"/>
        <v/>
      </c>
      <c r="NW18" s="646" t="str">
        <f t="shared" si="169"/>
        <v/>
      </c>
      <c r="NX18" s="646" t="str">
        <f t="shared" si="170"/>
        <v/>
      </c>
      <c r="NY18" s="646" t="str">
        <f t="shared" si="171"/>
        <v/>
      </c>
      <c r="NZ18" s="646" t="str">
        <f t="shared" si="172"/>
        <v/>
      </c>
      <c r="OA18" s="646" t="str">
        <f t="shared" si="173"/>
        <v/>
      </c>
      <c r="OB18" s="646" t="str">
        <f t="shared" si="174"/>
        <v/>
      </c>
      <c r="OC18" s="646" t="str">
        <f t="shared" si="175"/>
        <v/>
      </c>
      <c r="OD18" s="646" t="str">
        <f t="shared" si="176"/>
        <v/>
      </c>
      <c r="OE18" s="646" t="str">
        <f t="shared" si="177"/>
        <v/>
      </c>
      <c r="OF18" s="646" t="str">
        <f t="shared" si="178"/>
        <v/>
      </c>
      <c r="OG18" s="646" t="str">
        <f t="shared" si="179"/>
        <v/>
      </c>
      <c r="OH18" s="646" t="str">
        <f t="shared" si="180"/>
        <v/>
      </c>
      <c r="OI18" s="646" t="str">
        <f t="shared" si="181"/>
        <v/>
      </c>
      <c r="OJ18" s="646" t="str">
        <f t="shared" si="182"/>
        <v/>
      </c>
      <c r="OK18" s="646" t="str">
        <f t="shared" si="183"/>
        <v/>
      </c>
      <c r="OL18" s="646" t="str">
        <f t="shared" si="184"/>
        <v/>
      </c>
      <c r="OM18" s="646" t="str">
        <f t="shared" si="185"/>
        <v/>
      </c>
      <c r="ON18" s="646" t="str">
        <f t="shared" si="186"/>
        <v/>
      </c>
      <c r="OO18" s="646" t="str">
        <f t="shared" si="187"/>
        <v/>
      </c>
      <c r="OP18" s="646" t="str">
        <f t="shared" si="188"/>
        <v/>
      </c>
      <c r="OQ18" s="646" t="str">
        <f t="shared" si="189"/>
        <v/>
      </c>
      <c r="OR18" s="646" t="str">
        <f t="shared" si="190"/>
        <v/>
      </c>
      <c r="OS18" s="646" t="str">
        <f t="shared" si="191"/>
        <v/>
      </c>
      <c r="OT18" s="646" t="str">
        <f t="shared" si="192"/>
        <v/>
      </c>
      <c r="OU18" s="646" t="str">
        <f t="shared" si="193"/>
        <v/>
      </c>
      <c r="OV18" s="646" t="str">
        <f t="shared" si="194"/>
        <v/>
      </c>
      <c r="OW18" s="646" t="str">
        <f t="shared" si="195"/>
        <v/>
      </c>
      <c r="OX18" s="646" t="str">
        <f t="shared" si="196"/>
        <v/>
      </c>
      <c r="OY18" s="646" t="str">
        <f t="shared" si="197"/>
        <v/>
      </c>
      <c r="OZ18" s="646" t="str">
        <f t="shared" si="198"/>
        <v/>
      </c>
      <c r="PA18" s="646" t="str">
        <f t="shared" si="199"/>
        <v/>
      </c>
      <c r="PB18" s="646" t="str">
        <f t="shared" si="200"/>
        <v/>
      </c>
      <c r="PC18" s="646" t="str">
        <f t="shared" si="201"/>
        <v/>
      </c>
      <c r="PD18" s="646" t="str">
        <f t="shared" si="202"/>
        <v/>
      </c>
      <c r="PE18" s="646" t="str">
        <f t="shared" si="210"/>
        <v/>
      </c>
      <c r="PF18" s="646" t="str">
        <f t="shared" si="211"/>
        <v/>
      </c>
      <c r="PG18" s="646" t="str">
        <f t="shared" si="212"/>
        <v/>
      </c>
      <c r="PH18" s="646" t="str">
        <f t="shared" si="213"/>
        <v/>
      </c>
      <c r="PI18" s="647" t="str">
        <f t="shared" si="214"/>
        <v/>
      </c>
    </row>
    <row r="19" spans="1:425" ht="17.25" customHeight="1" x14ac:dyDescent="0.7">
      <c r="A19" s="635" t="str">
        <f>IF('2 Name'!C19="","",'2 Name'!C19)</f>
        <v/>
      </c>
      <c r="B19" s="636" t="str">
        <f>IF('2 Name'!D19="","",'2 Name'!D19)</f>
        <v/>
      </c>
      <c r="C19" s="637">
        <v>9</v>
      </c>
      <c r="D19" s="638"/>
      <c r="E19" s="639"/>
      <c r="F19" s="639"/>
      <c r="G19" s="639"/>
      <c r="H19" s="640"/>
      <c r="I19" s="638"/>
      <c r="J19" s="639"/>
      <c r="K19" s="639"/>
      <c r="L19" s="639"/>
      <c r="M19" s="640"/>
      <c r="N19" s="638"/>
      <c r="O19" s="639"/>
      <c r="P19" s="639"/>
      <c r="Q19" s="639"/>
      <c r="R19" s="640"/>
      <c r="S19" s="638"/>
      <c r="T19" s="639"/>
      <c r="U19" s="639"/>
      <c r="V19" s="639"/>
      <c r="W19" s="640"/>
      <c r="X19" s="638"/>
      <c r="Y19" s="639"/>
      <c r="Z19" s="639"/>
      <c r="AA19" s="639"/>
      <c r="AB19" s="640"/>
      <c r="AC19" s="638"/>
      <c r="AD19" s="639"/>
      <c r="AE19" s="639"/>
      <c r="AF19" s="639"/>
      <c r="AG19" s="640"/>
      <c r="AH19" s="638"/>
      <c r="AI19" s="639"/>
      <c r="AJ19" s="639"/>
      <c r="AK19" s="639"/>
      <c r="AL19" s="640"/>
      <c r="AM19" s="638"/>
      <c r="AN19" s="639"/>
      <c r="AO19" s="639"/>
      <c r="AP19" s="639"/>
      <c r="AQ19" s="640"/>
      <c r="AR19" s="638"/>
      <c r="AS19" s="639"/>
      <c r="AT19" s="639"/>
      <c r="AU19" s="639"/>
      <c r="AV19" s="640"/>
      <c r="AW19" s="638"/>
      <c r="AX19" s="639"/>
      <c r="AY19" s="639"/>
      <c r="AZ19" s="639"/>
      <c r="BA19" s="640"/>
      <c r="BB19" s="637">
        <v>9</v>
      </c>
      <c r="BC19" s="638"/>
      <c r="BD19" s="639"/>
      <c r="BE19" s="639"/>
      <c r="BF19" s="639"/>
      <c r="BG19" s="640"/>
      <c r="BH19" s="638"/>
      <c r="BI19" s="639"/>
      <c r="BJ19" s="639"/>
      <c r="BK19" s="639"/>
      <c r="BL19" s="640"/>
      <c r="BM19" s="638"/>
      <c r="BN19" s="639"/>
      <c r="BO19" s="639"/>
      <c r="BP19" s="639"/>
      <c r="BQ19" s="640"/>
      <c r="BR19" s="638"/>
      <c r="BS19" s="639"/>
      <c r="BT19" s="639"/>
      <c r="BU19" s="639"/>
      <c r="BV19" s="640"/>
      <c r="BW19" s="638"/>
      <c r="BX19" s="639"/>
      <c r="BY19" s="639"/>
      <c r="BZ19" s="639"/>
      <c r="CA19" s="640"/>
      <c r="CB19" s="638"/>
      <c r="CC19" s="639"/>
      <c r="CD19" s="639"/>
      <c r="CE19" s="639"/>
      <c r="CF19" s="640"/>
      <c r="CG19" s="638"/>
      <c r="CH19" s="639"/>
      <c r="CI19" s="639"/>
      <c r="CJ19" s="639"/>
      <c r="CK19" s="640"/>
      <c r="CL19" s="638"/>
      <c r="CM19" s="639"/>
      <c r="CN19" s="639"/>
      <c r="CO19" s="639"/>
      <c r="CP19" s="640"/>
      <c r="CQ19" s="638"/>
      <c r="CR19" s="639"/>
      <c r="CS19" s="639"/>
      <c r="CT19" s="639"/>
      <c r="CU19" s="640"/>
      <c r="CV19" s="638"/>
      <c r="CW19" s="639"/>
      <c r="CX19" s="639"/>
      <c r="CY19" s="639"/>
      <c r="CZ19" s="640"/>
      <c r="DA19" s="637">
        <v>9</v>
      </c>
      <c r="DB19" s="638"/>
      <c r="DC19" s="639"/>
      <c r="DD19" s="639"/>
      <c r="DE19" s="639"/>
      <c r="DF19" s="640"/>
      <c r="DG19" s="638"/>
      <c r="DH19" s="639"/>
      <c r="DI19" s="639"/>
      <c r="DJ19" s="639"/>
      <c r="DK19" s="640"/>
      <c r="DL19" s="638"/>
      <c r="DM19" s="639"/>
      <c r="DN19" s="639"/>
      <c r="DO19" s="639"/>
      <c r="DP19" s="640"/>
      <c r="DQ19" s="638"/>
      <c r="DR19" s="639"/>
      <c r="DS19" s="639"/>
      <c r="DT19" s="639"/>
      <c r="DU19" s="640"/>
      <c r="DV19" s="638"/>
      <c r="DW19" s="639"/>
      <c r="DX19" s="639"/>
      <c r="DY19" s="639"/>
      <c r="DZ19" s="640"/>
      <c r="EA19" s="638"/>
      <c r="EB19" s="639"/>
      <c r="EC19" s="639"/>
      <c r="ED19" s="639"/>
      <c r="EE19" s="640"/>
      <c r="EF19" s="638"/>
      <c r="EG19" s="639"/>
      <c r="EH19" s="639"/>
      <c r="EI19" s="639"/>
      <c r="EJ19" s="640"/>
      <c r="EK19" s="638"/>
      <c r="EL19" s="639"/>
      <c r="EM19" s="639"/>
      <c r="EN19" s="639"/>
      <c r="EO19" s="640"/>
      <c r="EP19" s="638"/>
      <c r="EQ19" s="639"/>
      <c r="ER19" s="639"/>
      <c r="ES19" s="639"/>
      <c r="ET19" s="640"/>
      <c r="EU19" s="638"/>
      <c r="EV19" s="639"/>
      <c r="EW19" s="639"/>
      <c r="EX19" s="639"/>
      <c r="EY19" s="640"/>
      <c r="EZ19" s="641">
        <v>9</v>
      </c>
      <c r="FA19" s="638"/>
      <c r="FB19" s="639"/>
      <c r="FC19" s="639"/>
      <c r="FD19" s="639"/>
      <c r="FE19" s="640"/>
      <c r="FF19" s="638"/>
      <c r="FG19" s="639"/>
      <c r="FH19" s="639"/>
      <c r="FI19" s="639"/>
      <c r="FJ19" s="640"/>
      <c r="FK19" s="638"/>
      <c r="FL19" s="639"/>
      <c r="FM19" s="639"/>
      <c r="FN19" s="639"/>
      <c r="FO19" s="640"/>
      <c r="FP19" s="638"/>
      <c r="FQ19" s="639"/>
      <c r="FR19" s="639"/>
      <c r="FS19" s="639"/>
      <c r="FT19" s="640"/>
      <c r="FU19" s="638"/>
      <c r="FV19" s="639"/>
      <c r="FW19" s="639"/>
      <c r="FX19" s="639"/>
      <c r="FY19" s="640"/>
      <c r="FZ19" s="638"/>
      <c r="GA19" s="639"/>
      <c r="GB19" s="639"/>
      <c r="GC19" s="639"/>
      <c r="GD19" s="640"/>
      <c r="GE19" s="638"/>
      <c r="GF19" s="639"/>
      <c r="GG19" s="639"/>
      <c r="GH19" s="639"/>
      <c r="GI19" s="640"/>
      <c r="GJ19" s="638"/>
      <c r="GK19" s="639"/>
      <c r="GL19" s="639"/>
      <c r="GM19" s="639"/>
      <c r="GN19" s="640"/>
      <c r="GO19" s="638"/>
      <c r="GP19" s="639"/>
      <c r="GQ19" s="639"/>
      <c r="GR19" s="639"/>
      <c r="GS19" s="640"/>
      <c r="GT19" s="638"/>
      <c r="GU19" s="639"/>
      <c r="GV19" s="639"/>
      <c r="GW19" s="639"/>
      <c r="GX19" s="640"/>
      <c r="GY19" s="641">
        <v>9</v>
      </c>
      <c r="GZ19" s="642" t="str">
        <f>IF('2 Name'!B19="","",'2 Name'!B19)</f>
        <v/>
      </c>
      <c r="HA19" s="635" t="str">
        <f>IF('2 Name'!C19="","",'2 Name'!C19)</f>
        <v/>
      </c>
      <c r="HB19" s="636" t="str">
        <f>IF('2 Name'!D19="","",'2 Name'!D19)</f>
        <v/>
      </c>
      <c r="HC19" s="643" t="str">
        <f t="shared" si="204"/>
        <v/>
      </c>
      <c r="HD19" s="643" t="str">
        <f t="shared" si="0"/>
        <v/>
      </c>
      <c r="HE19" s="643" t="str">
        <f t="shared" si="1"/>
        <v/>
      </c>
      <c r="HF19" s="643" t="str">
        <f t="shared" si="2"/>
        <v/>
      </c>
      <c r="HG19" s="643" t="str">
        <f t="shared" si="3"/>
        <v/>
      </c>
      <c r="HH19" s="643" t="str">
        <f t="shared" si="205"/>
        <v/>
      </c>
      <c r="HI19" s="643" t="str">
        <f t="shared" si="206"/>
        <v/>
      </c>
      <c r="HJ19" s="643" t="str">
        <f t="shared" si="4"/>
        <v/>
      </c>
      <c r="HK19" s="643" t="str">
        <f t="shared" si="5"/>
        <v/>
      </c>
      <c r="HL19" s="643" t="str">
        <f t="shared" si="6"/>
        <v/>
      </c>
      <c r="HM19" s="643" t="str">
        <f t="shared" si="7"/>
        <v/>
      </c>
      <c r="HN19" s="643" t="str">
        <f t="shared" si="207"/>
        <v/>
      </c>
      <c r="HO19" s="641" t="str">
        <f t="shared" si="208"/>
        <v/>
      </c>
      <c r="HP19" s="644" t="str">
        <f t="shared" si="209"/>
        <v/>
      </c>
      <c r="HR19" s="645" t="str">
        <f t="shared" si="8"/>
        <v/>
      </c>
      <c r="HS19" s="646" t="str">
        <f t="shared" si="9"/>
        <v/>
      </c>
      <c r="HT19" s="646" t="str">
        <f t="shared" si="10"/>
        <v/>
      </c>
      <c r="HU19" s="646" t="str">
        <f t="shared" si="11"/>
        <v/>
      </c>
      <c r="HV19" s="646" t="str">
        <f t="shared" si="12"/>
        <v/>
      </c>
      <c r="HW19" s="646" t="str">
        <f t="shared" si="13"/>
        <v/>
      </c>
      <c r="HX19" s="646" t="str">
        <f t="shared" si="14"/>
        <v/>
      </c>
      <c r="HY19" s="646" t="str">
        <f t="shared" si="15"/>
        <v/>
      </c>
      <c r="HZ19" s="646" t="str">
        <f t="shared" si="16"/>
        <v/>
      </c>
      <c r="IA19" s="646" t="str">
        <f t="shared" si="17"/>
        <v/>
      </c>
      <c r="IB19" s="646" t="str">
        <f t="shared" si="18"/>
        <v/>
      </c>
      <c r="IC19" s="646" t="str">
        <f t="shared" si="19"/>
        <v/>
      </c>
      <c r="ID19" s="646" t="str">
        <f t="shared" si="20"/>
        <v/>
      </c>
      <c r="IE19" s="646" t="str">
        <f t="shared" si="21"/>
        <v/>
      </c>
      <c r="IF19" s="646" t="str">
        <f t="shared" si="22"/>
        <v/>
      </c>
      <c r="IG19" s="646" t="str">
        <f t="shared" si="23"/>
        <v/>
      </c>
      <c r="IH19" s="646" t="str">
        <f t="shared" si="24"/>
        <v/>
      </c>
      <c r="II19" s="646" t="str">
        <f t="shared" si="25"/>
        <v/>
      </c>
      <c r="IJ19" s="646" t="str">
        <f t="shared" si="26"/>
        <v/>
      </c>
      <c r="IK19" s="646" t="str">
        <f t="shared" si="27"/>
        <v/>
      </c>
      <c r="IL19" s="646" t="str">
        <f t="shared" si="28"/>
        <v/>
      </c>
      <c r="IM19" s="646" t="str">
        <f t="shared" si="29"/>
        <v/>
      </c>
      <c r="IN19" s="646" t="str">
        <f t="shared" si="30"/>
        <v/>
      </c>
      <c r="IO19" s="646" t="str">
        <f t="shared" si="31"/>
        <v/>
      </c>
      <c r="IP19" s="646" t="str">
        <f t="shared" si="32"/>
        <v/>
      </c>
      <c r="IQ19" s="646" t="str">
        <f t="shared" si="33"/>
        <v/>
      </c>
      <c r="IR19" s="646" t="str">
        <f t="shared" si="34"/>
        <v/>
      </c>
      <c r="IS19" s="646" t="str">
        <f t="shared" si="35"/>
        <v/>
      </c>
      <c r="IT19" s="646" t="str">
        <f t="shared" si="36"/>
        <v/>
      </c>
      <c r="IU19" s="646" t="str">
        <f t="shared" si="37"/>
        <v/>
      </c>
      <c r="IV19" s="646" t="str">
        <f t="shared" si="38"/>
        <v/>
      </c>
      <c r="IW19" s="646" t="str">
        <f t="shared" si="39"/>
        <v/>
      </c>
      <c r="IX19" s="646" t="str">
        <f t="shared" si="40"/>
        <v/>
      </c>
      <c r="IY19" s="646" t="str">
        <f t="shared" si="41"/>
        <v/>
      </c>
      <c r="IZ19" s="646" t="str">
        <f t="shared" si="42"/>
        <v/>
      </c>
      <c r="JA19" s="646" t="str">
        <f t="shared" si="43"/>
        <v/>
      </c>
      <c r="JB19" s="646" t="str">
        <f t="shared" si="44"/>
        <v/>
      </c>
      <c r="JC19" s="646" t="str">
        <f t="shared" si="45"/>
        <v/>
      </c>
      <c r="JD19" s="646" t="str">
        <f t="shared" si="46"/>
        <v/>
      </c>
      <c r="JE19" s="646" t="str">
        <f t="shared" si="47"/>
        <v/>
      </c>
      <c r="JF19" s="646" t="str">
        <f t="shared" si="48"/>
        <v/>
      </c>
      <c r="JG19" s="646" t="str">
        <f t="shared" si="49"/>
        <v/>
      </c>
      <c r="JH19" s="646" t="str">
        <f t="shared" si="50"/>
        <v/>
      </c>
      <c r="JI19" s="646" t="str">
        <f t="shared" si="51"/>
        <v/>
      </c>
      <c r="JJ19" s="646" t="str">
        <f t="shared" si="52"/>
        <v/>
      </c>
      <c r="JK19" s="646" t="str">
        <f t="shared" si="53"/>
        <v/>
      </c>
      <c r="JL19" s="646" t="str">
        <f t="shared" si="54"/>
        <v/>
      </c>
      <c r="JM19" s="646" t="str">
        <f t="shared" si="55"/>
        <v/>
      </c>
      <c r="JN19" s="646" t="str">
        <f t="shared" si="56"/>
        <v/>
      </c>
      <c r="JO19" s="646" t="str">
        <f t="shared" si="57"/>
        <v/>
      </c>
      <c r="JP19" s="646" t="str">
        <f t="shared" si="58"/>
        <v/>
      </c>
      <c r="JQ19" s="646" t="str">
        <f t="shared" si="59"/>
        <v/>
      </c>
      <c r="JR19" s="646" t="str">
        <f t="shared" si="60"/>
        <v/>
      </c>
      <c r="JS19" s="646" t="str">
        <f t="shared" si="61"/>
        <v/>
      </c>
      <c r="JT19" s="646" t="str">
        <f t="shared" si="62"/>
        <v/>
      </c>
      <c r="JU19" s="646" t="str">
        <f t="shared" si="63"/>
        <v/>
      </c>
      <c r="JV19" s="646" t="str">
        <f t="shared" si="64"/>
        <v/>
      </c>
      <c r="JW19" s="646" t="str">
        <f t="shared" si="65"/>
        <v/>
      </c>
      <c r="JX19" s="646" t="str">
        <f t="shared" si="66"/>
        <v/>
      </c>
      <c r="JY19" s="646" t="str">
        <f t="shared" si="67"/>
        <v/>
      </c>
      <c r="JZ19" s="646" t="str">
        <f t="shared" si="68"/>
        <v/>
      </c>
      <c r="KA19" s="646" t="str">
        <f t="shared" si="69"/>
        <v/>
      </c>
      <c r="KB19" s="646" t="str">
        <f t="shared" si="70"/>
        <v/>
      </c>
      <c r="KC19" s="646" t="str">
        <f t="shared" si="71"/>
        <v/>
      </c>
      <c r="KD19" s="646" t="str">
        <f t="shared" si="72"/>
        <v/>
      </c>
      <c r="KE19" s="646" t="str">
        <f t="shared" si="73"/>
        <v/>
      </c>
      <c r="KF19" s="646" t="str">
        <f t="shared" si="74"/>
        <v/>
      </c>
      <c r="KG19" s="646" t="str">
        <f t="shared" si="75"/>
        <v/>
      </c>
      <c r="KH19" s="646" t="str">
        <f t="shared" si="76"/>
        <v/>
      </c>
      <c r="KI19" s="646" t="str">
        <f t="shared" si="77"/>
        <v/>
      </c>
      <c r="KJ19" s="646" t="str">
        <f t="shared" si="78"/>
        <v/>
      </c>
      <c r="KK19" s="646" t="str">
        <f t="shared" si="79"/>
        <v/>
      </c>
      <c r="KL19" s="646" t="str">
        <f t="shared" si="80"/>
        <v/>
      </c>
      <c r="KM19" s="646" t="str">
        <f t="shared" si="81"/>
        <v/>
      </c>
      <c r="KN19" s="646" t="str">
        <f t="shared" si="82"/>
        <v/>
      </c>
      <c r="KO19" s="646" t="str">
        <f t="shared" si="83"/>
        <v/>
      </c>
      <c r="KP19" s="646" t="str">
        <f t="shared" si="84"/>
        <v/>
      </c>
      <c r="KQ19" s="646" t="str">
        <f t="shared" si="85"/>
        <v/>
      </c>
      <c r="KR19" s="646" t="str">
        <f t="shared" si="86"/>
        <v/>
      </c>
      <c r="KS19" s="646" t="str">
        <f t="shared" si="87"/>
        <v/>
      </c>
      <c r="KT19" s="646" t="str">
        <f t="shared" si="88"/>
        <v/>
      </c>
      <c r="KU19" s="646" t="str">
        <f t="shared" si="89"/>
        <v/>
      </c>
      <c r="KV19" s="646" t="str">
        <f t="shared" si="90"/>
        <v/>
      </c>
      <c r="KW19" s="646" t="str">
        <f t="shared" si="91"/>
        <v/>
      </c>
      <c r="KX19" s="646" t="str">
        <f t="shared" si="92"/>
        <v/>
      </c>
      <c r="KY19" s="646" t="str">
        <f t="shared" si="93"/>
        <v/>
      </c>
      <c r="KZ19" s="646" t="str">
        <f t="shared" si="94"/>
        <v/>
      </c>
      <c r="LA19" s="646" t="str">
        <f t="shared" si="95"/>
        <v/>
      </c>
      <c r="LB19" s="646" t="str">
        <f t="shared" si="96"/>
        <v/>
      </c>
      <c r="LC19" s="646" t="str">
        <f t="shared" si="97"/>
        <v/>
      </c>
      <c r="LD19" s="646" t="str">
        <f t="shared" si="98"/>
        <v/>
      </c>
      <c r="LE19" s="646" t="str">
        <f t="shared" si="99"/>
        <v/>
      </c>
      <c r="LF19" s="646" t="str">
        <f t="shared" si="100"/>
        <v/>
      </c>
      <c r="LG19" s="646" t="str">
        <f t="shared" si="101"/>
        <v/>
      </c>
      <c r="LH19" s="646" t="str">
        <f t="shared" si="102"/>
        <v/>
      </c>
      <c r="LI19" s="646" t="str">
        <f t="shared" si="103"/>
        <v/>
      </c>
      <c r="LJ19" s="646" t="str">
        <f t="shared" si="104"/>
        <v/>
      </c>
      <c r="LK19" s="646" t="str">
        <f t="shared" si="105"/>
        <v/>
      </c>
      <c r="LL19" s="646" t="str">
        <f t="shared" si="106"/>
        <v/>
      </c>
      <c r="LM19" s="646" t="str">
        <f t="shared" si="107"/>
        <v/>
      </c>
      <c r="LN19" s="646" t="str">
        <f t="shared" si="108"/>
        <v/>
      </c>
      <c r="LO19" s="646" t="str">
        <f t="shared" si="109"/>
        <v/>
      </c>
      <c r="LP19" s="646" t="str">
        <f t="shared" si="110"/>
        <v/>
      </c>
      <c r="LQ19" s="646" t="str">
        <f t="shared" si="111"/>
        <v/>
      </c>
      <c r="LR19" s="646" t="str">
        <f t="shared" si="112"/>
        <v/>
      </c>
      <c r="LS19" s="646" t="str">
        <f t="shared" si="113"/>
        <v/>
      </c>
      <c r="LT19" s="646" t="str">
        <f t="shared" si="114"/>
        <v/>
      </c>
      <c r="LU19" s="646" t="str">
        <f t="shared" si="115"/>
        <v/>
      </c>
      <c r="LV19" s="646" t="str">
        <f t="shared" si="116"/>
        <v/>
      </c>
      <c r="LW19" s="646" t="str">
        <f t="shared" si="117"/>
        <v/>
      </c>
      <c r="LX19" s="646" t="str">
        <f t="shared" si="118"/>
        <v/>
      </c>
      <c r="LY19" s="646" t="str">
        <f t="shared" si="119"/>
        <v/>
      </c>
      <c r="LZ19" s="646" t="str">
        <f t="shared" si="120"/>
        <v/>
      </c>
      <c r="MA19" s="646" t="str">
        <f t="shared" si="121"/>
        <v/>
      </c>
      <c r="MB19" s="646" t="str">
        <f t="shared" si="122"/>
        <v/>
      </c>
      <c r="MC19" s="646" t="str">
        <f t="shared" si="123"/>
        <v/>
      </c>
      <c r="MD19" s="646" t="str">
        <f t="shared" si="124"/>
        <v/>
      </c>
      <c r="ME19" s="646" t="str">
        <f t="shared" si="125"/>
        <v/>
      </c>
      <c r="MF19" s="646" t="str">
        <f t="shared" si="126"/>
        <v/>
      </c>
      <c r="MG19" s="646" t="str">
        <f t="shared" si="127"/>
        <v/>
      </c>
      <c r="MH19" s="646" t="str">
        <f t="shared" si="128"/>
        <v/>
      </c>
      <c r="MI19" s="646" t="str">
        <f t="shared" si="129"/>
        <v/>
      </c>
      <c r="MJ19" s="646" t="str">
        <f t="shared" si="130"/>
        <v/>
      </c>
      <c r="MK19" s="646" t="str">
        <f t="shared" si="131"/>
        <v/>
      </c>
      <c r="ML19" s="646" t="str">
        <f t="shared" si="132"/>
        <v/>
      </c>
      <c r="MM19" s="646" t="str">
        <f t="shared" si="133"/>
        <v/>
      </c>
      <c r="MN19" s="646" t="str">
        <f t="shared" si="134"/>
        <v/>
      </c>
      <c r="MO19" s="646" t="str">
        <f t="shared" si="135"/>
        <v/>
      </c>
      <c r="MP19" s="646" t="str">
        <f t="shared" si="136"/>
        <v/>
      </c>
      <c r="MQ19" s="646" t="str">
        <f t="shared" si="137"/>
        <v/>
      </c>
      <c r="MR19" s="646" t="str">
        <f t="shared" si="138"/>
        <v/>
      </c>
      <c r="MS19" s="646" t="str">
        <f t="shared" si="139"/>
        <v/>
      </c>
      <c r="MT19" s="646" t="str">
        <f t="shared" si="140"/>
        <v/>
      </c>
      <c r="MU19" s="646" t="str">
        <f t="shared" si="141"/>
        <v/>
      </c>
      <c r="MV19" s="646" t="str">
        <f t="shared" si="142"/>
        <v/>
      </c>
      <c r="MW19" s="646" t="str">
        <f t="shared" si="143"/>
        <v/>
      </c>
      <c r="MX19" s="646" t="str">
        <f t="shared" si="144"/>
        <v/>
      </c>
      <c r="MY19" s="646" t="str">
        <f t="shared" si="145"/>
        <v/>
      </c>
      <c r="MZ19" s="646" t="str">
        <f t="shared" si="146"/>
        <v/>
      </c>
      <c r="NA19" s="646" t="str">
        <f t="shared" si="147"/>
        <v/>
      </c>
      <c r="NB19" s="646" t="str">
        <f t="shared" si="148"/>
        <v/>
      </c>
      <c r="NC19" s="646" t="str">
        <f t="shared" si="149"/>
        <v/>
      </c>
      <c r="ND19" s="646" t="str">
        <f t="shared" si="150"/>
        <v/>
      </c>
      <c r="NE19" s="646" t="str">
        <f t="shared" si="151"/>
        <v/>
      </c>
      <c r="NF19" s="646" t="str">
        <f t="shared" si="152"/>
        <v/>
      </c>
      <c r="NG19" s="646" t="str">
        <f t="shared" si="153"/>
        <v/>
      </c>
      <c r="NH19" s="646" t="str">
        <f t="shared" si="154"/>
        <v/>
      </c>
      <c r="NI19" s="646" t="str">
        <f t="shared" si="155"/>
        <v/>
      </c>
      <c r="NJ19" s="646" t="str">
        <f t="shared" si="156"/>
        <v/>
      </c>
      <c r="NK19" s="646" t="str">
        <f t="shared" si="157"/>
        <v/>
      </c>
      <c r="NL19" s="646" t="str">
        <f t="shared" si="158"/>
        <v/>
      </c>
      <c r="NM19" s="646" t="str">
        <f t="shared" si="159"/>
        <v/>
      </c>
      <c r="NN19" s="646" t="str">
        <f t="shared" si="160"/>
        <v/>
      </c>
      <c r="NO19" s="646" t="str">
        <f t="shared" si="161"/>
        <v/>
      </c>
      <c r="NP19" s="646" t="str">
        <f t="shared" si="162"/>
        <v/>
      </c>
      <c r="NQ19" s="646" t="str">
        <f t="shared" si="163"/>
        <v/>
      </c>
      <c r="NR19" s="646" t="str">
        <f t="shared" si="164"/>
        <v/>
      </c>
      <c r="NS19" s="646" t="str">
        <f t="shared" si="165"/>
        <v/>
      </c>
      <c r="NT19" s="646" t="str">
        <f t="shared" si="166"/>
        <v/>
      </c>
      <c r="NU19" s="646" t="str">
        <f t="shared" si="167"/>
        <v/>
      </c>
      <c r="NV19" s="646" t="str">
        <f t="shared" si="168"/>
        <v/>
      </c>
      <c r="NW19" s="646" t="str">
        <f t="shared" si="169"/>
        <v/>
      </c>
      <c r="NX19" s="646" t="str">
        <f t="shared" si="170"/>
        <v/>
      </c>
      <c r="NY19" s="646" t="str">
        <f t="shared" si="171"/>
        <v/>
      </c>
      <c r="NZ19" s="646" t="str">
        <f t="shared" si="172"/>
        <v/>
      </c>
      <c r="OA19" s="646" t="str">
        <f t="shared" si="173"/>
        <v/>
      </c>
      <c r="OB19" s="646" t="str">
        <f t="shared" si="174"/>
        <v/>
      </c>
      <c r="OC19" s="646" t="str">
        <f t="shared" si="175"/>
        <v/>
      </c>
      <c r="OD19" s="646" t="str">
        <f t="shared" si="176"/>
        <v/>
      </c>
      <c r="OE19" s="646" t="str">
        <f t="shared" si="177"/>
        <v/>
      </c>
      <c r="OF19" s="646" t="str">
        <f t="shared" si="178"/>
        <v/>
      </c>
      <c r="OG19" s="646" t="str">
        <f t="shared" si="179"/>
        <v/>
      </c>
      <c r="OH19" s="646" t="str">
        <f t="shared" si="180"/>
        <v/>
      </c>
      <c r="OI19" s="646" t="str">
        <f t="shared" si="181"/>
        <v/>
      </c>
      <c r="OJ19" s="646" t="str">
        <f t="shared" si="182"/>
        <v/>
      </c>
      <c r="OK19" s="646" t="str">
        <f t="shared" si="183"/>
        <v/>
      </c>
      <c r="OL19" s="646" t="str">
        <f t="shared" si="184"/>
        <v/>
      </c>
      <c r="OM19" s="646" t="str">
        <f t="shared" si="185"/>
        <v/>
      </c>
      <c r="ON19" s="646" t="str">
        <f t="shared" si="186"/>
        <v/>
      </c>
      <c r="OO19" s="646" t="str">
        <f t="shared" si="187"/>
        <v/>
      </c>
      <c r="OP19" s="646" t="str">
        <f t="shared" si="188"/>
        <v/>
      </c>
      <c r="OQ19" s="646" t="str">
        <f t="shared" si="189"/>
        <v/>
      </c>
      <c r="OR19" s="646" t="str">
        <f t="shared" si="190"/>
        <v/>
      </c>
      <c r="OS19" s="646" t="str">
        <f t="shared" si="191"/>
        <v/>
      </c>
      <c r="OT19" s="646" t="str">
        <f t="shared" si="192"/>
        <v/>
      </c>
      <c r="OU19" s="646" t="str">
        <f t="shared" si="193"/>
        <v/>
      </c>
      <c r="OV19" s="646" t="str">
        <f t="shared" si="194"/>
        <v/>
      </c>
      <c r="OW19" s="646" t="str">
        <f t="shared" si="195"/>
        <v/>
      </c>
      <c r="OX19" s="646" t="str">
        <f t="shared" si="196"/>
        <v/>
      </c>
      <c r="OY19" s="646" t="str">
        <f t="shared" si="197"/>
        <v/>
      </c>
      <c r="OZ19" s="646" t="str">
        <f t="shared" si="198"/>
        <v/>
      </c>
      <c r="PA19" s="646" t="str">
        <f t="shared" si="199"/>
        <v/>
      </c>
      <c r="PB19" s="646" t="str">
        <f t="shared" si="200"/>
        <v/>
      </c>
      <c r="PC19" s="646" t="str">
        <f t="shared" si="201"/>
        <v/>
      </c>
      <c r="PD19" s="646" t="str">
        <f t="shared" si="202"/>
        <v/>
      </c>
      <c r="PE19" s="646" t="str">
        <f t="shared" si="210"/>
        <v/>
      </c>
      <c r="PF19" s="646" t="str">
        <f t="shared" si="211"/>
        <v/>
      </c>
      <c r="PG19" s="646" t="str">
        <f t="shared" si="212"/>
        <v/>
      </c>
      <c r="PH19" s="646" t="str">
        <f t="shared" si="213"/>
        <v/>
      </c>
      <c r="PI19" s="647" t="str">
        <f t="shared" si="214"/>
        <v/>
      </c>
    </row>
    <row r="20" spans="1:425" ht="17.25" customHeight="1" x14ac:dyDescent="0.7">
      <c r="A20" s="635" t="str">
        <f>IF('2 Name'!C20="","",'2 Name'!C20)</f>
        <v/>
      </c>
      <c r="B20" s="636" t="str">
        <f>IF('2 Name'!D20="","",'2 Name'!D20)</f>
        <v/>
      </c>
      <c r="C20" s="637">
        <v>10</v>
      </c>
      <c r="D20" s="638"/>
      <c r="E20" s="639"/>
      <c r="F20" s="639"/>
      <c r="G20" s="639"/>
      <c r="H20" s="640"/>
      <c r="I20" s="638"/>
      <c r="J20" s="639"/>
      <c r="K20" s="639"/>
      <c r="L20" s="639"/>
      <c r="M20" s="640"/>
      <c r="N20" s="638"/>
      <c r="O20" s="639"/>
      <c r="P20" s="639"/>
      <c r="Q20" s="639"/>
      <c r="R20" s="640"/>
      <c r="S20" s="638"/>
      <c r="T20" s="639"/>
      <c r="U20" s="639"/>
      <c r="V20" s="639"/>
      <c r="W20" s="640"/>
      <c r="X20" s="638"/>
      <c r="Y20" s="639"/>
      <c r="Z20" s="639"/>
      <c r="AA20" s="639"/>
      <c r="AB20" s="640"/>
      <c r="AC20" s="638"/>
      <c r="AD20" s="639"/>
      <c r="AE20" s="639"/>
      <c r="AF20" s="639"/>
      <c r="AG20" s="640"/>
      <c r="AH20" s="638"/>
      <c r="AI20" s="639"/>
      <c r="AJ20" s="639"/>
      <c r="AK20" s="639"/>
      <c r="AL20" s="640"/>
      <c r="AM20" s="638"/>
      <c r="AN20" s="639"/>
      <c r="AO20" s="639"/>
      <c r="AP20" s="639"/>
      <c r="AQ20" s="640"/>
      <c r="AR20" s="638"/>
      <c r="AS20" s="639"/>
      <c r="AT20" s="639"/>
      <c r="AU20" s="639"/>
      <c r="AV20" s="640"/>
      <c r="AW20" s="638"/>
      <c r="AX20" s="639"/>
      <c r="AY20" s="639"/>
      <c r="AZ20" s="639"/>
      <c r="BA20" s="640"/>
      <c r="BB20" s="637">
        <v>10</v>
      </c>
      <c r="BC20" s="638"/>
      <c r="BD20" s="639"/>
      <c r="BE20" s="639"/>
      <c r="BF20" s="639"/>
      <c r="BG20" s="640"/>
      <c r="BH20" s="638"/>
      <c r="BI20" s="639"/>
      <c r="BJ20" s="639"/>
      <c r="BK20" s="639"/>
      <c r="BL20" s="640"/>
      <c r="BM20" s="638"/>
      <c r="BN20" s="639"/>
      <c r="BO20" s="639"/>
      <c r="BP20" s="639"/>
      <c r="BQ20" s="640"/>
      <c r="BR20" s="638"/>
      <c r="BS20" s="639"/>
      <c r="BT20" s="639"/>
      <c r="BU20" s="639"/>
      <c r="BV20" s="640"/>
      <c r="BW20" s="638"/>
      <c r="BX20" s="639"/>
      <c r="BY20" s="639"/>
      <c r="BZ20" s="639"/>
      <c r="CA20" s="640"/>
      <c r="CB20" s="638"/>
      <c r="CC20" s="639"/>
      <c r="CD20" s="639"/>
      <c r="CE20" s="639"/>
      <c r="CF20" s="640"/>
      <c r="CG20" s="638"/>
      <c r="CH20" s="639"/>
      <c r="CI20" s="639"/>
      <c r="CJ20" s="639"/>
      <c r="CK20" s="640"/>
      <c r="CL20" s="638"/>
      <c r="CM20" s="639"/>
      <c r="CN20" s="639"/>
      <c r="CO20" s="639"/>
      <c r="CP20" s="640"/>
      <c r="CQ20" s="638"/>
      <c r="CR20" s="639"/>
      <c r="CS20" s="639"/>
      <c r="CT20" s="639"/>
      <c r="CU20" s="640"/>
      <c r="CV20" s="638"/>
      <c r="CW20" s="639"/>
      <c r="CX20" s="639"/>
      <c r="CY20" s="639"/>
      <c r="CZ20" s="640"/>
      <c r="DA20" s="637">
        <v>10</v>
      </c>
      <c r="DB20" s="638"/>
      <c r="DC20" s="639"/>
      <c r="DD20" s="639"/>
      <c r="DE20" s="639"/>
      <c r="DF20" s="640"/>
      <c r="DG20" s="638"/>
      <c r="DH20" s="639"/>
      <c r="DI20" s="639"/>
      <c r="DJ20" s="639"/>
      <c r="DK20" s="640"/>
      <c r="DL20" s="638"/>
      <c r="DM20" s="639"/>
      <c r="DN20" s="639"/>
      <c r="DO20" s="639"/>
      <c r="DP20" s="640"/>
      <c r="DQ20" s="638"/>
      <c r="DR20" s="639"/>
      <c r="DS20" s="639"/>
      <c r="DT20" s="639"/>
      <c r="DU20" s="640"/>
      <c r="DV20" s="638"/>
      <c r="DW20" s="639"/>
      <c r="DX20" s="639"/>
      <c r="DY20" s="639"/>
      <c r="DZ20" s="640"/>
      <c r="EA20" s="638"/>
      <c r="EB20" s="639"/>
      <c r="EC20" s="639"/>
      <c r="ED20" s="639"/>
      <c r="EE20" s="640"/>
      <c r="EF20" s="638"/>
      <c r="EG20" s="639"/>
      <c r="EH20" s="639"/>
      <c r="EI20" s="639"/>
      <c r="EJ20" s="640"/>
      <c r="EK20" s="638"/>
      <c r="EL20" s="639"/>
      <c r="EM20" s="639"/>
      <c r="EN20" s="639"/>
      <c r="EO20" s="640"/>
      <c r="EP20" s="638"/>
      <c r="EQ20" s="639"/>
      <c r="ER20" s="639"/>
      <c r="ES20" s="639"/>
      <c r="ET20" s="640"/>
      <c r="EU20" s="638"/>
      <c r="EV20" s="639"/>
      <c r="EW20" s="639"/>
      <c r="EX20" s="639"/>
      <c r="EY20" s="640"/>
      <c r="EZ20" s="641">
        <v>10</v>
      </c>
      <c r="FA20" s="638"/>
      <c r="FB20" s="639"/>
      <c r="FC20" s="639"/>
      <c r="FD20" s="639"/>
      <c r="FE20" s="640"/>
      <c r="FF20" s="638"/>
      <c r="FG20" s="639"/>
      <c r="FH20" s="639"/>
      <c r="FI20" s="639"/>
      <c r="FJ20" s="640"/>
      <c r="FK20" s="638"/>
      <c r="FL20" s="639"/>
      <c r="FM20" s="639"/>
      <c r="FN20" s="639"/>
      <c r="FO20" s="640"/>
      <c r="FP20" s="638"/>
      <c r="FQ20" s="639"/>
      <c r="FR20" s="639"/>
      <c r="FS20" s="639"/>
      <c r="FT20" s="640"/>
      <c r="FU20" s="638"/>
      <c r="FV20" s="639"/>
      <c r="FW20" s="639"/>
      <c r="FX20" s="639"/>
      <c r="FY20" s="640"/>
      <c r="FZ20" s="638"/>
      <c r="GA20" s="639"/>
      <c r="GB20" s="639"/>
      <c r="GC20" s="639"/>
      <c r="GD20" s="640"/>
      <c r="GE20" s="638"/>
      <c r="GF20" s="639"/>
      <c r="GG20" s="639"/>
      <c r="GH20" s="639"/>
      <c r="GI20" s="640"/>
      <c r="GJ20" s="638"/>
      <c r="GK20" s="639"/>
      <c r="GL20" s="639"/>
      <c r="GM20" s="639"/>
      <c r="GN20" s="640"/>
      <c r="GO20" s="638"/>
      <c r="GP20" s="639"/>
      <c r="GQ20" s="639"/>
      <c r="GR20" s="639"/>
      <c r="GS20" s="640"/>
      <c r="GT20" s="638"/>
      <c r="GU20" s="639"/>
      <c r="GV20" s="639"/>
      <c r="GW20" s="639"/>
      <c r="GX20" s="640"/>
      <c r="GY20" s="641">
        <v>10</v>
      </c>
      <c r="GZ20" s="642" t="str">
        <f>IF('2 Name'!B20="","",'2 Name'!B20)</f>
        <v/>
      </c>
      <c r="HA20" s="635" t="str">
        <f>IF('2 Name'!C20="","",'2 Name'!C20)</f>
        <v/>
      </c>
      <c r="HB20" s="636" t="str">
        <f>IF('2 Name'!D20="","",'2 Name'!D20)</f>
        <v/>
      </c>
      <c r="HC20" s="643" t="str">
        <f t="shared" si="204"/>
        <v/>
      </c>
      <c r="HD20" s="643" t="str">
        <f t="shared" si="0"/>
        <v/>
      </c>
      <c r="HE20" s="643" t="str">
        <f t="shared" si="1"/>
        <v/>
      </c>
      <c r="HF20" s="643" t="str">
        <f t="shared" si="2"/>
        <v/>
      </c>
      <c r="HG20" s="643" t="str">
        <f t="shared" si="3"/>
        <v/>
      </c>
      <c r="HH20" s="643" t="str">
        <f t="shared" si="205"/>
        <v/>
      </c>
      <c r="HI20" s="643" t="str">
        <f t="shared" si="206"/>
        <v/>
      </c>
      <c r="HJ20" s="643" t="str">
        <f t="shared" si="4"/>
        <v/>
      </c>
      <c r="HK20" s="643" t="str">
        <f t="shared" si="5"/>
        <v/>
      </c>
      <c r="HL20" s="643" t="str">
        <f t="shared" si="6"/>
        <v/>
      </c>
      <c r="HM20" s="643" t="str">
        <f t="shared" si="7"/>
        <v/>
      </c>
      <c r="HN20" s="643" t="str">
        <f t="shared" si="207"/>
        <v/>
      </c>
      <c r="HO20" s="641" t="str">
        <f t="shared" si="208"/>
        <v/>
      </c>
      <c r="HP20" s="644" t="str">
        <f t="shared" si="209"/>
        <v/>
      </c>
      <c r="HR20" s="645" t="str">
        <f t="shared" si="8"/>
        <v/>
      </c>
      <c r="HS20" s="646" t="str">
        <f t="shared" si="9"/>
        <v/>
      </c>
      <c r="HT20" s="646" t="str">
        <f t="shared" si="10"/>
        <v/>
      </c>
      <c r="HU20" s="646" t="str">
        <f t="shared" si="11"/>
        <v/>
      </c>
      <c r="HV20" s="646" t="str">
        <f t="shared" si="12"/>
        <v/>
      </c>
      <c r="HW20" s="646" t="str">
        <f t="shared" si="13"/>
        <v/>
      </c>
      <c r="HX20" s="646" t="str">
        <f t="shared" si="14"/>
        <v/>
      </c>
      <c r="HY20" s="646" t="str">
        <f t="shared" si="15"/>
        <v/>
      </c>
      <c r="HZ20" s="646" t="str">
        <f t="shared" si="16"/>
        <v/>
      </c>
      <c r="IA20" s="646" t="str">
        <f t="shared" si="17"/>
        <v/>
      </c>
      <c r="IB20" s="646" t="str">
        <f t="shared" si="18"/>
        <v/>
      </c>
      <c r="IC20" s="646" t="str">
        <f t="shared" si="19"/>
        <v/>
      </c>
      <c r="ID20" s="646" t="str">
        <f t="shared" si="20"/>
        <v/>
      </c>
      <c r="IE20" s="646" t="str">
        <f t="shared" si="21"/>
        <v/>
      </c>
      <c r="IF20" s="646" t="str">
        <f t="shared" si="22"/>
        <v/>
      </c>
      <c r="IG20" s="646" t="str">
        <f t="shared" si="23"/>
        <v/>
      </c>
      <c r="IH20" s="646" t="str">
        <f t="shared" si="24"/>
        <v/>
      </c>
      <c r="II20" s="646" t="str">
        <f t="shared" si="25"/>
        <v/>
      </c>
      <c r="IJ20" s="646" t="str">
        <f t="shared" si="26"/>
        <v/>
      </c>
      <c r="IK20" s="646" t="str">
        <f t="shared" si="27"/>
        <v/>
      </c>
      <c r="IL20" s="646" t="str">
        <f t="shared" si="28"/>
        <v/>
      </c>
      <c r="IM20" s="646" t="str">
        <f t="shared" si="29"/>
        <v/>
      </c>
      <c r="IN20" s="646" t="str">
        <f t="shared" si="30"/>
        <v/>
      </c>
      <c r="IO20" s="646" t="str">
        <f t="shared" si="31"/>
        <v/>
      </c>
      <c r="IP20" s="646" t="str">
        <f t="shared" si="32"/>
        <v/>
      </c>
      <c r="IQ20" s="646" t="str">
        <f t="shared" si="33"/>
        <v/>
      </c>
      <c r="IR20" s="646" t="str">
        <f t="shared" si="34"/>
        <v/>
      </c>
      <c r="IS20" s="646" t="str">
        <f t="shared" si="35"/>
        <v/>
      </c>
      <c r="IT20" s="646" t="str">
        <f t="shared" si="36"/>
        <v/>
      </c>
      <c r="IU20" s="646" t="str">
        <f t="shared" si="37"/>
        <v/>
      </c>
      <c r="IV20" s="646" t="str">
        <f t="shared" si="38"/>
        <v/>
      </c>
      <c r="IW20" s="646" t="str">
        <f t="shared" si="39"/>
        <v/>
      </c>
      <c r="IX20" s="646" t="str">
        <f t="shared" si="40"/>
        <v/>
      </c>
      <c r="IY20" s="646" t="str">
        <f t="shared" si="41"/>
        <v/>
      </c>
      <c r="IZ20" s="646" t="str">
        <f t="shared" si="42"/>
        <v/>
      </c>
      <c r="JA20" s="646" t="str">
        <f t="shared" si="43"/>
        <v/>
      </c>
      <c r="JB20" s="646" t="str">
        <f t="shared" si="44"/>
        <v/>
      </c>
      <c r="JC20" s="646" t="str">
        <f t="shared" si="45"/>
        <v/>
      </c>
      <c r="JD20" s="646" t="str">
        <f t="shared" si="46"/>
        <v/>
      </c>
      <c r="JE20" s="646" t="str">
        <f t="shared" si="47"/>
        <v/>
      </c>
      <c r="JF20" s="646" t="str">
        <f t="shared" si="48"/>
        <v/>
      </c>
      <c r="JG20" s="646" t="str">
        <f t="shared" si="49"/>
        <v/>
      </c>
      <c r="JH20" s="646" t="str">
        <f t="shared" si="50"/>
        <v/>
      </c>
      <c r="JI20" s="646" t="str">
        <f t="shared" si="51"/>
        <v/>
      </c>
      <c r="JJ20" s="646" t="str">
        <f t="shared" si="52"/>
        <v/>
      </c>
      <c r="JK20" s="646" t="str">
        <f t="shared" si="53"/>
        <v/>
      </c>
      <c r="JL20" s="646" t="str">
        <f t="shared" si="54"/>
        <v/>
      </c>
      <c r="JM20" s="646" t="str">
        <f t="shared" si="55"/>
        <v/>
      </c>
      <c r="JN20" s="646" t="str">
        <f t="shared" si="56"/>
        <v/>
      </c>
      <c r="JO20" s="646" t="str">
        <f t="shared" si="57"/>
        <v/>
      </c>
      <c r="JP20" s="646" t="str">
        <f t="shared" si="58"/>
        <v/>
      </c>
      <c r="JQ20" s="646" t="str">
        <f t="shared" si="59"/>
        <v/>
      </c>
      <c r="JR20" s="646" t="str">
        <f t="shared" si="60"/>
        <v/>
      </c>
      <c r="JS20" s="646" t="str">
        <f t="shared" si="61"/>
        <v/>
      </c>
      <c r="JT20" s="646" t="str">
        <f t="shared" si="62"/>
        <v/>
      </c>
      <c r="JU20" s="646" t="str">
        <f t="shared" si="63"/>
        <v/>
      </c>
      <c r="JV20" s="646" t="str">
        <f t="shared" si="64"/>
        <v/>
      </c>
      <c r="JW20" s="646" t="str">
        <f t="shared" si="65"/>
        <v/>
      </c>
      <c r="JX20" s="646" t="str">
        <f t="shared" si="66"/>
        <v/>
      </c>
      <c r="JY20" s="646" t="str">
        <f t="shared" si="67"/>
        <v/>
      </c>
      <c r="JZ20" s="646" t="str">
        <f t="shared" si="68"/>
        <v/>
      </c>
      <c r="KA20" s="646" t="str">
        <f t="shared" si="69"/>
        <v/>
      </c>
      <c r="KB20" s="646" t="str">
        <f t="shared" si="70"/>
        <v/>
      </c>
      <c r="KC20" s="646" t="str">
        <f t="shared" si="71"/>
        <v/>
      </c>
      <c r="KD20" s="646" t="str">
        <f t="shared" si="72"/>
        <v/>
      </c>
      <c r="KE20" s="646" t="str">
        <f t="shared" si="73"/>
        <v/>
      </c>
      <c r="KF20" s="646" t="str">
        <f t="shared" si="74"/>
        <v/>
      </c>
      <c r="KG20" s="646" t="str">
        <f t="shared" si="75"/>
        <v/>
      </c>
      <c r="KH20" s="646" t="str">
        <f t="shared" si="76"/>
        <v/>
      </c>
      <c r="KI20" s="646" t="str">
        <f t="shared" si="77"/>
        <v/>
      </c>
      <c r="KJ20" s="646" t="str">
        <f t="shared" si="78"/>
        <v/>
      </c>
      <c r="KK20" s="646" t="str">
        <f t="shared" si="79"/>
        <v/>
      </c>
      <c r="KL20" s="646" t="str">
        <f t="shared" si="80"/>
        <v/>
      </c>
      <c r="KM20" s="646" t="str">
        <f t="shared" si="81"/>
        <v/>
      </c>
      <c r="KN20" s="646" t="str">
        <f t="shared" si="82"/>
        <v/>
      </c>
      <c r="KO20" s="646" t="str">
        <f t="shared" si="83"/>
        <v/>
      </c>
      <c r="KP20" s="646" t="str">
        <f t="shared" si="84"/>
        <v/>
      </c>
      <c r="KQ20" s="646" t="str">
        <f t="shared" si="85"/>
        <v/>
      </c>
      <c r="KR20" s="646" t="str">
        <f t="shared" si="86"/>
        <v/>
      </c>
      <c r="KS20" s="646" t="str">
        <f t="shared" si="87"/>
        <v/>
      </c>
      <c r="KT20" s="646" t="str">
        <f t="shared" si="88"/>
        <v/>
      </c>
      <c r="KU20" s="646" t="str">
        <f t="shared" si="89"/>
        <v/>
      </c>
      <c r="KV20" s="646" t="str">
        <f t="shared" si="90"/>
        <v/>
      </c>
      <c r="KW20" s="646" t="str">
        <f t="shared" si="91"/>
        <v/>
      </c>
      <c r="KX20" s="646" t="str">
        <f t="shared" si="92"/>
        <v/>
      </c>
      <c r="KY20" s="646" t="str">
        <f t="shared" si="93"/>
        <v/>
      </c>
      <c r="KZ20" s="646" t="str">
        <f t="shared" si="94"/>
        <v/>
      </c>
      <c r="LA20" s="646" t="str">
        <f t="shared" si="95"/>
        <v/>
      </c>
      <c r="LB20" s="646" t="str">
        <f t="shared" si="96"/>
        <v/>
      </c>
      <c r="LC20" s="646" t="str">
        <f t="shared" si="97"/>
        <v/>
      </c>
      <c r="LD20" s="646" t="str">
        <f t="shared" si="98"/>
        <v/>
      </c>
      <c r="LE20" s="646" t="str">
        <f t="shared" si="99"/>
        <v/>
      </c>
      <c r="LF20" s="646" t="str">
        <f t="shared" si="100"/>
        <v/>
      </c>
      <c r="LG20" s="646" t="str">
        <f t="shared" si="101"/>
        <v/>
      </c>
      <c r="LH20" s="646" t="str">
        <f t="shared" si="102"/>
        <v/>
      </c>
      <c r="LI20" s="646" t="str">
        <f t="shared" si="103"/>
        <v/>
      </c>
      <c r="LJ20" s="646" t="str">
        <f t="shared" si="104"/>
        <v/>
      </c>
      <c r="LK20" s="646" t="str">
        <f t="shared" si="105"/>
        <v/>
      </c>
      <c r="LL20" s="646" t="str">
        <f t="shared" si="106"/>
        <v/>
      </c>
      <c r="LM20" s="646" t="str">
        <f t="shared" si="107"/>
        <v/>
      </c>
      <c r="LN20" s="646" t="str">
        <f t="shared" si="108"/>
        <v/>
      </c>
      <c r="LO20" s="646" t="str">
        <f t="shared" si="109"/>
        <v/>
      </c>
      <c r="LP20" s="646" t="str">
        <f t="shared" si="110"/>
        <v/>
      </c>
      <c r="LQ20" s="646" t="str">
        <f t="shared" si="111"/>
        <v/>
      </c>
      <c r="LR20" s="646" t="str">
        <f t="shared" si="112"/>
        <v/>
      </c>
      <c r="LS20" s="646" t="str">
        <f t="shared" si="113"/>
        <v/>
      </c>
      <c r="LT20" s="646" t="str">
        <f t="shared" si="114"/>
        <v/>
      </c>
      <c r="LU20" s="646" t="str">
        <f t="shared" si="115"/>
        <v/>
      </c>
      <c r="LV20" s="646" t="str">
        <f t="shared" si="116"/>
        <v/>
      </c>
      <c r="LW20" s="646" t="str">
        <f t="shared" si="117"/>
        <v/>
      </c>
      <c r="LX20" s="646" t="str">
        <f t="shared" si="118"/>
        <v/>
      </c>
      <c r="LY20" s="646" t="str">
        <f t="shared" si="119"/>
        <v/>
      </c>
      <c r="LZ20" s="646" t="str">
        <f t="shared" si="120"/>
        <v/>
      </c>
      <c r="MA20" s="646" t="str">
        <f t="shared" si="121"/>
        <v/>
      </c>
      <c r="MB20" s="646" t="str">
        <f t="shared" si="122"/>
        <v/>
      </c>
      <c r="MC20" s="646" t="str">
        <f t="shared" si="123"/>
        <v/>
      </c>
      <c r="MD20" s="646" t="str">
        <f t="shared" si="124"/>
        <v/>
      </c>
      <c r="ME20" s="646" t="str">
        <f t="shared" si="125"/>
        <v/>
      </c>
      <c r="MF20" s="646" t="str">
        <f t="shared" si="126"/>
        <v/>
      </c>
      <c r="MG20" s="646" t="str">
        <f t="shared" si="127"/>
        <v/>
      </c>
      <c r="MH20" s="646" t="str">
        <f t="shared" si="128"/>
        <v/>
      </c>
      <c r="MI20" s="646" t="str">
        <f t="shared" si="129"/>
        <v/>
      </c>
      <c r="MJ20" s="646" t="str">
        <f t="shared" si="130"/>
        <v/>
      </c>
      <c r="MK20" s="646" t="str">
        <f t="shared" si="131"/>
        <v/>
      </c>
      <c r="ML20" s="646" t="str">
        <f t="shared" si="132"/>
        <v/>
      </c>
      <c r="MM20" s="646" t="str">
        <f t="shared" si="133"/>
        <v/>
      </c>
      <c r="MN20" s="646" t="str">
        <f t="shared" si="134"/>
        <v/>
      </c>
      <c r="MO20" s="646" t="str">
        <f t="shared" si="135"/>
        <v/>
      </c>
      <c r="MP20" s="646" t="str">
        <f t="shared" si="136"/>
        <v/>
      </c>
      <c r="MQ20" s="646" t="str">
        <f t="shared" si="137"/>
        <v/>
      </c>
      <c r="MR20" s="646" t="str">
        <f t="shared" si="138"/>
        <v/>
      </c>
      <c r="MS20" s="646" t="str">
        <f t="shared" si="139"/>
        <v/>
      </c>
      <c r="MT20" s="646" t="str">
        <f t="shared" si="140"/>
        <v/>
      </c>
      <c r="MU20" s="646" t="str">
        <f t="shared" si="141"/>
        <v/>
      </c>
      <c r="MV20" s="646" t="str">
        <f t="shared" si="142"/>
        <v/>
      </c>
      <c r="MW20" s="646" t="str">
        <f t="shared" si="143"/>
        <v/>
      </c>
      <c r="MX20" s="646" t="str">
        <f t="shared" si="144"/>
        <v/>
      </c>
      <c r="MY20" s="646" t="str">
        <f t="shared" si="145"/>
        <v/>
      </c>
      <c r="MZ20" s="646" t="str">
        <f t="shared" si="146"/>
        <v/>
      </c>
      <c r="NA20" s="646" t="str">
        <f t="shared" si="147"/>
        <v/>
      </c>
      <c r="NB20" s="646" t="str">
        <f t="shared" si="148"/>
        <v/>
      </c>
      <c r="NC20" s="646" t="str">
        <f t="shared" si="149"/>
        <v/>
      </c>
      <c r="ND20" s="646" t="str">
        <f t="shared" si="150"/>
        <v/>
      </c>
      <c r="NE20" s="646" t="str">
        <f t="shared" si="151"/>
        <v/>
      </c>
      <c r="NF20" s="646" t="str">
        <f t="shared" si="152"/>
        <v/>
      </c>
      <c r="NG20" s="646" t="str">
        <f t="shared" si="153"/>
        <v/>
      </c>
      <c r="NH20" s="646" t="str">
        <f t="shared" si="154"/>
        <v/>
      </c>
      <c r="NI20" s="646" t="str">
        <f t="shared" si="155"/>
        <v/>
      </c>
      <c r="NJ20" s="646" t="str">
        <f t="shared" si="156"/>
        <v/>
      </c>
      <c r="NK20" s="646" t="str">
        <f t="shared" si="157"/>
        <v/>
      </c>
      <c r="NL20" s="646" t="str">
        <f t="shared" si="158"/>
        <v/>
      </c>
      <c r="NM20" s="646" t="str">
        <f t="shared" si="159"/>
        <v/>
      </c>
      <c r="NN20" s="646" t="str">
        <f t="shared" si="160"/>
        <v/>
      </c>
      <c r="NO20" s="646" t="str">
        <f t="shared" si="161"/>
        <v/>
      </c>
      <c r="NP20" s="646" t="str">
        <f t="shared" si="162"/>
        <v/>
      </c>
      <c r="NQ20" s="646" t="str">
        <f t="shared" si="163"/>
        <v/>
      </c>
      <c r="NR20" s="646" t="str">
        <f t="shared" si="164"/>
        <v/>
      </c>
      <c r="NS20" s="646" t="str">
        <f t="shared" si="165"/>
        <v/>
      </c>
      <c r="NT20" s="646" t="str">
        <f t="shared" si="166"/>
        <v/>
      </c>
      <c r="NU20" s="646" t="str">
        <f t="shared" si="167"/>
        <v/>
      </c>
      <c r="NV20" s="646" t="str">
        <f t="shared" si="168"/>
        <v/>
      </c>
      <c r="NW20" s="646" t="str">
        <f t="shared" si="169"/>
        <v/>
      </c>
      <c r="NX20" s="646" t="str">
        <f t="shared" si="170"/>
        <v/>
      </c>
      <c r="NY20" s="646" t="str">
        <f t="shared" si="171"/>
        <v/>
      </c>
      <c r="NZ20" s="646" t="str">
        <f t="shared" si="172"/>
        <v/>
      </c>
      <c r="OA20" s="646" t="str">
        <f t="shared" si="173"/>
        <v/>
      </c>
      <c r="OB20" s="646" t="str">
        <f t="shared" si="174"/>
        <v/>
      </c>
      <c r="OC20" s="646" t="str">
        <f t="shared" si="175"/>
        <v/>
      </c>
      <c r="OD20" s="646" t="str">
        <f t="shared" si="176"/>
        <v/>
      </c>
      <c r="OE20" s="646" t="str">
        <f t="shared" si="177"/>
        <v/>
      </c>
      <c r="OF20" s="646" t="str">
        <f t="shared" si="178"/>
        <v/>
      </c>
      <c r="OG20" s="646" t="str">
        <f t="shared" si="179"/>
        <v/>
      </c>
      <c r="OH20" s="646" t="str">
        <f t="shared" si="180"/>
        <v/>
      </c>
      <c r="OI20" s="646" t="str">
        <f t="shared" si="181"/>
        <v/>
      </c>
      <c r="OJ20" s="646" t="str">
        <f t="shared" si="182"/>
        <v/>
      </c>
      <c r="OK20" s="646" t="str">
        <f t="shared" si="183"/>
        <v/>
      </c>
      <c r="OL20" s="646" t="str">
        <f t="shared" si="184"/>
        <v/>
      </c>
      <c r="OM20" s="646" t="str">
        <f t="shared" si="185"/>
        <v/>
      </c>
      <c r="ON20" s="646" t="str">
        <f t="shared" si="186"/>
        <v/>
      </c>
      <c r="OO20" s="646" t="str">
        <f t="shared" si="187"/>
        <v/>
      </c>
      <c r="OP20" s="646" t="str">
        <f t="shared" si="188"/>
        <v/>
      </c>
      <c r="OQ20" s="646" t="str">
        <f t="shared" si="189"/>
        <v/>
      </c>
      <c r="OR20" s="646" t="str">
        <f t="shared" si="190"/>
        <v/>
      </c>
      <c r="OS20" s="646" t="str">
        <f t="shared" si="191"/>
        <v/>
      </c>
      <c r="OT20" s="646" t="str">
        <f t="shared" si="192"/>
        <v/>
      </c>
      <c r="OU20" s="646" t="str">
        <f t="shared" si="193"/>
        <v/>
      </c>
      <c r="OV20" s="646" t="str">
        <f t="shared" si="194"/>
        <v/>
      </c>
      <c r="OW20" s="646" t="str">
        <f t="shared" si="195"/>
        <v/>
      </c>
      <c r="OX20" s="646" t="str">
        <f t="shared" si="196"/>
        <v/>
      </c>
      <c r="OY20" s="646" t="str">
        <f t="shared" si="197"/>
        <v/>
      </c>
      <c r="OZ20" s="646" t="str">
        <f t="shared" si="198"/>
        <v/>
      </c>
      <c r="PA20" s="646" t="str">
        <f t="shared" si="199"/>
        <v/>
      </c>
      <c r="PB20" s="646" t="str">
        <f t="shared" si="200"/>
        <v/>
      </c>
      <c r="PC20" s="646" t="str">
        <f t="shared" si="201"/>
        <v/>
      </c>
      <c r="PD20" s="646" t="str">
        <f t="shared" si="202"/>
        <v/>
      </c>
      <c r="PE20" s="646" t="str">
        <f t="shared" si="210"/>
        <v/>
      </c>
      <c r="PF20" s="646" t="str">
        <f t="shared" si="211"/>
        <v/>
      </c>
      <c r="PG20" s="646" t="str">
        <f t="shared" si="212"/>
        <v/>
      </c>
      <c r="PH20" s="646" t="str">
        <f t="shared" si="213"/>
        <v/>
      </c>
      <c r="PI20" s="647" t="str">
        <f t="shared" si="214"/>
        <v/>
      </c>
    </row>
    <row r="21" spans="1:425" ht="17.25" customHeight="1" x14ac:dyDescent="0.7">
      <c r="A21" s="635" t="str">
        <f>IF('2 Name'!C21="","",'2 Name'!C21)</f>
        <v/>
      </c>
      <c r="B21" s="636" t="str">
        <f>IF('2 Name'!D21="","",'2 Name'!D21)</f>
        <v/>
      </c>
      <c r="C21" s="637">
        <v>11</v>
      </c>
      <c r="D21" s="638"/>
      <c r="E21" s="639"/>
      <c r="F21" s="639"/>
      <c r="G21" s="639"/>
      <c r="H21" s="640"/>
      <c r="I21" s="638"/>
      <c r="J21" s="639"/>
      <c r="K21" s="639"/>
      <c r="L21" s="639"/>
      <c r="M21" s="640"/>
      <c r="N21" s="638"/>
      <c r="O21" s="639"/>
      <c r="P21" s="639"/>
      <c r="Q21" s="639"/>
      <c r="R21" s="640"/>
      <c r="S21" s="638"/>
      <c r="T21" s="639"/>
      <c r="U21" s="639"/>
      <c r="V21" s="639"/>
      <c r="W21" s="640"/>
      <c r="X21" s="638"/>
      <c r="Y21" s="639"/>
      <c r="Z21" s="639"/>
      <c r="AA21" s="639"/>
      <c r="AB21" s="640"/>
      <c r="AC21" s="638"/>
      <c r="AD21" s="639"/>
      <c r="AE21" s="639"/>
      <c r="AF21" s="639"/>
      <c r="AG21" s="640"/>
      <c r="AH21" s="638"/>
      <c r="AI21" s="639"/>
      <c r="AJ21" s="639"/>
      <c r="AK21" s="639"/>
      <c r="AL21" s="640"/>
      <c r="AM21" s="638"/>
      <c r="AN21" s="639"/>
      <c r="AO21" s="639"/>
      <c r="AP21" s="639"/>
      <c r="AQ21" s="640"/>
      <c r="AR21" s="638"/>
      <c r="AS21" s="639"/>
      <c r="AT21" s="639"/>
      <c r="AU21" s="639"/>
      <c r="AV21" s="640"/>
      <c r="AW21" s="638"/>
      <c r="AX21" s="639"/>
      <c r="AY21" s="639"/>
      <c r="AZ21" s="639"/>
      <c r="BA21" s="640"/>
      <c r="BB21" s="637">
        <v>11</v>
      </c>
      <c r="BC21" s="638"/>
      <c r="BD21" s="639"/>
      <c r="BE21" s="639"/>
      <c r="BF21" s="639"/>
      <c r="BG21" s="640"/>
      <c r="BH21" s="638"/>
      <c r="BI21" s="639"/>
      <c r="BJ21" s="639"/>
      <c r="BK21" s="639"/>
      <c r="BL21" s="640"/>
      <c r="BM21" s="638"/>
      <c r="BN21" s="639"/>
      <c r="BO21" s="639"/>
      <c r="BP21" s="639"/>
      <c r="BQ21" s="640"/>
      <c r="BR21" s="638"/>
      <c r="BS21" s="639"/>
      <c r="BT21" s="639"/>
      <c r="BU21" s="639"/>
      <c r="BV21" s="640"/>
      <c r="BW21" s="638"/>
      <c r="BX21" s="639"/>
      <c r="BY21" s="639"/>
      <c r="BZ21" s="639"/>
      <c r="CA21" s="640"/>
      <c r="CB21" s="638"/>
      <c r="CC21" s="639"/>
      <c r="CD21" s="639"/>
      <c r="CE21" s="639"/>
      <c r="CF21" s="640"/>
      <c r="CG21" s="638"/>
      <c r="CH21" s="639"/>
      <c r="CI21" s="639"/>
      <c r="CJ21" s="639"/>
      <c r="CK21" s="640"/>
      <c r="CL21" s="638"/>
      <c r="CM21" s="639"/>
      <c r="CN21" s="639"/>
      <c r="CO21" s="639"/>
      <c r="CP21" s="640"/>
      <c r="CQ21" s="638"/>
      <c r="CR21" s="639"/>
      <c r="CS21" s="639"/>
      <c r="CT21" s="639"/>
      <c r="CU21" s="640"/>
      <c r="CV21" s="638"/>
      <c r="CW21" s="639"/>
      <c r="CX21" s="639"/>
      <c r="CY21" s="639"/>
      <c r="CZ21" s="640"/>
      <c r="DA21" s="637">
        <v>11</v>
      </c>
      <c r="DB21" s="638"/>
      <c r="DC21" s="639"/>
      <c r="DD21" s="639"/>
      <c r="DE21" s="639"/>
      <c r="DF21" s="640"/>
      <c r="DG21" s="638"/>
      <c r="DH21" s="639"/>
      <c r="DI21" s="639"/>
      <c r="DJ21" s="639"/>
      <c r="DK21" s="640"/>
      <c r="DL21" s="638"/>
      <c r="DM21" s="639"/>
      <c r="DN21" s="639"/>
      <c r="DO21" s="639"/>
      <c r="DP21" s="640"/>
      <c r="DQ21" s="638"/>
      <c r="DR21" s="639"/>
      <c r="DS21" s="639"/>
      <c r="DT21" s="639"/>
      <c r="DU21" s="640"/>
      <c r="DV21" s="638"/>
      <c r="DW21" s="639"/>
      <c r="DX21" s="639"/>
      <c r="DY21" s="639"/>
      <c r="DZ21" s="640"/>
      <c r="EA21" s="638"/>
      <c r="EB21" s="639"/>
      <c r="EC21" s="639"/>
      <c r="ED21" s="639"/>
      <c r="EE21" s="640"/>
      <c r="EF21" s="638"/>
      <c r="EG21" s="639"/>
      <c r="EH21" s="639"/>
      <c r="EI21" s="639"/>
      <c r="EJ21" s="640"/>
      <c r="EK21" s="638"/>
      <c r="EL21" s="639"/>
      <c r="EM21" s="639"/>
      <c r="EN21" s="639"/>
      <c r="EO21" s="640"/>
      <c r="EP21" s="638"/>
      <c r="EQ21" s="639"/>
      <c r="ER21" s="639"/>
      <c r="ES21" s="639"/>
      <c r="ET21" s="640"/>
      <c r="EU21" s="638"/>
      <c r="EV21" s="639"/>
      <c r="EW21" s="639"/>
      <c r="EX21" s="639"/>
      <c r="EY21" s="640"/>
      <c r="EZ21" s="641">
        <v>11</v>
      </c>
      <c r="FA21" s="638"/>
      <c r="FB21" s="639"/>
      <c r="FC21" s="639"/>
      <c r="FD21" s="639"/>
      <c r="FE21" s="640"/>
      <c r="FF21" s="638"/>
      <c r="FG21" s="639"/>
      <c r="FH21" s="639"/>
      <c r="FI21" s="639"/>
      <c r="FJ21" s="640"/>
      <c r="FK21" s="638"/>
      <c r="FL21" s="639"/>
      <c r="FM21" s="639"/>
      <c r="FN21" s="639"/>
      <c r="FO21" s="640"/>
      <c r="FP21" s="638"/>
      <c r="FQ21" s="639"/>
      <c r="FR21" s="639"/>
      <c r="FS21" s="639"/>
      <c r="FT21" s="640"/>
      <c r="FU21" s="638"/>
      <c r="FV21" s="639"/>
      <c r="FW21" s="639"/>
      <c r="FX21" s="639"/>
      <c r="FY21" s="640"/>
      <c r="FZ21" s="638"/>
      <c r="GA21" s="639"/>
      <c r="GB21" s="639"/>
      <c r="GC21" s="639"/>
      <c r="GD21" s="640"/>
      <c r="GE21" s="638"/>
      <c r="GF21" s="639"/>
      <c r="GG21" s="639"/>
      <c r="GH21" s="639"/>
      <c r="GI21" s="640"/>
      <c r="GJ21" s="638"/>
      <c r="GK21" s="639"/>
      <c r="GL21" s="639"/>
      <c r="GM21" s="639"/>
      <c r="GN21" s="640"/>
      <c r="GO21" s="638"/>
      <c r="GP21" s="639"/>
      <c r="GQ21" s="639"/>
      <c r="GR21" s="639"/>
      <c r="GS21" s="640"/>
      <c r="GT21" s="638"/>
      <c r="GU21" s="639"/>
      <c r="GV21" s="639"/>
      <c r="GW21" s="639"/>
      <c r="GX21" s="640"/>
      <c r="GY21" s="641">
        <v>11</v>
      </c>
      <c r="GZ21" s="642" t="str">
        <f>IF('2 Name'!B21="","",'2 Name'!B21)</f>
        <v/>
      </c>
      <c r="HA21" s="635" t="str">
        <f>IF('2 Name'!C21="","",'2 Name'!C21)</f>
        <v/>
      </c>
      <c r="HB21" s="636" t="str">
        <f>IF('2 Name'!D21="","",'2 Name'!D21)</f>
        <v/>
      </c>
      <c r="HC21" s="643" t="str">
        <f t="shared" si="204"/>
        <v/>
      </c>
      <c r="HD21" s="643" t="str">
        <f t="shared" si="0"/>
        <v/>
      </c>
      <c r="HE21" s="643" t="str">
        <f t="shared" si="1"/>
        <v/>
      </c>
      <c r="HF21" s="643" t="str">
        <f t="shared" si="2"/>
        <v/>
      </c>
      <c r="HG21" s="643" t="str">
        <f t="shared" si="3"/>
        <v/>
      </c>
      <c r="HH21" s="643" t="str">
        <f t="shared" si="205"/>
        <v/>
      </c>
      <c r="HI21" s="643" t="str">
        <f t="shared" si="206"/>
        <v/>
      </c>
      <c r="HJ21" s="643" t="str">
        <f t="shared" si="4"/>
        <v/>
      </c>
      <c r="HK21" s="643" t="str">
        <f t="shared" si="5"/>
        <v/>
      </c>
      <c r="HL21" s="643" t="str">
        <f t="shared" si="6"/>
        <v/>
      </c>
      <c r="HM21" s="643" t="str">
        <f t="shared" si="7"/>
        <v/>
      </c>
      <c r="HN21" s="643" t="str">
        <f t="shared" si="207"/>
        <v/>
      </c>
      <c r="HO21" s="641" t="str">
        <f t="shared" si="208"/>
        <v/>
      </c>
      <c r="HP21" s="644" t="str">
        <f t="shared" si="209"/>
        <v/>
      </c>
      <c r="HR21" s="645" t="str">
        <f t="shared" si="8"/>
        <v/>
      </c>
      <c r="HS21" s="646" t="str">
        <f t="shared" si="9"/>
        <v/>
      </c>
      <c r="HT21" s="646" t="str">
        <f t="shared" si="10"/>
        <v/>
      </c>
      <c r="HU21" s="646" t="str">
        <f t="shared" si="11"/>
        <v/>
      </c>
      <c r="HV21" s="646" t="str">
        <f t="shared" si="12"/>
        <v/>
      </c>
      <c r="HW21" s="646" t="str">
        <f t="shared" si="13"/>
        <v/>
      </c>
      <c r="HX21" s="646" t="str">
        <f t="shared" si="14"/>
        <v/>
      </c>
      <c r="HY21" s="646" t="str">
        <f t="shared" si="15"/>
        <v/>
      </c>
      <c r="HZ21" s="646" t="str">
        <f t="shared" si="16"/>
        <v/>
      </c>
      <c r="IA21" s="646" t="str">
        <f t="shared" si="17"/>
        <v/>
      </c>
      <c r="IB21" s="646" t="str">
        <f t="shared" si="18"/>
        <v/>
      </c>
      <c r="IC21" s="646" t="str">
        <f t="shared" si="19"/>
        <v/>
      </c>
      <c r="ID21" s="646" t="str">
        <f t="shared" si="20"/>
        <v/>
      </c>
      <c r="IE21" s="646" t="str">
        <f t="shared" si="21"/>
        <v/>
      </c>
      <c r="IF21" s="646" t="str">
        <f t="shared" si="22"/>
        <v/>
      </c>
      <c r="IG21" s="646" t="str">
        <f t="shared" si="23"/>
        <v/>
      </c>
      <c r="IH21" s="646" t="str">
        <f t="shared" si="24"/>
        <v/>
      </c>
      <c r="II21" s="646" t="str">
        <f t="shared" si="25"/>
        <v/>
      </c>
      <c r="IJ21" s="646" t="str">
        <f t="shared" si="26"/>
        <v/>
      </c>
      <c r="IK21" s="646" t="str">
        <f t="shared" si="27"/>
        <v/>
      </c>
      <c r="IL21" s="646" t="str">
        <f t="shared" si="28"/>
        <v/>
      </c>
      <c r="IM21" s="646" t="str">
        <f t="shared" si="29"/>
        <v/>
      </c>
      <c r="IN21" s="646" t="str">
        <f t="shared" si="30"/>
        <v/>
      </c>
      <c r="IO21" s="646" t="str">
        <f t="shared" si="31"/>
        <v/>
      </c>
      <c r="IP21" s="646" t="str">
        <f t="shared" si="32"/>
        <v/>
      </c>
      <c r="IQ21" s="646" t="str">
        <f t="shared" si="33"/>
        <v/>
      </c>
      <c r="IR21" s="646" t="str">
        <f t="shared" si="34"/>
        <v/>
      </c>
      <c r="IS21" s="646" t="str">
        <f t="shared" si="35"/>
        <v/>
      </c>
      <c r="IT21" s="646" t="str">
        <f t="shared" si="36"/>
        <v/>
      </c>
      <c r="IU21" s="646" t="str">
        <f t="shared" si="37"/>
        <v/>
      </c>
      <c r="IV21" s="646" t="str">
        <f t="shared" si="38"/>
        <v/>
      </c>
      <c r="IW21" s="646" t="str">
        <f t="shared" si="39"/>
        <v/>
      </c>
      <c r="IX21" s="646" t="str">
        <f t="shared" si="40"/>
        <v/>
      </c>
      <c r="IY21" s="646" t="str">
        <f t="shared" si="41"/>
        <v/>
      </c>
      <c r="IZ21" s="646" t="str">
        <f t="shared" si="42"/>
        <v/>
      </c>
      <c r="JA21" s="646" t="str">
        <f t="shared" si="43"/>
        <v/>
      </c>
      <c r="JB21" s="646" t="str">
        <f t="shared" si="44"/>
        <v/>
      </c>
      <c r="JC21" s="646" t="str">
        <f t="shared" si="45"/>
        <v/>
      </c>
      <c r="JD21" s="646" t="str">
        <f t="shared" si="46"/>
        <v/>
      </c>
      <c r="JE21" s="646" t="str">
        <f t="shared" si="47"/>
        <v/>
      </c>
      <c r="JF21" s="646" t="str">
        <f t="shared" si="48"/>
        <v/>
      </c>
      <c r="JG21" s="646" t="str">
        <f t="shared" si="49"/>
        <v/>
      </c>
      <c r="JH21" s="646" t="str">
        <f t="shared" si="50"/>
        <v/>
      </c>
      <c r="JI21" s="646" t="str">
        <f t="shared" si="51"/>
        <v/>
      </c>
      <c r="JJ21" s="646" t="str">
        <f t="shared" si="52"/>
        <v/>
      </c>
      <c r="JK21" s="646" t="str">
        <f t="shared" si="53"/>
        <v/>
      </c>
      <c r="JL21" s="646" t="str">
        <f t="shared" si="54"/>
        <v/>
      </c>
      <c r="JM21" s="646" t="str">
        <f t="shared" si="55"/>
        <v/>
      </c>
      <c r="JN21" s="646" t="str">
        <f t="shared" si="56"/>
        <v/>
      </c>
      <c r="JO21" s="646" t="str">
        <f t="shared" si="57"/>
        <v/>
      </c>
      <c r="JP21" s="646" t="str">
        <f t="shared" si="58"/>
        <v/>
      </c>
      <c r="JQ21" s="646" t="str">
        <f t="shared" si="59"/>
        <v/>
      </c>
      <c r="JR21" s="646" t="str">
        <f t="shared" si="60"/>
        <v/>
      </c>
      <c r="JS21" s="646" t="str">
        <f t="shared" si="61"/>
        <v/>
      </c>
      <c r="JT21" s="646" t="str">
        <f t="shared" si="62"/>
        <v/>
      </c>
      <c r="JU21" s="646" t="str">
        <f t="shared" si="63"/>
        <v/>
      </c>
      <c r="JV21" s="646" t="str">
        <f t="shared" si="64"/>
        <v/>
      </c>
      <c r="JW21" s="646" t="str">
        <f t="shared" si="65"/>
        <v/>
      </c>
      <c r="JX21" s="646" t="str">
        <f t="shared" si="66"/>
        <v/>
      </c>
      <c r="JY21" s="646" t="str">
        <f t="shared" si="67"/>
        <v/>
      </c>
      <c r="JZ21" s="646" t="str">
        <f t="shared" si="68"/>
        <v/>
      </c>
      <c r="KA21" s="646" t="str">
        <f t="shared" si="69"/>
        <v/>
      </c>
      <c r="KB21" s="646" t="str">
        <f t="shared" si="70"/>
        <v/>
      </c>
      <c r="KC21" s="646" t="str">
        <f t="shared" si="71"/>
        <v/>
      </c>
      <c r="KD21" s="646" t="str">
        <f t="shared" si="72"/>
        <v/>
      </c>
      <c r="KE21" s="646" t="str">
        <f t="shared" si="73"/>
        <v/>
      </c>
      <c r="KF21" s="646" t="str">
        <f t="shared" si="74"/>
        <v/>
      </c>
      <c r="KG21" s="646" t="str">
        <f t="shared" si="75"/>
        <v/>
      </c>
      <c r="KH21" s="646" t="str">
        <f t="shared" si="76"/>
        <v/>
      </c>
      <c r="KI21" s="646" t="str">
        <f t="shared" si="77"/>
        <v/>
      </c>
      <c r="KJ21" s="646" t="str">
        <f t="shared" si="78"/>
        <v/>
      </c>
      <c r="KK21" s="646" t="str">
        <f t="shared" si="79"/>
        <v/>
      </c>
      <c r="KL21" s="646" t="str">
        <f t="shared" si="80"/>
        <v/>
      </c>
      <c r="KM21" s="646" t="str">
        <f t="shared" si="81"/>
        <v/>
      </c>
      <c r="KN21" s="646" t="str">
        <f t="shared" si="82"/>
        <v/>
      </c>
      <c r="KO21" s="646" t="str">
        <f t="shared" si="83"/>
        <v/>
      </c>
      <c r="KP21" s="646" t="str">
        <f t="shared" si="84"/>
        <v/>
      </c>
      <c r="KQ21" s="646" t="str">
        <f t="shared" si="85"/>
        <v/>
      </c>
      <c r="KR21" s="646" t="str">
        <f t="shared" si="86"/>
        <v/>
      </c>
      <c r="KS21" s="646" t="str">
        <f t="shared" si="87"/>
        <v/>
      </c>
      <c r="KT21" s="646" t="str">
        <f t="shared" si="88"/>
        <v/>
      </c>
      <c r="KU21" s="646" t="str">
        <f t="shared" si="89"/>
        <v/>
      </c>
      <c r="KV21" s="646" t="str">
        <f t="shared" si="90"/>
        <v/>
      </c>
      <c r="KW21" s="646" t="str">
        <f t="shared" si="91"/>
        <v/>
      </c>
      <c r="KX21" s="646" t="str">
        <f t="shared" si="92"/>
        <v/>
      </c>
      <c r="KY21" s="646" t="str">
        <f t="shared" si="93"/>
        <v/>
      </c>
      <c r="KZ21" s="646" t="str">
        <f t="shared" si="94"/>
        <v/>
      </c>
      <c r="LA21" s="646" t="str">
        <f t="shared" si="95"/>
        <v/>
      </c>
      <c r="LB21" s="646" t="str">
        <f t="shared" si="96"/>
        <v/>
      </c>
      <c r="LC21" s="646" t="str">
        <f t="shared" si="97"/>
        <v/>
      </c>
      <c r="LD21" s="646" t="str">
        <f t="shared" si="98"/>
        <v/>
      </c>
      <c r="LE21" s="646" t="str">
        <f t="shared" si="99"/>
        <v/>
      </c>
      <c r="LF21" s="646" t="str">
        <f t="shared" si="100"/>
        <v/>
      </c>
      <c r="LG21" s="646" t="str">
        <f t="shared" si="101"/>
        <v/>
      </c>
      <c r="LH21" s="646" t="str">
        <f t="shared" si="102"/>
        <v/>
      </c>
      <c r="LI21" s="646" t="str">
        <f t="shared" si="103"/>
        <v/>
      </c>
      <c r="LJ21" s="646" t="str">
        <f t="shared" si="104"/>
        <v/>
      </c>
      <c r="LK21" s="646" t="str">
        <f t="shared" si="105"/>
        <v/>
      </c>
      <c r="LL21" s="646" t="str">
        <f t="shared" si="106"/>
        <v/>
      </c>
      <c r="LM21" s="646" t="str">
        <f t="shared" si="107"/>
        <v/>
      </c>
      <c r="LN21" s="646" t="str">
        <f t="shared" si="108"/>
        <v/>
      </c>
      <c r="LO21" s="646" t="str">
        <f t="shared" si="109"/>
        <v/>
      </c>
      <c r="LP21" s="646" t="str">
        <f t="shared" si="110"/>
        <v/>
      </c>
      <c r="LQ21" s="646" t="str">
        <f t="shared" si="111"/>
        <v/>
      </c>
      <c r="LR21" s="646" t="str">
        <f t="shared" si="112"/>
        <v/>
      </c>
      <c r="LS21" s="646" t="str">
        <f t="shared" si="113"/>
        <v/>
      </c>
      <c r="LT21" s="646" t="str">
        <f t="shared" si="114"/>
        <v/>
      </c>
      <c r="LU21" s="646" t="str">
        <f t="shared" si="115"/>
        <v/>
      </c>
      <c r="LV21" s="646" t="str">
        <f t="shared" si="116"/>
        <v/>
      </c>
      <c r="LW21" s="646" t="str">
        <f t="shared" si="117"/>
        <v/>
      </c>
      <c r="LX21" s="646" t="str">
        <f t="shared" si="118"/>
        <v/>
      </c>
      <c r="LY21" s="646" t="str">
        <f t="shared" si="119"/>
        <v/>
      </c>
      <c r="LZ21" s="646" t="str">
        <f t="shared" si="120"/>
        <v/>
      </c>
      <c r="MA21" s="646" t="str">
        <f t="shared" si="121"/>
        <v/>
      </c>
      <c r="MB21" s="646" t="str">
        <f t="shared" si="122"/>
        <v/>
      </c>
      <c r="MC21" s="646" t="str">
        <f t="shared" si="123"/>
        <v/>
      </c>
      <c r="MD21" s="646" t="str">
        <f t="shared" si="124"/>
        <v/>
      </c>
      <c r="ME21" s="646" t="str">
        <f t="shared" si="125"/>
        <v/>
      </c>
      <c r="MF21" s="646" t="str">
        <f t="shared" si="126"/>
        <v/>
      </c>
      <c r="MG21" s="646" t="str">
        <f t="shared" si="127"/>
        <v/>
      </c>
      <c r="MH21" s="646" t="str">
        <f t="shared" si="128"/>
        <v/>
      </c>
      <c r="MI21" s="646" t="str">
        <f t="shared" si="129"/>
        <v/>
      </c>
      <c r="MJ21" s="646" t="str">
        <f t="shared" si="130"/>
        <v/>
      </c>
      <c r="MK21" s="646" t="str">
        <f t="shared" si="131"/>
        <v/>
      </c>
      <c r="ML21" s="646" t="str">
        <f t="shared" si="132"/>
        <v/>
      </c>
      <c r="MM21" s="646" t="str">
        <f t="shared" si="133"/>
        <v/>
      </c>
      <c r="MN21" s="646" t="str">
        <f t="shared" si="134"/>
        <v/>
      </c>
      <c r="MO21" s="646" t="str">
        <f t="shared" si="135"/>
        <v/>
      </c>
      <c r="MP21" s="646" t="str">
        <f t="shared" si="136"/>
        <v/>
      </c>
      <c r="MQ21" s="646" t="str">
        <f t="shared" si="137"/>
        <v/>
      </c>
      <c r="MR21" s="646" t="str">
        <f t="shared" si="138"/>
        <v/>
      </c>
      <c r="MS21" s="646" t="str">
        <f t="shared" si="139"/>
        <v/>
      </c>
      <c r="MT21" s="646" t="str">
        <f t="shared" si="140"/>
        <v/>
      </c>
      <c r="MU21" s="646" t="str">
        <f t="shared" si="141"/>
        <v/>
      </c>
      <c r="MV21" s="646" t="str">
        <f t="shared" si="142"/>
        <v/>
      </c>
      <c r="MW21" s="646" t="str">
        <f t="shared" si="143"/>
        <v/>
      </c>
      <c r="MX21" s="646" t="str">
        <f t="shared" si="144"/>
        <v/>
      </c>
      <c r="MY21" s="646" t="str">
        <f t="shared" si="145"/>
        <v/>
      </c>
      <c r="MZ21" s="646" t="str">
        <f t="shared" si="146"/>
        <v/>
      </c>
      <c r="NA21" s="646" t="str">
        <f t="shared" si="147"/>
        <v/>
      </c>
      <c r="NB21" s="646" t="str">
        <f t="shared" si="148"/>
        <v/>
      </c>
      <c r="NC21" s="646" t="str">
        <f t="shared" si="149"/>
        <v/>
      </c>
      <c r="ND21" s="646" t="str">
        <f t="shared" si="150"/>
        <v/>
      </c>
      <c r="NE21" s="646" t="str">
        <f t="shared" si="151"/>
        <v/>
      </c>
      <c r="NF21" s="646" t="str">
        <f t="shared" si="152"/>
        <v/>
      </c>
      <c r="NG21" s="646" t="str">
        <f t="shared" si="153"/>
        <v/>
      </c>
      <c r="NH21" s="646" t="str">
        <f t="shared" si="154"/>
        <v/>
      </c>
      <c r="NI21" s="646" t="str">
        <f t="shared" si="155"/>
        <v/>
      </c>
      <c r="NJ21" s="646" t="str">
        <f t="shared" si="156"/>
        <v/>
      </c>
      <c r="NK21" s="646" t="str">
        <f t="shared" si="157"/>
        <v/>
      </c>
      <c r="NL21" s="646" t="str">
        <f t="shared" si="158"/>
        <v/>
      </c>
      <c r="NM21" s="646" t="str">
        <f t="shared" si="159"/>
        <v/>
      </c>
      <c r="NN21" s="646" t="str">
        <f t="shared" si="160"/>
        <v/>
      </c>
      <c r="NO21" s="646" t="str">
        <f t="shared" si="161"/>
        <v/>
      </c>
      <c r="NP21" s="646" t="str">
        <f t="shared" si="162"/>
        <v/>
      </c>
      <c r="NQ21" s="646" t="str">
        <f t="shared" si="163"/>
        <v/>
      </c>
      <c r="NR21" s="646" t="str">
        <f t="shared" si="164"/>
        <v/>
      </c>
      <c r="NS21" s="646" t="str">
        <f t="shared" si="165"/>
        <v/>
      </c>
      <c r="NT21" s="646" t="str">
        <f t="shared" si="166"/>
        <v/>
      </c>
      <c r="NU21" s="646" t="str">
        <f t="shared" si="167"/>
        <v/>
      </c>
      <c r="NV21" s="646" t="str">
        <f t="shared" si="168"/>
        <v/>
      </c>
      <c r="NW21" s="646" t="str">
        <f t="shared" si="169"/>
        <v/>
      </c>
      <c r="NX21" s="646" t="str">
        <f t="shared" si="170"/>
        <v/>
      </c>
      <c r="NY21" s="646" t="str">
        <f t="shared" si="171"/>
        <v/>
      </c>
      <c r="NZ21" s="646" t="str">
        <f t="shared" si="172"/>
        <v/>
      </c>
      <c r="OA21" s="646" t="str">
        <f t="shared" si="173"/>
        <v/>
      </c>
      <c r="OB21" s="646" t="str">
        <f t="shared" si="174"/>
        <v/>
      </c>
      <c r="OC21" s="646" t="str">
        <f t="shared" si="175"/>
        <v/>
      </c>
      <c r="OD21" s="646" t="str">
        <f t="shared" si="176"/>
        <v/>
      </c>
      <c r="OE21" s="646" t="str">
        <f t="shared" si="177"/>
        <v/>
      </c>
      <c r="OF21" s="646" t="str">
        <f t="shared" si="178"/>
        <v/>
      </c>
      <c r="OG21" s="646" t="str">
        <f t="shared" si="179"/>
        <v/>
      </c>
      <c r="OH21" s="646" t="str">
        <f t="shared" si="180"/>
        <v/>
      </c>
      <c r="OI21" s="646" t="str">
        <f t="shared" si="181"/>
        <v/>
      </c>
      <c r="OJ21" s="646" t="str">
        <f t="shared" si="182"/>
        <v/>
      </c>
      <c r="OK21" s="646" t="str">
        <f t="shared" si="183"/>
        <v/>
      </c>
      <c r="OL21" s="646" t="str">
        <f t="shared" si="184"/>
        <v/>
      </c>
      <c r="OM21" s="646" t="str">
        <f t="shared" si="185"/>
        <v/>
      </c>
      <c r="ON21" s="646" t="str">
        <f t="shared" si="186"/>
        <v/>
      </c>
      <c r="OO21" s="646" t="str">
        <f t="shared" si="187"/>
        <v/>
      </c>
      <c r="OP21" s="646" t="str">
        <f t="shared" si="188"/>
        <v/>
      </c>
      <c r="OQ21" s="646" t="str">
        <f t="shared" si="189"/>
        <v/>
      </c>
      <c r="OR21" s="646" t="str">
        <f t="shared" si="190"/>
        <v/>
      </c>
      <c r="OS21" s="646" t="str">
        <f t="shared" si="191"/>
        <v/>
      </c>
      <c r="OT21" s="646" t="str">
        <f t="shared" si="192"/>
        <v/>
      </c>
      <c r="OU21" s="646" t="str">
        <f t="shared" si="193"/>
        <v/>
      </c>
      <c r="OV21" s="646" t="str">
        <f t="shared" si="194"/>
        <v/>
      </c>
      <c r="OW21" s="646" t="str">
        <f t="shared" si="195"/>
        <v/>
      </c>
      <c r="OX21" s="646" t="str">
        <f t="shared" si="196"/>
        <v/>
      </c>
      <c r="OY21" s="646" t="str">
        <f t="shared" si="197"/>
        <v/>
      </c>
      <c r="OZ21" s="646" t="str">
        <f t="shared" si="198"/>
        <v/>
      </c>
      <c r="PA21" s="646" t="str">
        <f t="shared" si="199"/>
        <v/>
      </c>
      <c r="PB21" s="646" t="str">
        <f t="shared" si="200"/>
        <v/>
      </c>
      <c r="PC21" s="646" t="str">
        <f t="shared" si="201"/>
        <v/>
      </c>
      <c r="PD21" s="646" t="str">
        <f t="shared" si="202"/>
        <v/>
      </c>
      <c r="PE21" s="646" t="str">
        <f t="shared" si="210"/>
        <v/>
      </c>
      <c r="PF21" s="646" t="str">
        <f t="shared" si="211"/>
        <v/>
      </c>
      <c r="PG21" s="646" t="str">
        <f t="shared" si="212"/>
        <v/>
      </c>
      <c r="PH21" s="646" t="str">
        <f t="shared" si="213"/>
        <v/>
      </c>
      <c r="PI21" s="647" t="str">
        <f t="shared" si="214"/>
        <v/>
      </c>
    </row>
    <row r="22" spans="1:425" ht="17.25" customHeight="1" x14ac:dyDescent="0.7">
      <c r="A22" s="635" t="str">
        <f>IF('2 Name'!C22="","",'2 Name'!C22)</f>
        <v/>
      </c>
      <c r="B22" s="636" t="str">
        <f>IF('2 Name'!D22="","",'2 Name'!D22)</f>
        <v/>
      </c>
      <c r="C22" s="637">
        <v>12</v>
      </c>
      <c r="D22" s="638"/>
      <c r="E22" s="639"/>
      <c r="F22" s="639"/>
      <c r="G22" s="639"/>
      <c r="H22" s="640"/>
      <c r="I22" s="638"/>
      <c r="J22" s="639"/>
      <c r="K22" s="639"/>
      <c r="L22" s="639"/>
      <c r="M22" s="640"/>
      <c r="N22" s="638"/>
      <c r="O22" s="639"/>
      <c r="P22" s="639"/>
      <c r="Q22" s="639"/>
      <c r="R22" s="640"/>
      <c r="S22" s="638"/>
      <c r="T22" s="639"/>
      <c r="U22" s="639"/>
      <c r="V22" s="639"/>
      <c r="W22" s="640"/>
      <c r="X22" s="638"/>
      <c r="Y22" s="639"/>
      <c r="Z22" s="639"/>
      <c r="AA22" s="639"/>
      <c r="AB22" s="640"/>
      <c r="AC22" s="638"/>
      <c r="AD22" s="639"/>
      <c r="AE22" s="639"/>
      <c r="AF22" s="639"/>
      <c r="AG22" s="640"/>
      <c r="AH22" s="638"/>
      <c r="AI22" s="639"/>
      <c r="AJ22" s="639"/>
      <c r="AK22" s="639"/>
      <c r="AL22" s="640"/>
      <c r="AM22" s="638"/>
      <c r="AN22" s="639"/>
      <c r="AO22" s="639"/>
      <c r="AP22" s="639"/>
      <c r="AQ22" s="640"/>
      <c r="AR22" s="638"/>
      <c r="AS22" s="639"/>
      <c r="AT22" s="639"/>
      <c r="AU22" s="639"/>
      <c r="AV22" s="640"/>
      <c r="AW22" s="638"/>
      <c r="AX22" s="639"/>
      <c r="AY22" s="639"/>
      <c r="AZ22" s="639"/>
      <c r="BA22" s="640"/>
      <c r="BB22" s="637">
        <v>12</v>
      </c>
      <c r="BC22" s="638"/>
      <c r="BD22" s="639"/>
      <c r="BE22" s="639"/>
      <c r="BF22" s="639"/>
      <c r="BG22" s="640"/>
      <c r="BH22" s="638"/>
      <c r="BI22" s="639"/>
      <c r="BJ22" s="639"/>
      <c r="BK22" s="639"/>
      <c r="BL22" s="640"/>
      <c r="BM22" s="638"/>
      <c r="BN22" s="639"/>
      <c r="BO22" s="639"/>
      <c r="BP22" s="639"/>
      <c r="BQ22" s="640"/>
      <c r="BR22" s="638"/>
      <c r="BS22" s="639"/>
      <c r="BT22" s="639"/>
      <c r="BU22" s="639"/>
      <c r="BV22" s="640"/>
      <c r="BW22" s="638"/>
      <c r="BX22" s="639"/>
      <c r="BY22" s="639"/>
      <c r="BZ22" s="639"/>
      <c r="CA22" s="640"/>
      <c r="CB22" s="638"/>
      <c r="CC22" s="639"/>
      <c r="CD22" s="639"/>
      <c r="CE22" s="639"/>
      <c r="CF22" s="640"/>
      <c r="CG22" s="638"/>
      <c r="CH22" s="639"/>
      <c r="CI22" s="639"/>
      <c r="CJ22" s="639"/>
      <c r="CK22" s="640"/>
      <c r="CL22" s="638"/>
      <c r="CM22" s="639"/>
      <c r="CN22" s="639"/>
      <c r="CO22" s="639"/>
      <c r="CP22" s="640"/>
      <c r="CQ22" s="638"/>
      <c r="CR22" s="639"/>
      <c r="CS22" s="639"/>
      <c r="CT22" s="639"/>
      <c r="CU22" s="640"/>
      <c r="CV22" s="638"/>
      <c r="CW22" s="639"/>
      <c r="CX22" s="639"/>
      <c r="CY22" s="639"/>
      <c r="CZ22" s="640"/>
      <c r="DA22" s="637">
        <v>12</v>
      </c>
      <c r="DB22" s="638"/>
      <c r="DC22" s="639"/>
      <c r="DD22" s="639"/>
      <c r="DE22" s="639"/>
      <c r="DF22" s="640"/>
      <c r="DG22" s="638"/>
      <c r="DH22" s="639"/>
      <c r="DI22" s="639"/>
      <c r="DJ22" s="639"/>
      <c r="DK22" s="640"/>
      <c r="DL22" s="638"/>
      <c r="DM22" s="639"/>
      <c r="DN22" s="639"/>
      <c r="DO22" s="639"/>
      <c r="DP22" s="640"/>
      <c r="DQ22" s="638"/>
      <c r="DR22" s="639"/>
      <c r="DS22" s="639"/>
      <c r="DT22" s="639"/>
      <c r="DU22" s="640"/>
      <c r="DV22" s="638"/>
      <c r="DW22" s="639"/>
      <c r="DX22" s="639"/>
      <c r="DY22" s="639"/>
      <c r="DZ22" s="640"/>
      <c r="EA22" s="638"/>
      <c r="EB22" s="639"/>
      <c r="EC22" s="639"/>
      <c r="ED22" s="639"/>
      <c r="EE22" s="640"/>
      <c r="EF22" s="638"/>
      <c r="EG22" s="639"/>
      <c r="EH22" s="639"/>
      <c r="EI22" s="639"/>
      <c r="EJ22" s="640"/>
      <c r="EK22" s="638"/>
      <c r="EL22" s="639"/>
      <c r="EM22" s="639"/>
      <c r="EN22" s="639"/>
      <c r="EO22" s="640"/>
      <c r="EP22" s="638"/>
      <c r="EQ22" s="639"/>
      <c r="ER22" s="639"/>
      <c r="ES22" s="639"/>
      <c r="ET22" s="640"/>
      <c r="EU22" s="638"/>
      <c r="EV22" s="639"/>
      <c r="EW22" s="639"/>
      <c r="EX22" s="639"/>
      <c r="EY22" s="640"/>
      <c r="EZ22" s="641">
        <v>12</v>
      </c>
      <c r="FA22" s="638"/>
      <c r="FB22" s="639"/>
      <c r="FC22" s="639"/>
      <c r="FD22" s="639"/>
      <c r="FE22" s="640"/>
      <c r="FF22" s="638"/>
      <c r="FG22" s="639"/>
      <c r="FH22" s="639"/>
      <c r="FI22" s="639"/>
      <c r="FJ22" s="640"/>
      <c r="FK22" s="638"/>
      <c r="FL22" s="639"/>
      <c r="FM22" s="639"/>
      <c r="FN22" s="639"/>
      <c r="FO22" s="640"/>
      <c r="FP22" s="638"/>
      <c r="FQ22" s="639"/>
      <c r="FR22" s="639"/>
      <c r="FS22" s="639"/>
      <c r="FT22" s="640"/>
      <c r="FU22" s="638"/>
      <c r="FV22" s="639"/>
      <c r="FW22" s="639"/>
      <c r="FX22" s="639"/>
      <c r="FY22" s="640"/>
      <c r="FZ22" s="638"/>
      <c r="GA22" s="639"/>
      <c r="GB22" s="639"/>
      <c r="GC22" s="639"/>
      <c r="GD22" s="640"/>
      <c r="GE22" s="638"/>
      <c r="GF22" s="639"/>
      <c r="GG22" s="639"/>
      <c r="GH22" s="639"/>
      <c r="GI22" s="640"/>
      <c r="GJ22" s="638"/>
      <c r="GK22" s="639"/>
      <c r="GL22" s="639"/>
      <c r="GM22" s="639"/>
      <c r="GN22" s="640"/>
      <c r="GO22" s="638"/>
      <c r="GP22" s="639"/>
      <c r="GQ22" s="639"/>
      <c r="GR22" s="639"/>
      <c r="GS22" s="640"/>
      <c r="GT22" s="638"/>
      <c r="GU22" s="639"/>
      <c r="GV22" s="639"/>
      <c r="GW22" s="639"/>
      <c r="GX22" s="640"/>
      <c r="GY22" s="641">
        <v>12</v>
      </c>
      <c r="GZ22" s="642" t="str">
        <f>IF('2 Name'!B22="","",'2 Name'!B22)</f>
        <v/>
      </c>
      <c r="HA22" s="635" t="str">
        <f>IF('2 Name'!C22="","",'2 Name'!C22)</f>
        <v/>
      </c>
      <c r="HB22" s="636" t="str">
        <f>IF('2 Name'!D22="","",'2 Name'!D22)</f>
        <v/>
      </c>
      <c r="HC22" s="643" t="str">
        <f t="shared" si="204"/>
        <v/>
      </c>
      <c r="HD22" s="643" t="str">
        <f t="shared" si="0"/>
        <v/>
      </c>
      <c r="HE22" s="643" t="str">
        <f t="shared" si="1"/>
        <v/>
      </c>
      <c r="HF22" s="643" t="str">
        <f t="shared" si="2"/>
        <v/>
      </c>
      <c r="HG22" s="643" t="str">
        <f t="shared" si="3"/>
        <v/>
      </c>
      <c r="HH22" s="643" t="str">
        <f t="shared" si="205"/>
        <v/>
      </c>
      <c r="HI22" s="643" t="str">
        <f t="shared" si="206"/>
        <v/>
      </c>
      <c r="HJ22" s="643" t="str">
        <f t="shared" si="4"/>
        <v/>
      </c>
      <c r="HK22" s="643" t="str">
        <f t="shared" si="5"/>
        <v/>
      </c>
      <c r="HL22" s="643" t="str">
        <f t="shared" si="6"/>
        <v/>
      </c>
      <c r="HM22" s="643" t="str">
        <f t="shared" si="7"/>
        <v/>
      </c>
      <c r="HN22" s="643" t="str">
        <f t="shared" si="207"/>
        <v/>
      </c>
      <c r="HO22" s="641" t="str">
        <f t="shared" si="208"/>
        <v/>
      </c>
      <c r="HP22" s="644" t="str">
        <f t="shared" si="209"/>
        <v/>
      </c>
      <c r="HR22" s="645" t="str">
        <f t="shared" si="8"/>
        <v/>
      </c>
      <c r="HS22" s="646" t="str">
        <f t="shared" si="9"/>
        <v/>
      </c>
      <c r="HT22" s="646" t="str">
        <f t="shared" si="10"/>
        <v/>
      </c>
      <c r="HU22" s="646" t="str">
        <f t="shared" si="11"/>
        <v/>
      </c>
      <c r="HV22" s="646" t="str">
        <f t="shared" si="12"/>
        <v/>
      </c>
      <c r="HW22" s="646" t="str">
        <f t="shared" si="13"/>
        <v/>
      </c>
      <c r="HX22" s="646" t="str">
        <f t="shared" si="14"/>
        <v/>
      </c>
      <c r="HY22" s="646" t="str">
        <f t="shared" si="15"/>
        <v/>
      </c>
      <c r="HZ22" s="646" t="str">
        <f t="shared" si="16"/>
        <v/>
      </c>
      <c r="IA22" s="646" t="str">
        <f t="shared" si="17"/>
        <v/>
      </c>
      <c r="IB22" s="646" t="str">
        <f t="shared" si="18"/>
        <v/>
      </c>
      <c r="IC22" s="646" t="str">
        <f t="shared" si="19"/>
        <v/>
      </c>
      <c r="ID22" s="646" t="str">
        <f t="shared" si="20"/>
        <v/>
      </c>
      <c r="IE22" s="646" t="str">
        <f t="shared" si="21"/>
        <v/>
      </c>
      <c r="IF22" s="646" t="str">
        <f t="shared" si="22"/>
        <v/>
      </c>
      <c r="IG22" s="646" t="str">
        <f t="shared" si="23"/>
        <v/>
      </c>
      <c r="IH22" s="646" t="str">
        <f t="shared" si="24"/>
        <v/>
      </c>
      <c r="II22" s="646" t="str">
        <f t="shared" si="25"/>
        <v/>
      </c>
      <c r="IJ22" s="646" t="str">
        <f t="shared" si="26"/>
        <v/>
      </c>
      <c r="IK22" s="646" t="str">
        <f t="shared" si="27"/>
        <v/>
      </c>
      <c r="IL22" s="646" t="str">
        <f t="shared" si="28"/>
        <v/>
      </c>
      <c r="IM22" s="646" t="str">
        <f t="shared" si="29"/>
        <v/>
      </c>
      <c r="IN22" s="646" t="str">
        <f t="shared" si="30"/>
        <v/>
      </c>
      <c r="IO22" s="646" t="str">
        <f t="shared" si="31"/>
        <v/>
      </c>
      <c r="IP22" s="646" t="str">
        <f t="shared" si="32"/>
        <v/>
      </c>
      <c r="IQ22" s="646" t="str">
        <f t="shared" si="33"/>
        <v/>
      </c>
      <c r="IR22" s="646" t="str">
        <f t="shared" si="34"/>
        <v/>
      </c>
      <c r="IS22" s="646" t="str">
        <f t="shared" si="35"/>
        <v/>
      </c>
      <c r="IT22" s="646" t="str">
        <f t="shared" si="36"/>
        <v/>
      </c>
      <c r="IU22" s="646" t="str">
        <f t="shared" si="37"/>
        <v/>
      </c>
      <c r="IV22" s="646" t="str">
        <f t="shared" si="38"/>
        <v/>
      </c>
      <c r="IW22" s="646" t="str">
        <f t="shared" si="39"/>
        <v/>
      </c>
      <c r="IX22" s="646" t="str">
        <f t="shared" si="40"/>
        <v/>
      </c>
      <c r="IY22" s="646" t="str">
        <f t="shared" si="41"/>
        <v/>
      </c>
      <c r="IZ22" s="646" t="str">
        <f t="shared" si="42"/>
        <v/>
      </c>
      <c r="JA22" s="646" t="str">
        <f t="shared" si="43"/>
        <v/>
      </c>
      <c r="JB22" s="646" t="str">
        <f t="shared" si="44"/>
        <v/>
      </c>
      <c r="JC22" s="646" t="str">
        <f t="shared" si="45"/>
        <v/>
      </c>
      <c r="JD22" s="646" t="str">
        <f t="shared" si="46"/>
        <v/>
      </c>
      <c r="JE22" s="646" t="str">
        <f t="shared" si="47"/>
        <v/>
      </c>
      <c r="JF22" s="646" t="str">
        <f t="shared" si="48"/>
        <v/>
      </c>
      <c r="JG22" s="646" t="str">
        <f t="shared" si="49"/>
        <v/>
      </c>
      <c r="JH22" s="646" t="str">
        <f t="shared" si="50"/>
        <v/>
      </c>
      <c r="JI22" s="646" t="str">
        <f t="shared" si="51"/>
        <v/>
      </c>
      <c r="JJ22" s="646" t="str">
        <f t="shared" si="52"/>
        <v/>
      </c>
      <c r="JK22" s="646" t="str">
        <f t="shared" si="53"/>
        <v/>
      </c>
      <c r="JL22" s="646" t="str">
        <f t="shared" si="54"/>
        <v/>
      </c>
      <c r="JM22" s="646" t="str">
        <f t="shared" si="55"/>
        <v/>
      </c>
      <c r="JN22" s="646" t="str">
        <f t="shared" si="56"/>
        <v/>
      </c>
      <c r="JO22" s="646" t="str">
        <f t="shared" si="57"/>
        <v/>
      </c>
      <c r="JP22" s="646" t="str">
        <f t="shared" si="58"/>
        <v/>
      </c>
      <c r="JQ22" s="646" t="str">
        <f t="shared" si="59"/>
        <v/>
      </c>
      <c r="JR22" s="646" t="str">
        <f t="shared" si="60"/>
        <v/>
      </c>
      <c r="JS22" s="646" t="str">
        <f t="shared" si="61"/>
        <v/>
      </c>
      <c r="JT22" s="646" t="str">
        <f t="shared" si="62"/>
        <v/>
      </c>
      <c r="JU22" s="646" t="str">
        <f t="shared" si="63"/>
        <v/>
      </c>
      <c r="JV22" s="646" t="str">
        <f t="shared" si="64"/>
        <v/>
      </c>
      <c r="JW22" s="646" t="str">
        <f t="shared" si="65"/>
        <v/>
      </c>
      <c r="JX22" s="646" t="str">
        <f t="shared" si="66"/>
        <v/>
      </c>
      <c r="JY22" s="646" t="str">
        <f t="shared" si="67"/>
        <v/>
      </c>
      <c r="JZ22" s="646" t="str">
        <f t="shared" si="68"/>
        <v/>
      </c>
      <c r="KA22" s="646" t="str">
        <f t="shared" si="69"/>
        <v/>
      </c>
      <c r="KB22" s="646" t="str">
        <f t="shared" si="70"/>
        <v/>
      </c>
      <c r="KC22" s="646" t="str">
        <f t="shared" si="71"/>
        <v/>
      </c>
      <c r="KD22" s="646" t="str">
        <f t="shared" si="72"/>
        <v/>
      </c>
      <c r="KE22" s="646" t="str">
        <f t="shared" si="73"/>
        <v/>
      </c>
      <c r="KF22" s="646" t="str">
        <f t="shared" si="74"/>
        <v/>
      </c>
      <c r="KG22" s="646" t="str">
        <f t="shared" si="75"/>
        <v/>
      </c>
      <c r="KH22" s="646" t="str">
        <f t="shared" si="76"/>
        <v/>
      </c>
      <c r="KI22" s="646" t="str">
        <f t="shared" si="77"/>
        <v/>
      </c>
      <c r="KJ22" s="646" t="str">
        <f t="shared" si="78"/>
        <v/>
      </c>
      <c r="KK22" s="646" t="str">
        <f t="shared" si="79"/>
        <v/>
      </c>
      <c r="KL22" s="646" t="str">
        <f t="shared" si="80"/>
        <v/>
      </c>
      <c r="KM22" s="646" t="str">
        <f t="shared" si="81"/>
        <v/>
      </c>
      <c r="KN22" s="646" t="str">
        <f t="shared" si="82"/>
        <v/>
      </c>
      <c r="KO22" s="646" t="str">
        <f t="shared" si="83"/>
        <v/>
      </c>
      <c r="KP22" s="646" t="str">
        <f t="shared" si="84"/>
        <v/>
      </c>
      <c r="KQ22" s="646" t="str">
        <f t="shared" si="85"/>
        <v/>
      </c>
      <c r="KR22" s="646" t="str">
        <f t="shared" si="86"/>
        <v/>
      </c>
      <c r="KS22" s="646" t="str">
        <f t="shared" si="87"/>
        <v/>
      </c>
      <c r="KT22" s="646" t="str">
        <f t="shared" si="88"/>
        <v/>
      </c>
      <c r="KU22" s="646" t="str">
        <f t="shared" si="89"/>
        <v/>
      </c>
      <c r="KV22" s="646" t="str">
        <f t="shared" si="90"/>
        <v/>
      </c>
      <c r="KW22" s="646" t="str">
        <f t="shared" si="91"/>
        <v/>
      </c>
      <c r="KX22" s="646" t="str">
        <f t="shared" si="92"/>
        <v/>
      </c>
      <c r="KY22" s="646" t="str">
        <f t="shared" si="93"/>
        <v/>
      </c>
      <c r="KZ22" s="646" t="str">
        <f t="shared" si="94"/>
        <v/>
      </c>
      <c r="LA22" s="646" t="str">
        <f t="shared" si="95"/>
        <v/>
      </c>
      <c r="LB22" s="646" t="str">
        <f t="shared" si="96"/>
        <v/>
      </c>
      <c r="LC22" s="646" t="str">
        <f t="shared" si="97"/>
        <v/>
      </c>
      <c r="LD22" s="646" t="str">
        <f t="shared" si="98"/>
        <v/>
      </c>
      <c r="LE22" s="646" t="str">
        <f t="shared" si="99"/>
        <v/>
      </c>
      <c r="LF22" s="646" t="str">
        <f t="shared" si="100"/>
        <v/>
      </c>
      <c r="LG22" s="646" t="str">
        <f t="shared" si="101"/>
        <v/>
      </c>
      <c r="LH22" s="646" t="str">
        <f t="shared" si="102"/>
        <v/>
      </c>
      <c r="LI22" s="646" t="str">
        <f t="shared" si="103"/>
        <v/>
      </c>
      <c r="LJ22" s="646" t="str">
        <f t="shared" si="104"/>
        <v/>
      </c>
      <c r="LK22" s="646" t="str">
        <f t="shared" si="105"/>
        <v/>
      </c>
      <c r="LL22" s="646" t="str">
        <f t="shared" si="106"/>
        <v/>
      </c>
      <c r="LM22" s="646" t="str">
        <f t="shared" si="107"/>
        <v/>
      </c>
      <c r="LN22" s="646" t="str">
        <f t="shared" si="108"/>
        <v/>
      </c>
      <c r="LO22" s="646" t="str">
        <f t="shared" si="109"/>
        <v/>
      </c>
      <c r="LP22" s="646" t="str">
        <f t="shared" si="110"/>
        <v/>
      </c>
      <c r="LQ22" s="646" t="str">
        <f t="shared" si="111"/>
        <v/>
      </c>
      <c r="LR22" s="646" t="str">
        <f t="shared" si="112"/>
        <v/>
      </c>
      <c r="LS22" s="646" t="str">
        <f t="shared" si="113"/>
        <v/>
      </c>
      <c r="LT22" s="646" t="str">
        <f t="shared" si="114"/>
        <v/>
      </c>
      <c r="LU22" s="646" t="str">
        <f t="shared" si="115"/>
        <v/>
      </c>
      <c r="LV22" s="646" t="str">
        <f t="shared" si="116"/>
        <v/>
      </c>
      <c r="LW22" s="646" t="str">
        <f t="shared" si="117"/>
        <v/>
      </c>
      <c r="LX22" s="646" t="str">
        <f t="shared" si="118"/>
        <v/>
      </c>
      <c r="LY22" s="646" t="str">
        <f t="shared" si="119"/>
        <v/>
      </c>
      <c r="LZ22" s="646" t="str">
        <f t="shared" si="120"/>
        <v/>
      </c>
      <c r="MA22" s="646" t="str">
        <f t="shared" si="121"/>
        <v/>
      </c>
      <c r="MB22" s="646" t="str">
        <f t="shared" si="122"/>
        <v/>
      </c>
      <c r="MC22" s="646" t="str">
        <f t="shared" si="123"/>
        <v/>
      </c>
      <c r="MD22" s="646" t="str">
        <f t="shared" si="124"/>
        <v/>
      </c>
      <c r="ME22" s="646" t="str">
        <f t="shared" si="125"/>
        <v/>
      </c>
      <c r="MF22" s="646" t="str">
        <f t="shared" si="126"/>
        <v/>
      </c>
      <c r="MG22" s="646" t="str">
        <f t="shared" si="127"/>
        <v/>
      </c>
      <c r="MH22" s="646" t="str">
        <f t="shared" si="128"/>
        <v/>
      </c>
      <c r="MI22" s="646" t="str">
        <f t="shared" si="129"/>
        <v/>
      </c>
      <c r="MJ22" s="646" t="str">
        <f t="shared" si="130"/>
        <v/>
      </c>
      <c r="MK22" s="646" t="str">
        <f t="shared" si="131"/>
        <v/>
      </c>
      <c r="ML22" s="646" t="str">
        <f t="shared" si="132"/>
        <v/>
      </c>
      <c r="MM22" s="646" t="str">
        <f t="shared" si="133"/>
        <v/>
      </c>
      <c r="MN22" s="646" t="str">
        <f t="shared" si="134"/>
        <v/>
      </c>
      <c r="MO22" s="646" t="str">
        <f t="shared" si="135"/>
        <v/>
      </c>
      <c r="MP22" s="646" t="str">
        <f t="shared" si="136"/>
        <v/>
      </c>
      <c r="MQ22" s="646" t="str">
        <f t="shared" si="137"/>
        <v/>
      </c>
      <c r="MR22" s="646" t="str">
        <f t="shared" si="138"/>
        <v/>
      </c>
      <c r="MS22" s="646" t="str">
        <f t="shared" si="139"/>
        <v/>
      </c>
      <c r="MT22" s="646" t="str">
        <f t="shared" si="140"/>
        <v/>
      </c>
      <c r="MU22" s="646" t="str">
        <f t="shared" si="141"/>
        <v/>
      </c>
      <c r="MV22" s="646" t="str">
        <f t="shared" si="142"/>
        <v/>
      </c>
      <c r="MW22" s="646" t="str">
        <f t="shared" si="143"/>
        <v/>
      </c>
      <c r="MX22" s="646" t="str">
        <f t="shared" si="144"/>
        <v/>
      </c>
      <c r="MY22" s="646" t="str">
        <f t="shared" si="145"/>
        <v/>
      </c>
      <c r="MZ22" s="646" t="str">
        <f t="shared" si="146"/>
        <v/>
      </c>
      <c r="NA22" s="646" t="str">
        <f t="shared" si="147"/>
        <v/>
      </c>
      <c r="NB22" s="646" t="str">
        <f t="shared" si="148"/>
        <v/>
      </c>
      <c r="NC22" s="646" t="str">
        <f t="shared" si="149"/>
        <v/>
      </c>
      <c r="ND22" s="646" t="str">
        <f t="shared" si="150"/>
        <v/>
      </c>
      <c r="NE22" s="646" t="str">
        <f t="shared" si="151"/>
        <v/>
      </c>
      <c r="NF22" s="646" t="str">
        <f t="shared" si="152"/>
        <v/>
      </c>
      <c r="NG22" s="646" t="str">
        <f t="shared" si="153"/>
        <v/>
      </c>
      <c r="NH22" s="646" t="str">
        <f t="shared" si="154"/>
        <v/>
      </c>
      <c r="NI22" s="646" t="str">
        <f t="shared" si="155"/>
        <v/>
      </c>
      <c r="NJ22" s="646" t="str">
        <f t="shared" si="156"/>
        <v/>
      </c>
      <c r="NK22" s="646" t="str">
        <f t="shared" si="157"/>
        <v/>
      </c>
      <c r="NL22" s="646" t="str">
        <f t="shared" si="158"/>
        <v/>
      </c>
      <c r="NM22" s="646" t="str">
        <f t="shared" si="159"/>
        <v/>
      </c>
      <c r="NN22" s="646" t="str">
        <f t="shared" si="160"/>
        <v/>
      </c>
      <c r="NO22" s="646" t="str">
        <f t="shared" si="161"/>
        <v/>
      </c>
      <c r="NP22" s="646" t="str">
        <f t="shared" si="162"/>
        <v/>
      </c>
      <c r="NQ22" s="646" t="str">
        <f t="shared" si="163"/>
        <v/>
      </c>
      <c r="NR22" s="646" t="str">
        <f t="shared" si="164"/>
        <v/>
      </c>
      <c r="NS22" s="646" t="str">
        <f t="shared" si="165"/>
        <v/>
      </c>
      <c r="NT22" s="646" t="str">
        <f t="shared" si="166"/>
        <v/>
      </c>
      <c r="NU22" s="646" t="str">
        <f t="shared" si="167"/>
        <v/>
      </c>
      <c r="NV22" s="646" t="str">
        <f t="shared" si="168"/>
        <v/>
      </c>
      <c r="NW22" s="646" t="str">
        <f t="shared" si="169"/>
        <v/>
      </c>
      <c r="NX22" s="646" t="str">
        <f t="shared" si="170"/>
        <v/>
      </c>
      <c r="NY22" s="646" t="str">
        <f t="shared" si="171"/>
        <v/>
      </c>
      <c r="NZ22" s="646" t="str">
        <f t="shared" si="172"/>
        <v/>
      </c>
      <c r="OA22" s="646" t="str">
        <f t="shared" si="173"/>
        <v/>
      </c>
      <c r="OB22" s="646" t="str">
        <f t="shared" si="174"/>
        <v/>
      </c>
      <c r="OC22" s="646" t="str">
        <f t="shared" si="175"/>
        <v/>
      </c>
      <c r="OD22" s="646" t="str">
        <f t="shared" si="176"/>
        <v/>
      </c>
      <c r="OE22" s="646" t="str">
        <f t="shared" si="177"/>
        <v/>
      </c>
      <c r="OF22" s="646" t="str">
        <f t="shared" si="178"/>
        <v/>
      </c>
      <c r="OG22" s="646" t="str">
        <f t="shared" si="179"/>
        <v/>
      </c>
      <c r="OH22" s="646" t="str">
        <f t="shared" si="180"/>
        <v/>
      </c>
      <c r="OI22" s="646" t="str">
        <f t="shared" si="181"/>
        <v/>
      </c>
      <c r="OJ22" s="646" t="str">
        <f t="shared" si="182"/>
        <v/>
      </c>
      <c r="OK22" s="646" t="str">
        <f t="shared" si="183"/>
        <v/>
      </c>
      <c r="OL22" s="646" t="str">
        <f t="shared" si="184"/>
        <v/>
      </c>
      <c r="OM22" s="646" t="str">
        <f t="shared" si="185"/>
        <v/>
      </c>
      <c r="ON22" s="646" t="str">
        <f t="shared" si="186"/>
        <v/>
      </c>
      <c r="OO22" s="646" t="str">
        <f t="shared" si="187"/>
        <v/>
      </c>
      <c r="OP22" s="646" t="str">
        <f t="shared" si="188"/>
        <v/>
      </c>
      <c r="OQ22" s="646" t="str">
        <f t="shared" si="189"/>
        <v/>
      </c>
      <c r="OR22" s="646" t="str">
        <f t="shared" si="190"/>
        <v/>
      </c>
      <c r="OS22" s="646" t="str">
        <f t="shared" si="191"/>
        <v/>
      </c>
      <c r="OT22" s="646" t="str">
        <f t="shared" si="192"/>
        <v/>
      </c>
      <c r="OU22" s="646" t="str">
        <f t="shared" si="193"/>
        <v/>
      </c>
      <c r="OV22" s="646" t="str">
        <f t="shared" si="194"/>
        <v/>
      </c>
      <c r="OW22" s="646" t="str">
        <f t="shared" si="195"/>
        <v/>
      </c>
      <c r="OX22" s="646" t="str">
        <f t="shared" si="196"/>
        <v/>
      </c>
      <c r="OY22" s="646" t="str">
        <f t="shared" si="197"/>
        <v/>
      </c>
      <c r="OZ22" s="646" t="str">
        <f t="shared" si="198"/>
        <v/>
      </c>
      <c r="PA22" s="646" t="str">
        <f t="shared" si="199"/>
        <v/>
      </c>
      <c r="PB22" s="646" t="str">
        <f t="shared" si="200"/>
        <v/>
      </c>
      <c r="PC22" s="646" t="str">
        <f t="shared" si="201"/>
        <v/>
      </c>
      <c r="PD22" s="646" t="str">
        <f t="shared" si="202"/>
        <v/>
      </c>
      <c r="PE22" s="646" t="str">
        <f t="shared" si="210"/>
        <v/>
      </c>
      <c r="PF22" s="646" t="str">
        <f t="shared" si="211"/>
        <v/>
      </c>
      <c r="PG22" s="646" t="str">
        <f t="shared" si="212"/>
        <v/>
      </c>
      <c r="PH22" s="646" t="str">
        <f t="shared" si="213"/>
        <v/>
      </c>
      <c r="PI22" s="647" t="str">
        <f t="shared" si="214"/>
        <v/>
      </c>
    </row>
    <row r="23" spans="1:425" ht="17.25" customHeight="1" x14ac:dyDescent="0.7">
      <c r="A23" s="635" t="str">
        <f>IF('2 Name'!C23="","",'2 Name'!C23)</f>
        <v/>
      </c>
      <c r="B23" s="636" t="str">
        <f>IF('2 Name'!D23="","",'2 Name'!D23)</f>
        <v/>
      </c>
      <c r="C23" s="637">
        <v>13</v>
      </c>
      <c r="D23" s="638"/>
      <c r="E23" s="639"/>
      <c r="F23" s="639"/>
      <c r="G23" s="639"/>
      <c r="H23" s="640"/>
      <c r="I23" s="638"/>
      <c r="J23" s="639"/>
      <c r="K23" s="639"/>
      <c r="L23" s="639"/>
      <c r="M23" s="640"/>
      <c r="N23" s="638"/>
      <c r="O23" s="639"/>
      <c r="P23" s="639"/>
      <c r="Q23" s="639"/>
      <c r="R23" s="640"/>
      <c r="S23" s="638"/>
      <c r="T23" s="639"/>
      <c r="U23" s="639"/>
      <c r="V23" s="639"/>
      <c r="W23" s="640"/>
      <c r="X23" s="638"/>
      <c r="Y23" s="639"/>
      <c r="Z23" s="639"/>
      <c r="AA23" s="639"/>
      <c r="AB23" s="640"/>
      <c r="AC23" s="638"/>
      <c r="AD23" s="639"/>
      <c r="AE23" s="639"/>
      <c r="AF23" s="639"/>
      <c r="AG23" s="640"/>
      <c r="AH23" s="638"/>
      <c r="AI23" s="639"/>
      <c r="AJ23" s="639"/>
      <c r="AK23" s="639"/>
      <c r="AL23" s="640"/>
      <c r="AM23" s="638"/>
      <c r="AN23" s="639"/>
      <c r="AO23" s="639"/>
      <c r="AP23" s="639"/>
      <c r="AQ23" s="640"/>
      <c r="AR23" s="638"/>
      <c r="AS23" s="639"/>
      <c r="AT23" s="639"/>
      <c r="AU23" s="639"/>
      <c r="AV23" s="640"/>
      <c r="AW23" s="638"/>
      <c r="AX23" s="639"/>
      <c r="AY23" s="639"/>
      <c r="AZ23" s="639"/>
      <c r="BA23" s="640"/>
      <c r="BB23" s="637">
        <v>13</v>
      </c>
      <c r="BC23" s="638"/>
      <c r="BD23" s="639"/>
      <c r="BE23" s="639"/>
      <c r="BF23" s="639"/>
      <c r="BG23" s="640"/>
      <c r="BH23" s="638"/>
      <c r="BI23" s="639"/>
      <c r="BJ23" s="639"/>
      <c r="BK23" s="639"/>
      <c r="BL23" s="640"/>
      <c r="BM23" s="638"/>
      <c r="BN23" s="639"/>
      <c r="BO23" s="639"/>
      <c r="BP23" s="639"/>
      <c r="BQ23" s="640"/>
      <c r="BR23" s="638"/>
      <c r="BS23" s="639"/>
      <c r="BT23" s="639"/>
      <c r="BU23" s="639"/>
      <c r="BV23" s="640"/>
      <c r="BW23" s="638"/>
      <c r="BX23" s="639"/>
      <c r="BY23" s="639"/>
      <c r="BZ23" s="639"/>
      <c r="CA23" s="640"/>
      <c r="CB23" s="638"/>
      <c r="CC23" s="639"/>
      <c r="CD23" s="639"/>
      <c r="CE23" s="639"/>
      <c r="CF23" s="640"/>
      <c r="CG23" s="638"/>
      <c r="CH23" s="639"/>
      <c r="CI23" s="639"/>
      <c r="CJ23" s="639"/>
      <c r="CK23" s="640"/>
      <c r="CL23" s="638"/>
      <c r="CM23" s="639"/>
      <c r="CN23" s="639"/>
      <c r="CO23" s="639"/>
      <c r="CP23" s="640"/>
      <c r="CQ23" s="638"/>
      <c r="CR23" s="639"/>
      <c r="CS23" s="639"/>
      <c r="CT23" s="639"/>
      <c r="CU23" s="640"/>
      <c r="CV23" s="638"/>
      <c r="CW23" s="639"/>
      <c r="CX23" s="639"/>
      <c r="CY23" s="639"/>
      <c r="CZ23" s="640"/>
      <c r="DA23" s="637">
        <v>13</v>
      </c>
      <c r="DB23" s="638"/>
      <c r="DC23" s="639"/>
      <c r="DD23" s="639"/>
      <c r="DE23" s="639"/>
      <c r="DF23" s="640"/>
      <c r="DG23" s="638"/>
      <c r="DH23" s="639"/>
      <c r="DI23" s="639"/>
      <c r="DJ23" s="639"/>
      <c r="DK23" s="640"/>
      <c r="DL23" s="638"/>
      <c r="DM23" s="639"/>
      <c r="DN23" s="639"/>
      <c r="DO23" s="639"/>
      <c r="DP23" s="640"/>
      <c r="DQ23" s="638"/>
      <c r="DR23" s="639"/>
      <c r="DS23" s="639"/>
      <c r="DT23" s="639"/>
      <c r="DU23" s="640"/>
      <c r="DV23" s="638"/>
      <c r="DW23" s="639"/>
      <c r="DX23" s="639"/>
      <c r="DY23" s="639"/>
      <c r="DZ23" s="640"/>
      <c r="EA23" s="638"/>
      <c r="EB23" s="639"/>
      <c r="EC23" s="639"/>
      <c r="ED23" s="639"/>
      <c r="EE23" s="640"/>
      <c r="EF23" s="638"/>
      <c r="EG23" s="639"/>
      <c r="EH23" s="639"/>
      <c r="EI23" s="639"/>
      <c r="EJ23" s="640"/>
      <c r="EK23" s="638"/>
      <c r="EL23" s="639"/>
      <c r="EM23" s="639"/>
      <c r="EN23" s="639"/>
      <c r="EO23" s="640"/>
      <c r="EP23" s="638"/>
      <c r="EQ23" s="639"/>
      <c r="ER23" s="639"/>
      <c r="ES23" s="639"/>
      <c r="ET23" s="640"/>
      <c r="EU23" s="638"/>
      <c r="EV23" s="639"/>
      <c r="EW23" s="639"/>
      <c r="EX23" s="639"/>
      <c r="EY23" s="640"/>
      <c r="EZ23" s="641">
        <v>13</v>
      </c>
      <c r="FA23" s="638"/>
      <c r="FB23" s="639"/>
      <c r="FC23" s="639"/>
      <c r="FD23" s="639"/>
      <c r="FE23" s="640"/>
      <c r="FF23" s="638"/>
      <c r="FG23" s="639"/>
      <c r="FH23" s="639"/>
      <c r="FI23" s="639"/>
      <c r="FJ23" s="640"/>
      <c r="FK23" s="638"/>
      <c r="FL23" s="639"/>
      <c r="FM23" s="639"/>
      <c r="FN23" s="639"/>
      <c r="FO23" s="640"/>
      <c r="FP23" s="638"/>
      <c r="FQ23" s="639"/>
      <c r="FR23" s="639"/>
      <c r="FS23" s="639"/>
      <c r="FT23" s="640"/>
      <c r="FU23" s="638"/>
      <c r="FV23" s="639"/>
      <c r="FW23" s="639"/>
      <c r="FX23" s="639"/>
      <c r="FY23" s="640"/>
      <c r="FZ23" s="638"/>
      <c r="GA23" s="639"/>
      <c r="GB23" s="639"/>
      <c r="GC23" s="639"/>
      <c r="GD23" s="640"/>
      <c r="GE23" s="638"/>
      <c r="GF23" s="639"/>
      <c r="GG23" s="639"/>
      <c r="GH23" s="639"/>
      <c r="GI23" s="640"/>
      <c r="GJ23" s="638"/>
      <c r="GK23" s="639"/>
      <c r="GL23" s="639"/>
      <c r="GM23" s="639"/>
      <c r="GN23" s="640"/>
      <c r="GO23" s="638"/>
      <c r="GP23" s="639"/>
      <c r="GQ23" s="639"/>
      <c r="GR23" s="639"/>
      <c r="GS23" s="640"/>
      <c r="GT23" s="638"/>
      <c r="GU23" s="639"/>
      <c r="GV23" s="639"/>
      <c r="GW23" s="639"/>
      <c r="GX23" s="640"/>
      <c r="GY23" s="641">
        <v>13</v>
      </c>
      <c r="GZ23" s="642" t="str">
        <f>IF('2 Name'!B23="","",'2 Name'!B23)</f>
        <v/>
      </c>
      <c r="HA23" s="635" t="str">
        <f>IF('2 Name'!C23="","",'2 Name'!C23)</f>
        <v/>
      </c>
      <c r="HB23" s="636" t="str">
        <f>IF('2 Name'!D23="","",'2 Name'!D23)</f>
        <v/>
      </c>
      <c r="HC23" s="643" t="str">
        <f t="shared" si="204"/>
        <v/>
      </c>
      <c r="HD23" s="643" t="str">
        <f t="shared" si="0"/>
        <v/>
      </c>
      <c r="HE23" s="643" t="str">
        <f t="shared" si="1"/>
        <v/>
      </c>
      <c r="HF23" s="643" t="str">
        <f t="shared" si="2"/>
        <v/>
      </c>
      <c r="HG23" s="643" t="str">
        <f t="shared" si="3"/>
        <v/>
      </c>
      <c r="HH23" s="643" t="str">
        <f t="shared" si="205"/>
        <v/>
      </c>
      <c r="HI23" s="643" t="str">
        <f t="shared" si="206"/>
        <v/>
      </c>
      <c r="HJ23" s="643" t="str">
        <f t="shared" si="4"/>
        <v/>
      </c>
      <c r="HK23" s="643" t="str">
        <f t="shared" si="5"/>
        <v/>
      </c>
      <c r="HL23" s="643" t="str">
        <f t="shared" si="6"/>
        <v/>
      </c>
      <c r="HM23" s="643" t="str">
        <f t="shared" si="7"/>
        <v/>
      </c>
      <c r="HN23" s="643" t="str">
        <f t="shared" si="207"/>
        <v/>
      </c>
      <c r="HO23" s="641" t="str">
        <f t="shared" si="208"/>
        <v/>
      </c>
      <c r="HP23" s="644" t="str">
        <f t="shared" si="209"/>
        <v/>
      </c>
      <c r="HR23" s="645" t="str">
        <f t="shared" si="8"/>
        <v/>
      </c>
      <c r="HS23" s="646" t="str">
        <f t="shared" si="9"/>
        <v/>
      </c>
      <c r="HT23" s="646" t="str">
        <f t="shared" si="10"/>
        <v/>
      </c>
      <c r="HU23" s="646" t="str">
        <f t="shared" si="11"/>
        <v/>
      </c>
      <c r="HV23" s="646" t="str">
        <f t="shared" si="12"/>
        <v/>
      </c>
      <c r="HW23" s="646" t="str">
        <f t="shared" si="13"/>
        <v/>
      </c>
      <c r="HX23" s="646" t="str">
        <f t="shared" si="14"/>
        <v/>
      </c>
      <c r="HY23" s="646" t="str">
        <f t="shared" si="15"/>
        <v/>
      </c>
      <c r="HZ23" s="646" t="str">
        <f t="shared" si="16"/>
        <v/>
      </c>
      <c r="IA23" s="646" t="str">
        <f t="shared" si="17"/>
        <v/>
      </c>
      <c r="IB23" s="646" t="str">
        <f t="shared" si="18"/>
        <v/>
      </c>
      <c r="IC23" s="646" t="str">
        <f t="shared" si="19"/>
        <v/>
      </c>
      <c r="ID23" s="646" t="str">
        <f t="shared" si="20"/>
        <v/>
      </c>
      <c r="IE23" s="646" t="str">
        <f t="shared" si="21"/>
        <v/>
      </c>
      <c r="IF23" s="646" t="str">
        <f t="shared" si="22"/>
        <v/>
      </c>
      <c r="IG23" s="646" t="str">
        <f t="shared" si="23"/>
        <v/>
      </c>
      <c r="IH23" s="646" t="str">
        <f t="shared" si="24"/>
        <v/>
      </c>
      <c r="II23" s="646" t="str">
        <f t="shared" si="25"/>
        <v/>
      </c>
      <c r="IJ23" s="646" t="str">
        <f t="shared" si="26"/>
        <v/>
      </c>
      <c r="IK23" s="646" t="str">
        <f t="shared" si="27"/>
        <v/>
      </c>
      <c r="IL23" s="646" t="str">
        <f t="shared" si="28"/>
        <v/>
      </c>
      <c r="IM23" s="646" t="str">
        <f t="shared" si="29"/>
        <v/>
      </c>
      <c r="IN23" s="646" t="str">
        <f t="shared" si="30"/>
        <v/>
      </c>
      <c r="IO23" s="646" t="str">
        <f t="shared" si="31"/>
        <v/>
      </c>
      <c r="IP23" s="646" t="str">
        <f t="shared" si="32"/>
        <v/>
      </c>
      <c r="IQ23" s="646" t="str">
        <f t="shared" si="33"/>
        <v/>
      </c>
      <c r="IR23" s="646" t="str">
        <f t="shared" si="34"/>
        <v/>
      </c>
      <c r="IS23" s="646" t="str">
        <f t="shared" si="35"/>
        <v/>
      </c>
      <c r="IT23" s="646" t="str">
        <f t="shared" si="36"/>
        <v/>
      </c>
      <c r="IU23" s="646" t="str">
        <f t="shared" si="37"/>
        <v/>
      </c>
      <c r="IV23" s="646" t="str">
        <f t="shared" si="38"/>
        <v/>
      </c>
      <c r="IW23" s="646" t="str">
        <f t="shared" si="39"/>
        <v/>
      </c>
      <c r="IX23" s="646" t="str">
        <f t="shared" si="40"/>
        <v/>
      </c>
      <c r="IY23" s="646" t="str">
        <f t="shared" si="41"/>
        <v/>
      </c>
      <c r="IZ23" s="646" t="str">
        <f t="shared" si="42"/>
        <v/>
      </c>
      <c r="JA23" s="646" t="str">
        <f t="shared" si="43"/>
        <v/>
      </c>
      <c r="JB23" s="646" t="str">
        <f t="shared" si="44"/>
        <v/>
      </c>
      <c r="JC23" s="646" t="str">
        <f t="shared" si="45"/>
        <v/>
      </c>
      <c r="JD23" s="646" t="str">
        <f t="shared" si="46"/>
        <v/>
      </c>
      <c r="JE23" s="646" t="str">
        <f t="shared" si="47"/>
        <v/>
      </c>
      <c r="JF23" s="646" t="str">
        <f t="shared" si="48"/>
        <v/>
      </c>
      <c r="JG23" s="646" t="str">
        <f t="shared" si="49"/>
        <v/>
      </c>
      <c r="JH23" s="646" t="str">
        <f t="shared" si="50"/>
        <v/>
      </c>
      <c r="JI23" s="646" t="str">
        <f t="shared" si="51"/>
        <v/>
      </c>
      <c r="JJ23" s="646" t="str">
        <f t="shared" si="52"/>
        <v/>
      </c>
      <c r="JK23" s="646" t="str">
        <f t="shared" si="53"/>
        <v/>
      </c>
      <c r="JL23" s="646" t="str">
        <f t="shared" si="54"/>
        <v/>
      </c>
      <c r="JM23" s="646" t="str">
        <f t="shared" si="55"/>
        <v/>
      </c>
      <c r="JN23" s="646" t="str">
        <f t="shared" si="56"/>
        <v/>
      </c>
      <c r="JO23" s="646" t="str">
        <f t="shared" si="57"/>
        <v/>
      </c>
      <c r="JP23" s="646" t="str">
        <f t="shared" si="58"/>
        <v/>
      </c>
      <c r="JQ23" s="646" t="str">
        <f t="shared" si="59"/>
        <v/>
      </c>
      <c r="JR23" s="646" t="str">
        <f t="shared" si="60"/>
        <v/>
      </c>
      <c r="JS23" s="646" t="str">
        <f t="shared" si="61"/>
        <v/>
      </c>
      <c r="JT23" s="646" t="str">
        <f t="shared" si="62"/>
        <v/>
      </c>
      <c r="JU23" s="646" t="str">
        <f t="shared" si="63"/>
        <v/>
      </c>
      <c r="JV23" s="646" t="str">
        <f t="shared" si="64"/>
        <v/>
      </c>
      <c r="JW23" s="646" t="str">
        <f t="shared" si="65"/>
        <v/>
      </c>
      <c r="JX23" s="646" t="str">
        <f t="shared" si="66"/>
        <v/>
      </c>
      <c r="JY23" s="646" t="str">
        <f t="shared" si="67"/>
        <v/>
      </c>
      <c r="JZ23" s="646" t="str">
        <f t="shared" si="68"/>
        <v/>
      </c>
      <c r="KA23" s="646" t="str">
        <f t="shared" si="69"/>
        <v/>
      </c>
      <c r="KB23" s="646" t="str">
        <f t="shared" si="70"/>
        <v/>
      </c>
      <c r="KC23" s="646" t="str">
        <f t="shared" si="71"/>
        <v/>
      </c>
      <c r="KD23" s="646" t="str">
        <f t="shared" si="72"/>
        <v/>
      </c>
      <c r="KE23" s="646" t="str">
        <f t="shared" si="73"/>
        <v/>
      </c>
      <c r="KF23" s="646" t="str">
        <f t="shared" si="74"/>
        <v/>
      </c>
      <c r="KG23" s="646" t="str">
        <f t="shared" si="75"/>
        <v/>
      </c>
      <c r="KH23" s="646" t="str">
        <f t="shared" si="76"/>
        <v/>
      </c>
      <c r="KI23" s="646" t="str">
        <f t="shared" si="77"/>
        <v/>
      </c>
      <c r="KJ23" s="646" t="str">
        <f t="shared" si="78"/>
        <v/>
      </c>
      <c r="KK23" s="646" t="str">
        <f t="shared" si="79"/>
        <v/>
      </c>
      <c r="KL23" s="646" t="str">
        <f t="shared" si="80"/>
        <v/>
      </c>
      <c r="KM23" s="646" t="str">
        <f t="shared" si="81"/>
        <v/>
      </c>
      <c r="KN23" s="646" t="str">
        <f t="shared" si="82"/>
        <v/>
      </c>
      <c r="KO23" s="646" t="str">
        <f t="shared" si="83"/>
        <v/>
      </c>
      <c r="KP23" s="646" t="str">
        <f t="shared" si="84"/>
        <v/>
      </c>
      <c r="KQ23" s="646" t="str">
        <f t="shared" si="85"/>
        <v/>
      </c>
      <c r="KR23" s="646" t="str">
        <f t="shared" si="86"/>
        <v/>
      </c>
      <c r="KS23" s="646" t="str">
        <f t="shared" si="87"/>
        <v/>
      </c>
      <c r="KT23" s="646" t="str">
        <f t="shared" si="88"/>
        <v/>
      </c>
      <c r="KU23" s="646" t="str">
        <f t="shared" si="89"/>
        <v/>
      </c>
      <c r="KV23" s="646" t="str">
        <f t="shared" si="90"/>
        <v/>
      </c>
      <c r="KW23" s="646" t="str">
        <f t="shared" si="91"/>
        <v/>
      </c>
      <c r="KX23" s="646" t="str">
        <f t="shared" si="92"/>
        <v/>
      </c>
      <c r="KY23" s="646" t="str">
        <f t="shared" si="93"/>
        <v/>
      </c>
      <c r="KZ23" s="646" t="str">
        <f t="shared" si="94"/>
        <v/>
      </c>
      <c r="LA23" s="646" t="str">
        <f t="shared" si="95"/>
        <v/>
      </c>
      <c r="LB23" s="646" t="str">
        <f t="shared" si="96"/>
        <v/>
      </c>
      <c r="LC23" s="646" t="str">
        <f t="shared" si="97"/>
        <v/>
      </c>
      <c r="LD23" s="646" t="str">
        <f t="shared" si="98"/>
        <v/>
      </c>
      <c r="LE23" s="646" t="str">
        <f t="shared" si="99"/>
        <v/>
      </c>
      <c r="LF23" s="646" t="str">
        <f t="shared" si="100"/>
        <v/>
      </c>
      <c r="LG23" s="646" t="str">
        <f t="shared" si="101"/>
        <v/>
      </c>
      <c r="LH23" s="646" t="str">
        <f t="shared" si="102"/>
        <v/>
      </c>
      <c r="LI23" s="646" t="str">
        <f t="shared" si="103"/>
        <v/>
      </c>
      <c r="LJ23" s="646" t="str">
        <f t="shared" si="104"/>
        <v/>
      </c>
      <c r="LK23" s="646" t="str">
        <f t="shared" si="105"/>
        <v/>
      </c>
      <c r="LL23" s="646" t="str">
        <f t="shared" si="106"/>
        <v/>
      </c>
      <c r="LM23" s="646" t="str">
        <f t="shared" si="107"/>
        <v/>
      </c>
      <c r="LN23" s="646" t="str">
        <f t="shared" si="108"/>
        <v/>
      </c>
      <c r="LO23" s="646" t="str">
        <f t="shared" si="109"/>
        <v/>
      </c>
      <c r="LP23" s="646" t="str">
        <f t="shared" si="110"/>
        <v/>
      </c>
      <c r="LQ23" s="646" t="str">
        <f t="shared" si="111"/>
        <v/>
      </c>
      <c r="LR23" s="646" t="str">
        <f t="shared" si="112"/>
        <v/>
      </c>
      <c r="LS23" s="646" t="str">
        <f t="shared" si="113"/>
        <v/>
      </c>
      <c r="LT23" s="646" t="str">
        <f t="shared" si="114"/>
        <v/>
      </c>
      <c r="LU23" s="646" t="str">
        <f t="shared" si="115"/>
        <v/>
      </c>
      <c r="LV23" s="646" t="str">
        <f t="shared" si="116"/>
        <v/>
      </c>
      <c r="LW23" s="646" t="str">
        <f t="shared" si="117"/>
        <v/>
      </c>
      <c r="LX23" s="646" t="str">
        <f t="shared" si="118"/>
        <v/>
      </c>
      <c r="LY23" s="646" t="str">
        <f t="shared" si="119"/>
        <v/>
      </c>
      <c r="LZ23" s="646" t="str">
        <f t="shared" si="120"/>
        <v/>
      </c>
      <c r="MA23" s="646" t="str">
        <f t="shared" si="121"/>
        <v/>
      </c>
      <c r="MB23" s="646" t="str">
        <f t="shared" si="122"/>
        <v/>
      </c>
      <c r="MC23" s="646" t="str">
        <f t="shared" si="123"/>
        <v/>
      </c>
      <c r="MD23" s="646" t="str">
        <f t="shared" si="124"/>
        <v/>
      </c>
      <c r="ME23" s="646" t="str">
        <f t="shared" si="125"/>
        <v/>
      </c>
      <c r="MF23" s="646" t="str">
        <f t="shared" si="126"/>
        <v/>
      </c>
      <c r="MG23" s="646" t="str">
        <f t="shared" si="127"/>
        <v/>
      </c>
      <c r="MH23" s="646" t="str">
        <f t="shared" si="128"/>
        <v/>
      </c>
      <c r="MI23" s="646" t="str">
        <f t="shared" si="129"/>
        <v/>
      </c>
      <c r="MJ23" s="646" t="str">
        <f t="shared" si="130"/>
        <v/>
      </c>
      <c r="MK23" s="646" t="str">
        <f t="shared" si="131"/>
        <v/>
      </c>
      <c r="ML23" s="646" t="str">
        <f t="shared" si="132"/>
        <v/>
      </c>
      <c r="MM23" s="646" t="str">
        <f t="shared" si="133"/>
        <v/>
      </c>
      <c r="MN23" s="646" t="str">
        <f t="shared" si="134"/>
        <v/>
      </c>
      <c r="MO23" s="646" t="str">
        <f t="shared" si="135"/>
        <v/>
      </c>
      <c r="MP23" s="646" t="str">
        <f t="shared" si="136"/>
        <v/>
      </c>
      <c r="MQ23" s="646" t="str">
        <f t="shared" si="137"/>
        <v/>
      </c>
      <c r="MR23" s="646" t="str">
        <f t="shared" si="138"/>
        <v/>
      </c>
      <c r="MS23" s="646" t="str">
        <f t="shared" si="139"/>
        <v/>
      </c>
      <c r="MT23" s="646" t="str">
        <f t="shared" si="140"/>
        <v/>
      </c>
      <c r="MU23" s="646" t="str">
        <f t="shared" si="141"/>
        <v/>
      </c>
      <c r="MV23" s="646" t="str">
        <f t="shared" si="142"/>
        <v/>
      </c>
      <c r="MW23" s="646" t="str">
        <f t="shared" si="143"/>
        <v/>
      </c>
      <c r="MX23" s="646" t="str">
        <f t="shared" si="144"/>
        <v/>
      </c>
      <c r="MY23" s="646" t="str">
        <f t="shared" si="145"/>
        <v/>
      </c>
      <c r="MZ23" s="646" t="str">
        <f t="shared" si="146"/>
        <v/>
      </c>
      <c r="NA23" s="646" t="str">
        <f t="shared" si="147"/>
        <v/>
      </c>
      <c r="NB23" s="646" t="str">
        <f t="shared" si="148"/>
        <v/>
      </c>
      <c r="NC23" s="646" t="str">
        <f t="shared" si="149"/>
        <v/>
      </c>
      <c r="ND23" s="646" t="str">
        <f t="shared" si="150"/>
        <v/>
      </c>
      <c r="NE23" s="646" t="str">
        <f t="shared" si="151"/>
        <v/>
      </c>
      <c r="NF23" s="646" t="str">
        <f t="shared" si="152"/>
        <v/>
      </c>
      <c r="NG23" s="646" t="str">
        <f t="shared" si="153"/>
        <v/>
      </c>
      <c r="NH23" s="646" t="str">
        <f t="shared" si="154"/>
        <v/>
      </c>
      <c r="NI23" s="646" t="str">
        <f t="shared" si="155"/>
        <v/>
      </c>
      <c r="NJ23" s="646" t="str">
        <f t="shared" si="156"/>
        <v/>
      </c>
      <c r="NK23" s="646" t="str">
        <f t="shared" si="157"/>
        <v/>
      </c>
      <c r="NL23" s="646" t="str">
        <f t="shared" si="158"/>
        <v/>
      </c>
      <c r="NM23" s="646" t="str">
        <f t="shared" si="159"/>
        <v/>
      </c>
      <c r="NN23" s="646" t="str">
        <f t="shared" si="160"/>
        <v/>
      </c>
      <c r="NO23" s="646" t="str">
        <f t="shared" si="161"/>
        <v/>
      </c>
      <c r="NP23" s="646" t="str">
        <f t="shared" si="162"/>
        <v/>
      </c>
      <c r="NQ23" s="646" t="str">
        <f t="shared" si="163"/>
        <v/>
      </c>
      <c r="NR23" s="646" t="str">
        <f t="shared" si="164"/>
        <v/>
      </c>
      <c r="NS23" s="646" t="str">
        <f t="shared" si="165"/>
        <v/>
      </c>
      <c r="NT23" s="646" t="str">
        <f t="shared" si="166"/>
        <v/>
      </c>
      <c r="NU23" s="646" t="str">
        <f t="shared" si="167"/>
        <v/>
      </c>
      <c r="NV23" s="646" t="str">
        <f t="shared" si="168"/>
        <v/>
      </c>
      <c r="NW23" s="646" t="str">
        <f t="shared" si="169"/>
        <v/>
      </c>
      <c r="NX23" s="646" t="str">
        <f t="shared" si="170"/>
        <v/>
      </c>
      <c r="NY23" s="646" t="str">
        <f t="shared" si="171"/>
        <v/>
      </c>
      <c r="NZ23" s="646" t="str">
        <f t="shared" si="172"/>
        <v/>
      </c>
      <c r="OA23" s="646" t="str">
        <f t="shared" si="173"/>
        <v/>
      </c>
      <c r="OB23" s="646" t="str">
        <f t="shared" si="174"/>
        <v/>
      </c>
      <c r="OC23" s="646" t="str">
        <f t="shared" si="175"/>
        <v/>
      </c>
      <c r="OD23" s="646" t="str">
        <f t="shared" si="176"/>
        <v/>
      </c>
      <c r="OE23" s="646" t="str">
        <f t="shared" si="177"/>
        <v/>
      </c>
      <c r="OF23" s="646" t="str">
        <f t="shared" si="178"/>
        <v/>
      </c>
      <c r="OG23" s="646" t="str">
        <f t="shared" si="179"/>
        <v/>
      </c>
      <c r="OH23" s="646" t="str">
        <f t="shared" si="180"/>
        <v/>
      </c>
      <c r="OI23" s="646" t="str">
        <f t="shared" si="181"/>
        <v/>
      </c>
      <c r="OJ23" s="646" t="str">
        <f t="shared" si="182"/>
        <v/>
      </c>
      <c r="OK23" s="646" t="str">
        <f t="shared" si="183"/>
        <v/>
      </c>
      <c r="OL23" s="646" t="str">
        <f t="shared" si="184"/>
        <v/>
      </c>
      <c r="OM23" s="646" t="str">
        <f t="shared" si="185"/>
        <v/>
      </c>
      <c r="ON23" s="646" t="str">
        <f t="shared" si="186"/>
        <v/>
      </c>
      <c r="OO23" s="646" t="str">
        <f t="shared" si="187"/>
        <v/>
      </c>
      <c r="OP23" s="646" t="str">
        <f t="shared" si="188"/>
        <v/>
      </c>
      <c r="OQ23" s="646" t="str">
        <f t="shared" si="189"/>
        <v/>
      </c>
      <c r="OR23" s="646" t="str">
        <f t="shared" si="190"/>
        <v/>
      </c>
      <c r="OS23" s="646" t="str">
        <f t="shared" si="191"/>
        <v/>
      </c>
      <c r="OT23" s="646" t="str">
        <f t="shared" si="192"/>
        <v/>
      </c>
      <c r="OU23" s="646" t="str">
        <f t="shared" si="193"/>
        <v/>
      </c>
      <c r="OV23" s="646" t="str">
        <f t="shared" si="194"/>
        <v/>
      </c>
      <c r="OW23" s="646" t="str">
        <f t="shared" si="195"/>
        <v/>
      </c>
      <c r="OX23" s="646" t="str">
        <f t="shared" si="196"/>
        <v/>
      </c>
      <c r="OY23" s="646" t="str">
        <f t="shared" si="197"/>
        <v/>
      </c>
      <c r="OZ23" s="646" t="str">
        <f t="shared" si="198"/>
        <v/>
      </c>
      <c r="PA23" s="646" t="str">
        <f t="shared" si="199"/>
        <v/>
      </c>
      <c r="PB23" s="646" t="str">
        <f t="shared" si="200"/>
        <v/>
      </c>
      <c r="PC23" s="646" t="str">
        <f t="shared" si="201"/>
        <v/>
      </c>
      <c r="PD23" s="646" t="str">
        <f t="shared" si="202"/>
        <v/>
      </c>
      <c r="PE23" s="646" t="str">
        <f t="shared" si="210"/>
        <v/>
      </c>
      <c r="PF23" s="646" t="str">
        <f t="shared" si="211"/>
        <v/>
      </c>
      <c r="PG23" s="646" t="str">
        <f t="shared" si="212"/>
        <v/>
      </c>
      <c r="PH23" s="646" t="str">
        <f t="shared" si="213"/>
        <v/>
      </c>
      <c r="PI23" s="647" t="str">
        <f t="shared" si="214"/>
        <v/>
      </c>
    </row>
    <row r="24" spans="1:425" ht="17.25" customHeight="1" x14ac:dyDescent="0.7">
      <c r="A24" s="635" t="str">
        <f>IF('2 Name'!C24="","",'2 Name'!C24)</f>
        <v/>
      </c>
      <c r="B24" s="636" t="str">
        <f>IF('2 Name'!D24="","",'2 Name'!D24)</f>
        <v/>
      </c>
      <c r="C24" s="637">
        <v>14</v>
      </c>
      <c r="D24" s="638"/>
      <c r="E24" s="639"/>
      <c r="F24" s="639"/>
      <c r="G24" s="639"/>
      <c r="H24" s="640"/>
      <c r="I24" s="638"/>
      <c r="J24" s="639"/>
      <c r="K24" s="639"/>
      <c r="L24" s="639"/>
      <c r="M24" s="640"/>
      <c r="N24" s="638"/>
      <c r="O24" s="639"/>
      <c r="P24" s="639"/>
      <c r="Q24" s="639"/>
      <c r="R24" s="640"/>
      <c r="S24" s="638"/>
      <c r="T24" s="639"/>
      <c r="U24" s="639"/>
      <c r="V24" s="639"/>
      <c r="W24" s="640"/>
      <c r="X24" s="638"/>
      <c r="Y24" s="639"/>
      <c r="Z24" s="639"/>
      <c r="AA24" s="639"/>
      <c r="AB24" s="640"/>
      <c r="AC24" s="638"/>
      <c r="AD24" s="639"/>
      <c r="AE24" s="639"/>
      <c r="AF24" s="639"/>
      <c r="AG24" s="640"/>
      <c r="AH24" s="638"/>
      <c r="AI24" s="639"/>
      <c r="AJ24" s="639"/>
      <c r="AK24" s="639"/>
      <c r="AL24" s="640"/>
      <c r="AM24" s="638"/>
      <c r="AN24" s="639"/>
      <c r="AO24" s="639"/>
      <c r="AP24" s="639"/>
      <c r="AQ24" s="640"/>
      <c r="AR24" s="638"/>
      <c r="AS24" s="639"/>
      <c r="AT24" s="639"/>
      <c r="AU24" s="639"/>
      <c r="AV24" s="640"/>
      <c r="AW24" s="638"/>
      <c r="AX24" s="639"/>
      <c r="AY24" s="639"/>
      <c r="AZ24" s="639"/>
      <c r="BA24" s="640"/>
      <c r="BB24" s="637">
        <v>14</v>
      </c>
      <c r="BC24" s="638"/>
      <c r="BD24" s="639"/>
      <c r="BE24" s="639"/>
      <c r="BF24" s="639"/>
      <c r="BG24" s="640"/>
      <c r="BH24" s="638"/>
      <c r="BI24" s="639"/>
      <c r="BJ24" s="639"/>
      <c r="BK24" s="639"/>
      <c r="BL24" s="640"/>
      <c r="BM24" s="638"/>
      <c r="BN24" s="639"/>
      <c r="BO24" s="639"/>
      <c r="BP24" s="639"/>
      <c r="BQ24" s="640"/>
      <c r="BR24" s="638"/>
      <c r="BS24" s="639"/>
      <c r="BT24" s="639"/>
      <c r="BU24" s="639"/>
      <c r="BV24" s="640"/>
      <c r="BW24" s="638"/>
      <c r="BX24" s="639"/>
      <c r="BY24" s="639"/>
      <c r="BZ24" s="639"/>
      <c r="CA24" s="640"/>
      <c r="CB24" s="638"/>
      <c r="CC24" s="639"/>
      <c r="CD24" s="639"/>
      <c r="CE24" s="639"/>
      <c r="CF24" s="640"/>
      <c r="CG24" s="638"/>
      <c r="CH24" s="639"/>
      <c r="CI24" s="639"/>
      <c r="CJ24" s="639"/>
      <c r="CK24" s="640"/>
      <c r="CL24" s="638"/>
      <c r="CM24" s="639"/>
      <c r="CN24" s="639"/>
      <c r="CO24" s="639"/>
      <c r="CP24" s="640"/>
      <c r="CQ24" s="638"/>
      <c r="CR24" s="639"/>
      <c r="CS24" s="639"/>
      <c r="CT24" s="639"/>
      <c r="CU24" s="640"/>
      <c r="CV24" s="638"/>
      <c r="CW24" s="639"/>
      <c r="CX24" s="639"/>
      <c r="CY24" s="639"/>
      <c r="CZ24" s="640"/>
      <c r="DA24" s="637">
        <v>14</v>
      </c>
      <c r="DB24" s="638"/>
      <c r="DC24" s="639"/>
      <c r="DD24" s="639"/>
      <c r="DE24" s="639"/>
      <c r="DF24" s="640"/>
      <c r="DG24" s="638"/>
      <c r="DH24" s="639"/>
      <c r="DI24" s="639"/>
      <c r="DJ24" s="639"/>
      <c r="DK24" s="640"/>
      <c r="DL24" s="638"/>
      <c r="DM24" s="639"/>
      <c r="DN24" s="639"/>
      <c r="DO24" s="639"/>
      <c r="DP24" s="640"/>
      <c r="DQ24" s="638"/>
      <c r="DR24" s="639"/>
      <c r="DS24" s="639"/>
      <c r="DT24" s="639"/>
      <c r="DU24" s="640"/>
      <c r="DV24" s="638"/>
      <c r="DW24" s="639"/>
      <c r="DX24" s="639"/>
      <c r="DY24" s="639"/>
      <c r="DZ24" s="640"/>
      <c r="EA24" s="638"/>
      <c r="EB24" s="639"/>
      <c r="EC24" s="639"/>
      <c r="ED24" s="639"/>
      <c r="EE24" s="640"/>
      <c r="EF24" s="638"/>
      <c r="EG24" s="639"/>
      <c r="EH24" s="639"/>
      <c r="EI24" s="639"/>
      <c r="EJ24" s="640"/>
      <c r="EK24" s="638"/>
      <c r="EL24" s="639"/>
      <c r="EM24" s="639"/>
      <c r="EN24" s="639"/>
      <c r="EO24" s="640"/>
      <c r="EP24" s="638"/>
      <c r="EQ24" s="639"/>
      <c r="ER24" s="639"/>
      <c r="ES24" s="639"/>
      <c r="ET24" s="640"/>
      <c r="EU24" s="638"/>
      <c r="EV24" s="639"/>
      <c r="EW24" s="639"/>
      <c r="EX24" s="639"/>
      <c r="EY24" s="640"/>
      <c r="EZ24" s="641">
        <v>14</v>
      </c>
      <c r="FA24" s="638"/>
      <c r="FB24" s="639"/>
      <c r="FC24" s="639"/>
      <c r="FD24" s="639"/>
      <c r="FE24" s="640"/>
      <c r="FF24" s="638"/>
      <c r="FG24" s="639"/>
      <c r="FH24" s="639"/>
      <c r="FI24" s="639"/>
      <c r="FJ24" s="640"/>
      <c r="FK24" s="638"/>
      <c r="FL24" s="639"/>
      <c r="FM24" s="639"/>
      <c r="FN24" s="639"/>
      <c r="FO24" s="640"/>
      <c r="FP24" s="638"/>
      <c r="FQ24" s="639"/>
      <c r="FR24" s="639"/>
      <c r="FS24" s="639"/>
      <c r="FT24" s="640"/>
      <c r="FU24" s="638"/>
      <c r="FV24" s="639"/>
      <c r="FW24" s="639"/>
      <c r="FX24" s="639"/>
      <c r="FY24" s="640"/>
      <c r="FZ24" s="638"/>
      <c r="GA24" s="639"/>
      <c r="GB24" s="639"/>
      <c r="GC24" s="639"/>
      <c r="GD24" s="640"/>
      <c r="GE24" s="638"/>
      <c r="GF24" s="639"/>
      <c r="GG24" s="639"/>
      <c r="GH24" s="639"/>
      <c r="GI24" s="640"/>
      <c r="GJ24" s="638"/>
      <c r="GK24" s="639"/>
      <c r="GL24" s="639"/>
      <c r="GM24" s="639"/>
      <c r="GN24" s="640"/>
      <c r="GO24" s="638"/>
      <c r="GP24" s="639"/>
      <c r="GQ24" s="639"/>
      <c r="GR24" s="639"/>
      <c r="GS24" s="640"/>
      <c r="GT24" s="638"/>
      <c r="GU24" s="639"/>
      <c r="GV24" s="639"/>
      <c r="GW24" s="639"/>
      <c r="GX24" s="640"/>
      <c r="GY24" s="641">
        <v>14</v>
      </c>
      <c r="GZ24" s="642" t="str">
        <f>IF('2 Name'!B24="","",'2 Name'!B24)</f>
        <v/>
      </c>
      <c r="HA24" s="635" t="str">
        <f>IF('2 Name'!C24="","",'2 Name'!C24)</f>
        <v/>
      </c>
      <c r="HB24" s="636" t="str">
        <f>IF('2 Name'!D24="","",'2 Name'!D24)</f>
        <v/>
      </c>
      <c r="HC24" s="643" t="str">
        <f t="shared" si="204"/>
        <v/>
      </c>
      <c r="HD24" s="643" t="str">
        <f t="shared" si="0"/>
        <v/>
      </c>
      <c r="HE24" s="643" t="str">
        <f t="shared" si="1"/>
        <v/>
      </c>
      <c r="HF24" s="643" t="str">
        <f t="shared" si="2"/>
        <v/>
      </c>
      <c r="HG24" s="643" t="str">
        <f t="shared" si="3"/>
        <v/>
      </c>
      <c r="HH24" s="643" t="str">
        <f t="shared" si="205"/>
        <v/>
      </c>
      <c r="HI24" s="643" t="str">
        <f t="shared" si="206"/>
        <v/>
      </c>
      <c r="HJ24" s="643" t="str">
        <f t="shared" si="4"/>
        <v/>
      </c>
      <c r="HK24" s="643" t="str">
        <f t="shared" si="5"/>
        <v/>
      </c>
      <c r="HL24" s="643" t="str">
        <f t="shared" si="6"/>
        <v/>
      </c>
      <c r="HM24" s="643" t="str">
        <f t="shared" si="7"/>
        <v/>
      </c>
      <c r="HN24" s="643" t="str">
        <f t="shared" si="207"/>
        <v/>
      </c>
      <c r="HO24" s="641" t="str">
        <f t="shared" si="208"/>
        <v/>
      </c>
      <c r="HP24" s="644" t="str">
        <f t="shared" si="209"/>
        <v/>
      </c>
      <c r="HR24" s="645" t="str">
        <f t="shared" si="8"/>
        <v/>
      </c>
      <c r="HS24" s="646" t="str">
        <f t="shared" si="9"/>
        <v/>
      </c>
      <c r="HT24" s="646" t="str">
        <f t="shared" si="10"/>
        <v/>
      </c>
      <c r="HU24" s="646" t="str">
        <f t="shared" si="11"/>
        <v/>
      </c>
      <c r="HV24" s="646" t="str">
        <f t="shared" si="12"/>
        <v/>
      </c>
      <c r="HW24" s="646" t="str">
        <f t="shared" si="13"/>
        <v/>
      </c>
      <c r="HX24" s="646" t="str">
        <f t="shared" si="14"/>
        <v/>
      </c>
      <c r="HY24" s="646" t="str">
        <f t="shared" si="15"/>
        <v/>
      </c>
      <c r="HZ24" s="646" t="str">
        <f t="shared" si="16"/>
        <v/>
      </c>
      <c r="IA24" s="646" t="str">
        <f t="shared" si="17"/>
        <v/>
      </c>
      <c r="IB24" s="646" t="str">
        <f t="shared" si="18"/>
        <v/>
      </c>
      <c r="IC24" s="646" t="str">
        <f t="shared" si="19"/>
        <v/>
      </c>
      <c r="ID24" s="646" t="str">
        <f t="shared" si="20"/>
        <v/>
      </c>
      <c r="IE24" s="646" t="str">
        <f t="shared" si="21"/>
        <v/>
      </c>
      <c r="IF24" s="646" t="str">
        <f t="shared" si="22"/>
        <v/>
      </c>
      <c r="IG24" s="646" t="str">
        <f t="shared" si="23"/>
        <v/>
      </c>
      <c r="IH24" s="646" t="str">
        <f t="shared" si="24"/>
        <v/>
      </c>
      <c r="II24" s="646" t="str">
        <f t="shared" si="25"/>
        <v/>
      </c>
      <c r="IJ24" s="646" t="str">
        <f t="shared" si="26"/>
        <v/>
      </c>
      <c r="IK24" s="646" t="str">
        <f t="shared" si="27"/>
        <v/>
      </c>
      <c r="IL24" s="646" t="str">
        <f t="shared" si="28"/>
        <v/>
      </c>
      <c r="IM24" s="646" t="str">
        <f t="shared" si="29"/>
        <v/>
      </c>
      <c r="IN24" s="646" t="str">
        <f t="shared" si="30"/>
        <v/>
      </c>
      <c r="IO24" s="646" t="str">
        <f t="shared" si="31"/>
        <v/>
      </c>
      <c r="IP24" s="646" t="str">
        <f t="shared" si="32"/>
        <v/>
      </c>
      <c r="IQ24" s="646" t="str">
        <f t="shared" si="33"/>
        <v/>
      </c>
      <c r="IR24" s="646" t="str">
        <f t="shared" si="34"/>
        <v/>
      </c>
      <c r="IS24" s="646" t="str">
        <f t="shared" si="35"/>
        <v/>
      </c>
      <c r="IT24" s="646" t="str">
        <f t="shared" si="36"/>
        <v/>
      </c>
      <c r="IU24" s="646" t="str">
        <f t="shared" si="37"/>
        <v/>
      </c>
      <c r="IV24" s="646" t="str">
        <f t="shared" si="38"/>
        <v/>
      </c>
      <c r="IW24" s="646" t="str">
        <f t="shared" si="39"/>
        <v/>
      </c>
      <c r="IX24" s="646" t="str">
        <f t="shared" si="40"/>
        <v/>
      </c>
      <c r="IY24" s="646" t="str">
        <f t="shared" si="41"/>
        <v/>
      </c>
      <c r="IZ24" s="646" t="str">
        <f t="shared" si="42"/>
        <v/>
      </c>
      <c r="JA24" s="646" t="str">
        <f t="shared" si="43"/>
        <v/>
      </c>
      <c r="JB24" s="646" t="str">
        <f t="shared" si="44"/>
        <v/>
      </c>
      <c r="JC24" s="646" t="str">
        <f t="shared" si="45"/>
        <v/>
      </c>
      <c r="JD24" s="646" t="str">
        <f t="shared" si="46"/>
        <v/>
      </c>
      <c r="JE24" s="646" t="str">
        <f t="shared" si="47"/>
        <v/>
      </c>
      <c r="JF24" s="646" t="str">
        <f t="shared" si="48"/>
        <v/>
      </c>
      <c r="JG24" s="646" t="str">
        <f t="shared" si="49"/>
        <v/>
      </c>
      <c r="JH24" s="646" t="str">
        <f t="shared" si="50"/>
        <v/>
      </c>
      <c r="JI24" s="646" t="str">
        <f t="shared" si="51"/>
        <v/>
      </c>
      <c r="JJ24" s="646" t="str">
        <f t="shared" si="52"/>
        <v/>
      </c>
      <c r="JK24" s="646" t="str">
        <f t="shared" si="53"/>
        <v/>
      </c>
      <c r="JL24" s="646" t="str">
        <f t="shared" si="54"/>
        <v/>
      </c>
      <c r="JM24" s="646" t="str">
        <f t="shared" si="55"/>
        <v/>
      </c>
      <c r="JN24" s="646" t="str">
        <f t="shared" si="56"/>
        <v/>
      </c>
      <c r="JO24" s="646" t="str">
        <f t="shared" si="57"/>
        <v/>
      </c>
      <c r="JP24" s="646" t="str">
        <f t="shared" si="58"/>
        <v/>
      </c>
      <c r="JQ24" s="646" t="str">
        <f t="shared" si="59"/>
        <v/>
      </c>
      <c r="JR24" s="646" t="str">
        <f t="shared" si="60"/>
        <v/>
      </c>
      <c r="JS24" s="646" t="str">
        <f t="shared" si="61"/>
        <v/>
      </c>
      <c r="JT24" s="646" t="str">
        <f t="shared" si="62"/>
        <v/>
      </c>
      <c r="JU24" s="646" t="str">
        <f t="shared" si="63"/>
        <v/>
      </c>
      <c r="JV24" s="646" t="str">
        <f t="shared" si="64"/>
        <v/>
      </c>
      <c r="JW24" s="646" t="str">
        <f t="shared" si="65"/>
        <v/>
      </c>
      <c r="JX24" s="646" t="str">
        <f t="shared" si="66"/>
        <v/>
      </c>
      <c r="JY24" s="646" t="str">
        <f t="shared" si="67"/>
        <v/>
      </c>
      <c r="JZ24" s="646" t="str">
        <f t="shared" si="68"/>
        <v/>
      </c>
      <c r="KA24" s="646" t="str">
        <f t="shared" si="69"/>
        <v/>
      </c>
      <c r="KB24" s="646" t="str">
        <f t="shared" si="70"/>
        <v/>
      </c>
      <c r="KC24" s="646" t="str">
        <f t="shared" si="71"/>
        <v/>
      </c>
      <c r="KD24" s="646" t="str">
        <f t="shared" si="72"/>
        <v/>
      </c>
      <c r="KE24" s="646" t="str">
        <f t="shared" si="73"/>
        <v/>
      </c>
      <c r="KF24" s="646" t="str">
        <f t="shared" si="74"/>
        <v/>
      </c>
      <c r="KG24" s="646" t="str">
        <f t="shared" si="75"/>
        <v/>
      </c>
      <c r="KH24" s="646" t="str">
        <f t="shared" si="76"/>
        <v/>
      </c>
      <c r="KI24" s="646" t="str">
        <f t="shared" si="77"/>
        <v/>
      </c>
      <c r="KJ24" s="646" t="str">
        <f t="shared" si="78"/>
        <v/>
      </c>
      <c r="KK24" s="646" t="str">
        <f t="shared" si="79"/>
        <v/>
      </c>
      <c r="KL24" s="646" t="str">
        <f t="shared" si="80"/>
        <v/>
      </c>
      <c r="KM24" s="646" t="str">
        <f t="shared" si="81"/>
        <v/>
      </c>
      <c r="KN24" s="646" t="str">
        <f t="shared" si="82"/>
        <v/>
      </c>
      <c r="KO24" s="646" t="str">
        <f t="shared" si="83"/>
        <v/>
      </c>
      <c r="KP24" s="646" t="str">
        <f t="shared" si="84"/>
        <v/>
      </c>
      <c r="KQ24" s="646" t="str">
        <f t="shared" si="85"/>
        <v/>
      </c>
      <c r="KR24" s="646" t="str">
        <f t="shared" si="86"/>
        <v/>
      </c>
      <c r="KS24" s="646" t="str">
        <f t="shared" si="87"/>
        <v/>
      </c>
      <c r="KT24" s="646" t="str">
        <f t="shared" si="88"/>
        <v/>
      </c>
      <c r="KU24" s="646" t="str">
        <f t="shared" si="89"/>
        <v/>
      </c>
      <c r="KV24" s="646" t="str">
        <f t="shared" si="90"/>
        <v/>
      </c>
      <c r="KW24" s="646" t="str">
        <f t="shared" si="91"/>
        <v/>
      </c>
      <c r="KX24" s="646" t="str">
        <f t="shared" si="92"/>
        <v/>
      </c>
      <c r="KY24" s="646" t="str">
        <f t="shared" si="93"/>
        <v/>
      </c>
      <c r="KZ24" s="646" t="str">
        <f t="shared" si="94"/>
        <v/>
      </c>
      <c r="LA24" s="646" t="str">
        <f t="shared" si="95"/>
        <v/>
      </c>
      <c r="LB24" s="646" t="str">
        <f t="shared" si="96"/>
        <v/>
      </c>
      <c r="LC24" s="646" t="str">
        <f t="shared" si="97"/>
        <v/>
      </c>
      <c r="LD24" s="646" t="str">
        <f t="shared" si="98"/>
        <v/>
      </c>
      <c r="LE24" s="646" t="str">
        <f t="shared" si="99"/>
        <v/>
      </c>
      <c r="LF24" s="646" t="str">
        <f t="shared" si="100"/>
        <v/>
      </c>
      <c r="LG24" s="646" t="str">
        <f t="shared" si="101"/>
        <v/>
      </c>
      <c r="LH24" s="646" t="str">
        <f t="shared" si="102"/>
        <v/>
      </c>
      <c r="LI24" s="646" t="str">
        <f t="shared" si="103"/>
        <v/>
      </c>
      <c r="LJ24" s="646" t="str">
        <f t="shared" si="104"/>
        <v/>
      </c>
      <c r="LK24" s="646" t="str">
        <f t="shared" si="105"/>
        <v/>
      </c>
      <c r="LL24" s="646" t="str">
        <f t="shared" si="106"/>
        <v/>
      </c>
      <c r="LM24" s="646" t="str">
        <f t="shared" si="107"/>
        <v/>
      </c>
      <c r="LN24" s="646" t="str">
        <f t="shared" si="108"/>
        <v/>
      </c>
      <c r="LO24" s="646" t="str">
        <f t="shared" si="109"/>
        <v/>
      </c>
      <c r="LP24" s="646" t="str">
        <f t="shared" si="110"/>
        <v/>
      </c>
      <c r="LQ24" s="646" t="str">
        <f t="shared" si="111"/>
        <v/>
      </c>
      <c r="LR24" s="646" t="str">
        <f t="shared" si="112"/>
        <v/>
      </c>
      <c r="LS24" s="646" t="str">
        <f t="shared" si="113"/>
        <v/>
      </c>
      <c r="LT24" s="646" t="str">
        <f t="shared" si="114"/>
        <v/>
      </c>
      <c r="LU24" s="646" t="str">
        <f t="shared" si="115"/>
        <v/>
      </c>
      <c r="LV24" s="646" t="str">
        <f t="shared" si="116"/>
        <v/>
      </c>
      <c r="LW24" s="646" t="str">
        <f t="shared" si="117"/>
        <v/>
      </c>
      <c r="LX24" s="646" t="str">
        <f t="shared" si="118"/>
        <v/>
      </c>
      <c r="LY24" s="646" t="str">
        <f t="shared" si="119"/>
        <v/>
      </c>
      <c r="LZ24" s="646" t="str">
        <f t="shared" si="120"/>
        <v/>
      </c>
      <c r="MA24" s="646" t="str">
        <f t="shared" si="121"/>
        <v/>
      </c>
      <c r="MB24" s="646" t="str">
        <f t="shared" si="122"/>
        <v/>
      </c>
      <c r="MC24" s="646" t="str">
        <f t="shared" si="123"/>
        <v/>
      </c>
      <c r="MD24" s="646" t="str">
        <f t="shared" si="124"/>
        <v/>
      </c>
      <c r="ME24" s="646" t="str">
        <f t="shared" si="125"/>
        <v/>
      </c>
      <c r="MF24" s="646" t="str">
        <f t="shared" si="126"/>
        <v/>
      </c>
      <c r="MG24" s="646" t="str">
        <f t="shared" si="127"/>
        <v/>
      </c>
      <c r="MH24" s="646" t="str">
        <f t="shared" si="128"/>
        <v/>
      </c>
      <c r="MI24" s="646" t="str">
        <f t="shared" si="129"/>
        <v/>
      </c>
      <c r="MJ24" s="646" t="str">
        <f t="shared" si="130"/>
        <v/>
      </c>
      <c r="MK24" s="646" t="str">
        <f t="shared" si="131"/>
        <v/>
      </c>
      <c r="ML24" s="646" t="str">
        <f t="shared" si="132"/>
        <v/>
      </c>
      <c r="MM24" s="646" t="str">
        <f t="shared" si="133"/>
        <v/>
      </c>
      <c r="MN24" s="646" t="str">
        <f t="shared" si="134"/>
        <v/>
      </c>
      <c r="MO24" s="646" t="str">
        <f t="shared" si="135"/>
        <v/>
      </c>
      <c r="MP24" s="646" t="str">
        <f t="shared" si="136"/>
        <v/>
      </c>
      <c r="MQ24" s="646" t="str">
        <f t="shared" si="137"/>
        <v/>
      </c>
      <c r="MR24" s="646" t="str">
        <f t="shared" si="138"/>
        <v/>
      </c>
      <c r="MS24" s="646" t="str">
        <f t="shared" si="139"/>
        <v/>
      </c>
      <c r="MT24" s="646" t="str">
        <f t="shared" si="140"/>
        <v/>
      </c>
      <c r="MU24" s="646" t="str">
        <f t="shared" si="141"/>
        <v/>
      </c>
      <c r="MV24" s="646" t="str">
        <f t="shared" si="142"/>
        <v/>
      </c>
      <c r="MW24" s="646" t="str">
        <f t="shared" si="143"/>
        <v/>
      </c>
      <c r="MX24" s="646" t="str">
        <f t="shared" si="144"/>
        <v/>
      </c>
      <c r="MY24" s="646" t="str">
        <f t="shared" si="145"/>
        <v/>
      </c>
      <c r="MZ24" s="646" t="str">
        <f t="shared" si="146"/>
        <v/>
      </c>
      <c r="NA24" s="646" t="str">
        <f t="shared" si="147"/>
        <v/>
      </c>
      <c r="NB24" s="646" t="str">
        <f t="shared" si="148"/>
        <v/>
      </c>
      <c r="NC24" s="646" t="str">
        <f t="shared" si="149"/>
        <v/>
      </c>
      <c r="ND24" s="646" t="str">
        <f t="shared" si="150"/>
        <v/>
      </c>
      <c r="NE24" s="646" t="str">
        <f t="shared" si="151"/>
        <v/>
      </c>
      <c r="NF24" s="646" t="str">
        <f t="shared" si="152"/>
        <v/>
      </c>
      <c r="NG24" s="646" t="str">
        <f t="shared" si="153"/>
        <v/>
      </c>
      <c r="NH24" s="646" t="str">
        <f t="shared" si="154"/>
        <v/>
      </c>
      <c r="NI24" s="646" t="str">
        <f t="shared" si="155"/>
        <v/>
      </c>
      <c r="NJ24" s="646" t="str">
        <f t="shared" si="156"/>
        <v/>
      </c>
      <c r="NK24" s="646" t="str">
        <f t="shared" si="157"/>
        <v/>
      </c>
      <c r="NL24" s="646" t="str">
        <f t="shared" si="158"/>
        <v/>
      </c>
      <c r="NM24" s="646" t="str">
        <f t="shared" si="159"/>
        <v/>
      </c>
      <c r="NN24" s="646" t="str">
        <f t="shared" si="160"/>
        <v/>
      </c>
      <c r="NO24" s="646" t="str">
        <f t="shared" si="161"/>
        <v/>
      </c>
      <c r="NP24" s="646" t="str">
        <f t="shared" si="162"/>
        <v/>
      </c>
      <c r="NQ24" s="646" t="str">
        <f t="shared" si="163"/>
        <v/>
      </c>
      <c r="NR24" s="646" t="str">
        <f t="shared" si="164"/>
        <v/>
      </c>
      <c r="NS24" s="646" t="str">
        <f t="shared" si="165"/>
        <v/>
      </c>
      <c r="NT24" s="646" t="str">
        <f t="shared" si="166"/>
        <v/>
      </c>
      <c r="NU24" s="646" t="str">
        <f t="shared" si="167"/>
        <v/>
      </c>
      <c r="NV24" s="646" t="str">
        <f t="shared" si="168"/>
        <v/>
      </c>
      <c r="NW24" s="646" t="str">
        <f t="shared" si="169"/>
        <v/>
      </c>
      <c r="NX24" s="646" t="str">
        <f t="shared" si="170"/>
        <v/>
      </c>
      <c r="NY24" s="646" t="str">
        <f t="shared" si="171"/>
        <v/>
      </c>
      <c r="NZ24" s="646" t="str">
        <f t="shared" si="172"/>
        <v/>
      </c>
      <c r="OA24" s="646" t="str">
        <f t="shared" si="173"/>
        <v/>
      </c>
      <c r="OB24" s="646" t="str">
        <f t="shared" si="174"/>
        <v/>
      </c>
      <c r="OC24" s="646" t="str">
        <f t="shared" si="175"/>
        <v/>
      </c>
      <c r="OD24" s="646" t="str">
        <f t="shared" si="176"/>
        <v/>
      </c>
      <c r="OE24" s="646" t="str">
        <f t="shared" si="177"/>
        <v/>
      </c>
      <c r="OF24" s="646" t="str">
        <f t="shared" si="178"/>
        <v/>
      </c>
      <c r="OG24" s="646" t="str">
        <f t="shared" si="179"/>
        <v/>
      </c>
      <c r="OH24" s="646" t="str">
        <f t="shared" si="180"/>
        <v/>
      </c>
      <c r="OI24" s="646" t="str">
        <f t="shared" si="181"/>
        <v/>
      </c>
      <c r="OJ24" s="646" t="str">
        <f t="shared" si="182"/>
        <v/>
      </c>
      <c r="OK24" s="646" t="str">
        <f t="shared" si="183"/>
        <v/>
      </c>
      <c r="OL24" s="646" t="str">
        <f t="shared" si="184"/>
        <v/>
      </c>
      <c r="OM24" s="646" t="str">
        <f t="shared" si="185"/>
        <v/>
      </c>
      <c r="ON24" s="646" t="str">
        <f t="shared" si="186"/>
        <v/>
      </c>
      <c r="OO24" s="646" t="str">
        <f t="shared" si="187"/>
        <v/>
      </c>
      <c r="OP24" s="646" t="str">
        <f t="shared" si="188"/>
        <v/>
      </c>
      <c r="OQ24" s="646" t="str">
        <f t="shared" si="189"/>
        <v/>
      </c>
      <c r="OR24" s="646" t="str">
        <f t="shared" si="190"/>
        <v/>
      </c>
      <c r="OS24" s="646" t="str">
        <f t="shared" si="191"/>
        <v/>
      </c>
      <c r="OT24" s="646" t="str">
        <f t="shared" si="192"/>
        <v/>
      </c>
      <c r="OU24" s="646" t="str">
        <f t="shared" si="193"/>
        <v/>
      </c>
      <c r="OV24" s="646" t="str">
        <f t="shared" si="194"/>
        <v/>
      </c>
      <c r="OW24" s="646" t="str">
        <f t="shared" si="195"/>
        <v/>
      </c>
      <c r="OX24" s="646" t="str">
        <f t="shared" si="196"/>
        <v/>
      </c>
      <c r="OY24" s="646" t="str">
        <f t="shared" si="197"/>
        <v/>
      </c>
      <c r="OZ24" s="646" t="str">
        <f t="shared" si="198"/>
        <v/>
      </c>
      <c r="PA24" s="646" t="str">
        <f t="shared" si="199"/>
        <v/>
      </c>
      <c r="PB24" s="646" t="str">
        <f t="shared" si="200"/>
        <v/>
      </c>
      <c r="PC24" s="646" t="str">
        <f t="shared" si="201"/>
        <v/>
      </c>
      <c r="PD24" s="646" t="str">
        <f t="shared" si="202"/>
        <v/>
      </c>
      <c r="PE24" s="646" t="str">
        <f t="shared" si="210"/>
        <v/>
      </c>
      <c r="PF24" s="646" t="str">
        <f t="shared" si="211"/>
        <v/>
      </c>
      <c r="PG24" s="646" t="str">
        <f t="shared" si="212"/>
        <v/>
      </c>
      <c r="PH24" s="646" t="str">
        <f t="shared" si="213"/>
        <v/>
      </c>
      <c r="PI24" s="647" t="str">
        <f t="shared" si="214"/>
        <v/>
      </c>
    </row>
    <row r="25" spans="1:425" ht="17.25" customHeight="1" x14ac:dyDescent="0.7">
      <c r="A25" s="635" t="str">
        <f>IF('2 Name'!C25="","",'2 Name'!C25)</f>
        <v/>
      </c>
      <c r="B25" s="636" t="str">
        <f>IF('2 Name'!D25="","",'2 Name'!D25)</f>
        <v/>
      </c>
      <c r="C25" s="637">
        <v>15</v>
      </c>
      <c r="D25" s="638"/>
      <c r="E25" s="639"/>
      <c r="F25" s="639"/>
      <c r="G25" s="639"/>
      <c r="H25" s="640"/>
      <c r="I25" s="638"/>
      <c r="J25" s="639"/>
      <c r="K25" s="639"/>
      <c r="L25" s="639"/>
      <c r="M25" s="640"/>
      <c r="N25" s="638"/>
      <c r="O25" s="639"/>
      <c r="P25" s="639"/>
      <c r="Q25" s="639"/>
      <c r="R25" s="640"/>
      <c r="S25" s="638"/>
      <c r="T25" s="639"/>
      <c r="U25" s="639"/>
      <c r="V25" s="639"/>
      <c r="W25" s="640"/>
      <c r="X25" s="638"/>
      <c r="Y25" s="639"/>
      <c r="Z25" s="639"/>
      <c r="AA25" s="639"/>
      <c r="AB25" s="640"/>
      <c r="AC25" s="638"/>
      <c r="AD25" s="639"/>
      <c r="AE25" s="639"/>
      <c r="AF25" s="639"/>
      <c r="AG25" s="640"/>
      <c r="AH25" s="638"/>
      <c r="AI25" s="639"/>
      <c r="AJ25" s="639"/>
      <c r="AK25" s="639"/>
      <c r="AL25" s="640"/>
      <c r="AM25" s="638"/>
      <c r="AN25" s="639"/>
      <c r="AO25" s="639"/>
      <c r="AP25" s="639"/>
      <c r="AQ25" s="640"/>
      <c r="AR25" s="638"/>
      <c r="AS25" s="639"/>
      <c r="AT25" s="639"/>
      <c r="AU25" s="639"/>
      <c r="AV25" s="640"/>
      <c r="AW25" s="638"/>
      <c r="AX25" s="639"/>
      <c r="AY25" s="639"/>
      <c r="AZ25" s="639"/>
      <c r="BA25" s="640"/>
      <c r="BB25" s="637">
        <v>15</v>
      </c>
      <c r="BC25" s="638"/>
      <c r="BD25" s="639"/>
      <c r="BE25" s="639"/>
      <c r="BF25" s="639"/>
      <c r="BG25" s="640"/>
      <c r="BH25" s="638"/>
      <c r="BI25" s="639"/>
      <c r="BJ25" s="639"/>
      <c r="BK25" s="639"/>
      <c r="BL25" s="640"/>
      <c r="BM25" s="638"/>
      <c r="BN25" s="639"/>
      <c r="BO25" s="639"/>
      <c r="BP25" s="639"/>
      <c r="BQ25" s="640"/>
      <c r="BR25" s="638"/>
      <c r="BS25" s="639"/>
      <c r="BT25" s="639"/>
      <c r="BU25" s="639"/>
      <c r="BV25" s="640"/>
      <c r="BW25" s="638"/>
      <c r="BX25" s="639"/>
      <c r="BY25" s="639"/>
      <c r="BZ25" s="639"/>
      <c r="CA25" s="640"/>
      <c r="CB25" s="638"/>
      <c r="CC25" s="639"/>
      <c r="CD25" s="639"/>
      <c r="CE25" s="639"/>
      <c r="CF25" s="640"/>
      <c r="CG25" s="638"/>
      <c r="CH25" s="639"/>
      <c r="CI25" s="639"/>
      <c r="CJ25" s="639"/>
      <c r="CK25" s="640"/>
      <c r="CL25" s="638"/>
      <c r="CM25" s="639"/>
      <c r="CN25" s="639"/>
      <c r="CO25" s="639"/>
      <c r="CP25" s="640"/>
      <c r="CQ25" s="638"/>
      <c r="CR25" s="639"/>
      <c r="CS25" s="639"/>
      <c r="CT25" s="639"/>
      <c r="CU25" s="640"/>
      <c r="CV25" s="638"/>
      <c r="CW25" s="639"/>
      <c r="CX25" s="639"/>
      <c r="CY25" s="639"/>
      <c r="CZ25" s="640"/>
      <c r="DA25" s="637">
        <v>15</v>
      </c>
      <c r="DB25" s="638"/>
      <c r="DC25" s="639"/>
      <c r="DD25" s="639"/>
      <c r="DE25" s="639"/>
      <c r="DF25" s="640"/>
      <c r="DG25" s="638"/>
      <c r="DH25" s="639"/>
      <c r="DI25" s="639"/>
      <c r="DJ25" s="639"/>
      <c r="DK25" s="640"/>
      <c r="DL25" s="638"/>
      <c r="DM25" s="639"/>
      <c r="DN25" s="639"/>
      <c r="DO25" s="639"/>
      <c r="DP25" s="640"/>
      <c r="DQ25" s="638"/>
      <c r="DR25" s="639"/>
      <c r="DS25" s="639"/>
      <c r="DT25" s="639"/>
      <c r="DU25" s="640"/>
      <c r="DV25" s="638"/>
      <c r="DW25" s="639"/>
      <c r="DX25" s="639"/>
      <c r="DY25" s="639"/>
      <c r="DZ25" s="640"/>
      <c r="EA25" s="638"/>
      <c r="EB25" s="639"/>
      <c r="EC25" s="639"/>
      <c r="ED25" s="639"/>
      <c r="EE25" s="640"/>
      <c r="EF25" s="638"/>
      <c r="EG25" s="639"/>
      <c r="EH25" s="639"/>
      <c r="EI25" s="639"/>
      <c r="EJ25" s="640"/>
      <c r="EK25" s="638"/>
      <c r="EL25" s="639"/>
      <c r="EM25" s="639"/>
      <c r="EN25" s="639"/>
      <c r="EO25" s="640"/>
      <c r="EP25" s="638"/>
      <c r="EQ25" s="639"/>
      <c r="ER25" s="639"/>
      <c r="ES25" s="639"/>
      <c r="ET25" s="640"/>
      <c r="EU25" s="638"/>
      <c r="EV25" s="639"/>
      <c r="EW25" s="639"/>
      <c r="EX25" s="639"/>
      <c r="EY25" s="640"/>
      <c r="EZ25" s="641">
        <v>15</v>
      </c>
      <c r="FA25" s="638"/>
      <c r="FB25" s="639"/>
      <c r="FC25" s="639"/>
      <c r="FD25" s="639"/>
      <c r="FE25" s="640"/>
      <c r="FF25" s="638"/>
      <c r="FG25" s="639"/>
      <c r="FH25" s="639"/>
      <c r="FI25" s="639"/>
      <c r="FJ25" s="640"/>
      <c r="FK25" s="638"/>
      <c r="FL25" s="639"/>
      <c r="FM25" s="639"/>
      <c r="FN25" s="639"/>
      <c r="FO25" s="640"/>
      <c r="FP25" s="638"/>
      <c r="FQ25" s="639"/>
      <c r="FR25" s="639"/>
      <c r="FS25" s="639"/>
      <c r="FT25" s="640"/>
      <c r="FU25" s="638"/>
      <c r="FV25" s="639"/>
      <c r="FW25" s="639"/>
      <c r="FX25" s="639"/>
      <c r="FY25" s="640"/>
      <c r="FZ25" s="638"/>
      <c r="GA25" s="639"/>
      <c r="GB25" s="639"/>
      <c r="GC25" s="639"/>
      <c r="GD25" s="640"/>
      <c r="GE25" s="638"/>
      <c r="GF25" s="639"/>
      <c r="GG25" s="639"/>
      <c r="GH25" s="639"/>
      <c r="GI25" s="640"/>
      <c r="GJ25" s="638"/>
      <c r="GK25" s="639"/>
      <c r="GL25" s="639"/>
      <c r="GM25" s="639"/>
      <c r="GN25" s="640"/>
      <c r="GO25" s="638"/>
      <c r="GP25" s="639"/>
      <c r="GQ25" s="639"/>
      <c r="GR25" s="639"/>
      <c r="GS25" s="640"/>
      <c r="GT25" s="638"/>
      <c r="GU25" s="639"/>
      <c r="GV25" s="639"/>
      <c r="GW25" s="639"/>
      <c r="GX25" s="640"/>
      <c r="GY25" s="641">
        <v>15</v>
      </c>
      <c r="GZ25" s="642" t="str">
        <f>IF('2 Name'!B25="","",'2 Name'!B25)</f>
        <v/>
      </c>
      <c r="HA25" s="635" t="str">
        <f>IF('2 Name'!C25="","",'2 Name'!C25)</f>
        <v/>
      </c>
      <c r="HB25" s="636" t="str">
        <f>IF('2 Name'!D25="","",'2 Name'!D25)</f>
        <v/>
      </c>
      <c r="HC25" s="643" t="str">
        <f t="shared" si="204"/>
        <v/>
      </c>
      <c r="HD25" s="643" t="str">
        <f t="shared" si="0"/>
        <v/>
      </c>
      <c r="HE25" s="643" t="str">
        <f t="shared" si="1"/>
        <v/>
      </c>
      <c r="HF25" s="643" t="str">
        <f t="shared" si="2"/>
        <v/>
      </c>
      <c r="HG25" s="643" t="str">
        <f t="shared" si="3"/>
        <v/>
      </c>
      <c r="HH25" s="643" t="str">
        <f t="shared" si="205"/>
        <v/>
      </c>
      <c r="HI25" s="643" t="str">
        <f t="shared" si="206"/>
        <v/>
      </c>
      <c r="HJ25" s="643" t="str">
        <f t="shared" si="4"/>
        <v/>
      </c>
      <c r="HK25" s="643" t="str">
        <f t="shared" si="5"/>
        <v/>
      </c>
      <c r="HL25" s="643" t="str">
        <f t="shared" si="6"/>
        <v/>
      </c>
      <c r="HM25" s="643" t="str">
        <f t="shared" si="7"/>
        <v/>
      </c>
      <c r="HN25" s="643" t="str">
        <f t="shared" si="207"/>
        <v/>
      </c>
      <c r="HO25" s="641" t="str">
        <f t="shared" si="208"/>
        <v/>
      </c>
      <c r="HP25" s="644" t="str">
        <f t="shared" si="209"/>
        <v/>
      </c>
      <c r="HR25" s="645" t="str">
        <f t="shared" si="8"/>
        <v/>
      </c>
      <c r="HS25" s="646" t="str">
        <f t="shared" si="9"/>
        <v/>
      </c>
      <c r="HT25" s="646" t="str">
        <f t="shared" si="10"/>
        <v/>
      </c>
      <c r="HU25" s="646" t="str">
        <f t="shared" si="11"/>
        <v/>
      </c>
      <c r="HV25" s="646" t="str">
        <f t="shared" si="12"/>
        <v/>
      </c>
      <c r="HW25" s="646" t="str">
        <f t="shared" si="13"/>
        <v/>
      </c>
      <c r="HX25" s="646" t="str">
        <f t="shared" si="14"/>
        <v/>
      </c>
      <c r="HY25" s="646" t="str">
        <f t="shared" si="15"/>
        <v/>
      </c>
      <c r="HZ25" s="646" t="str">
        <f t="shared" si="16"/>
        <v/>
      </c>
      <c r="IA25" s="646" t="str">
        <f t="shared" si="17"/>
        <v/>
      </c>
      <c r="IB25" s="646" t="str">
        <f t="shared" si="18"/>
        <v/>
      </c>
      <c r="IC25" s="646" t="str">
        <f t="shared" si="19"/>
        <v/>
      </c>
      <c r="ID25" s="646" t="str">
        <f t="shared" si="20"/>
        <v/>
      </c>
      <c r="IE25" s="646" t="str">
        <f t="shared" si="21"/>
        <v/>
      </c>
      <c r="IF25" s="646" t="str">
        <f t="shared" si="22"/>
        <v/>
      </c>
      <c r="IG25" s="646" t="str">
        <f t="shared" si="23"/>
        <v/>
      </c>
      <c r="IH25" s="646" t="str">
        <f t="shared" si="24"/>
        <v/>
      </c>
      <c r="II25" s="646" t="str">
        <f t="shared" si="25"/>
        <v/>
      </c>
      <c r="IJ25" s="646" t="str">
        <f t="shared" si="26"/>
        <v/>
      </c>
      <c r="IK25" s="646" t="str">
        <f t="shared" si="27"/>
        <v/>
      </c>
      <c r="IL25" s="646" t="str">
        <f t="shared" si="28"/>
        <v/>
      </c>
      <c r="IM25" s="646" t="str">
        <f t="shared" si="29"/>
        <v/>
      </c>
      <c r="IN25" s="646" t="str">
        <f t="shared" si="30"/>
        <v/>
      </c>
      <c r="IO25" s="646" t="str">
        <f t="shared" si="31"/>
        <v/>
      </c>
      <c r="IP25" s="646" t="str">
        <f t="shared" si="32"/>
        <v/>
      </c>
      <c r="IQ25" s="646" t="str">
        <f t="shared" si="33"/>
        <v/>
      </c>
      <c r="IR25" s="646" t="str">
        <f t="shared" si="34"/>
        <v/>
      </c>
      <c r="IS25" s="646" t="str">
        <f t="shared" si="35"/>
        <v/>
      </c>
      <c r="IT25" s="646" t="str">
        <f t="shared" si="36"/>
        <v/>
      </c>
      <c r="IU25" s="646" t="str">
        <f t="shared" si="37"/>
        <v/>
      </c>
      <c r="IV25" s="646" t="str">
        <f t="shared" si="38"/>
        <v/>
      </c>
      <c r="IW25" s="646" t="str">
        <f t="shared" si="39"/>
        <v/>
      </c>
      <c r="IX25" s="646" t="str">
        <f t="shared" si="40"/>
        <v/>
      </c>
      <c r="IY25" s="646" t="str">
        <f t="shared" si="41"/>
        <v/>
      </c>
      <c r="IZ25" s="646" t="str">
        <f t="shared" si="42"/>
        <v/>
      </c>
      <c r="JA25" s="646" t="str">
        <f t="shared" si="43"/>
        <v/>
      </c>
      <c r="JB25" s="646" t="str">
        <f t="shared" si="44"/>
        <v/>
      </c>
      <c r="JC25" s="646" t="str">
        <f t="shared" si="45"/>
        <v/>
      </c>
      <c r="JD25" s="646" t="str">
        <f t="shared" si="46"/>
        <v/>
      </c>
      <c r="JE25" s="646" t="str">
        <f t="shared" si="47"/>
        <v/>
      </c>
      <c r="JF25" s="646" t="str">
        <f t="shared" si="48"/>
        <v/>
      </c>
      <c r="JG25" s="646" t="str">
        <f t="shared" si="49"/>
        <v/>
      </c>
      <c r="JH25" s="646" t="str">
        <f t="shared" si="50"/>
        <v/>
      </c>
      <c r="JI25" s="646" t="str">
        <f t="shared" si="51"/>
        <v/>
      </c>
      <c r="JJ25" s="646" t="str">
        <f t="shared" si="52"/>
        <v/>
      </c>
      <c r="JK25" s="646" t="str">
        <f t="shared" si="53"/>
        <v/>
      </c>
      <c r="JL25" s="646" t="str">
        <f t="shared" si="54"/>
        <v/>
      </c>
      <c r="JM25" s="646" t="str">
        <f t="shared" si="55"/>
        <v/>
      </c>
      <c r="JN25" s="646" t="str">
        <f t="shared" si="56"/>
        <v/>
      </c>
      <c r="JO25" s="646" t="str">
        <f t="shared" si="57"/>
        <v/>
      </c>
      <c r="JP25" s="646" t="str">
        <f t="shared" si="58"/>
        <v/>
      </c>
      <c r="JQ25" s="646" t="str">
        <f t="shared" si="59"/>
        <v/>
      </c>
      <c r="JR25" s="646" t="str">
        <f t="shared" si="60"/>
        <v/>
      </c>
      <c r="JS25" s="646" t="str">
        <f t="shared" si="61"/>
        <v/>
      </c>
      <c r="JT25" s="646" t="str">
        <f t="shared" si="62"/>
        <v/>
      </c>
      <c r="JU25" s="646" t="str">
        <f t="shared" si="63"/>
        <v/>
      </c>
      <c r="JV25" s="646" t="str">
        <f t="shared" si="64"/>
        <v/>
      </c>
      <c r="JW25" s="646" t="str">
        <f t="shared" si="65"/>
        <v/>
      </c>
      <c r="JX25" s="646" t="str">
        <f t="shared" si="66"/>
        <v/>
      </c>
      <c r="JY25" s="646" t="str">
        <f t="shared" si="67"/>
        <v/>
      </c>
      <c r="JZ25" s="646" t="str">
        <f t="shared" si="68"/>
        <v/>
      </c>
      <c r="KA25" s="646" t="str">
        <f t="shared" si="69"/>
        <v/>
      </c>
      <c r="KB25" s="646" t="str">
        <f t="shared" si="70"/>
        <v/>
      </c>
      <c r="KC25" s="646" t="str">
        <f t="shared" si="71"/>
        <v/>
      </c>
      <c r="KD25" s="646" t="str">
        <f t="shared" si="72"/>
        <v/>
      </c>
      <c r="KE25" s="646" t="str">
        <f t="shared" si="73"/>
        <v/>
      </c>
      <c r="KF25" s="646" t="str">
        <f t="shared" si="74"/>
        <v/>
      </c>
      <c r="KG25" s="646" t="str">
        <f t="shared" si="75"/>
        <v/>
      </c>
      <c r="KH25" s="646" t="str">
        <f t="shared" si="76"/>
        <v/>
      </c>
      <c r="KI25" s="646" t="str">
        <f t="shared" si="77"/>
        <v/>
      </c>
      <c r="KJ25" s="646" t="str">
        <f t="shared" si="78"/>
        <v/>
      </c>
      <c r="KK25" s="646" t="str">
        <f t="shared" si="79"/>
        <v/>
      </c>
      <c r="KL25" s="646" t="str">
        <f t="shared" si="80"/>
        <v/>
      </c>
      <c r="KM25" s="646" t="str">
        <f t="shared" si="81"/>
        <v/>
      </c>
      <c r="KN25" s="646" t="str">
        <f t="shared" si="82"/>
        <v/>
      </c>
      <c r="KO25" s="646" t="str">
        <f t="shared" si="83"/>
        <v/>
      </c>
      <c r="KP25" s="646" t="str">
        <f t="shared" si="84"/>
        <v/>
      </c>
      <c r="KQ25" s="646" t="str">
        <f t="shared" si="85"/>
        <v/>
      </c>
      <c r="KR25" s="646" t="str">
        <f t="shared" si="86"/>
        <v/>
      </c>
      <c r="KS25" s="646" t="str">
        <f t="shared" si="87"/>
        <v/>
      </c>
      <c r="KT25" s="646" t="str">
        <f t="shared" si="88"/>
        <v/>
      </c>
      <c r="KU25" s="646" t="str">
        <f t="shared" si="89"/>
        <v/>
      </c>
      <c r="KV25" s="646" t="str">
        <f t="shared" si="90"/>
        <v/>
      </c>
      <c r="KW25" s="646" t="str">
        <f t="shared" si="91"/>
        <v/>
      </c>
      <c r="KX25" s="646" t="str">
        <f t="shared" si="92"/>
        <v/>
      </c>
      <c r="KY25" s="646" t="str">
        <f t="shared" si="93"/>
        <v/>
      </c>
      <c r="KZ25" s="646" t="str">
        <f t="shared" si="94"/>
        <v/>
      </c>
      <c r="LA25" s="646" t="str">
        <f t="shared" si="95"/>
        <v/>
      </c>
      <c r="LB25" s="646" t="str">
        <f t="shared" si="96"/>
        <v/>
      </c>
      <c r="LC25" s="646" t="str">
        <f t="shared" si="97"/>
        <v/>
      </c>
      <c r="LD25" s="646" t="str">
        <f t="shared" si="98"/>
        <v/>
      </c>
      <c r="LE25" s="646" t="str">
        <f t="shared" si="99"/>
        <v/>
      </c>
      <c r="LF25" s="646" t="str">
        <f t="shared" si="100"/>
        <v/>
      </c>
      <c r="LG25" s="646" t="str">
        <f t="shared" si="101"/>
        <v/>
      </c>
      <c r="LH25" s="646" t="str">
        <f t="shared" si="102"/>
        <v/>
      </c>
      <c r="LI25" s="646" t="str">
        <f t="shared" si="103"/>
        <v/>
      </c>
      <c r="LJ25" s="646" t="str">
        <f t="shared" si="104"/>
        <v/>
      </c>
      <c r="LK25" s="646" t="str">
        <f t="shared" si="105"/>
        <v/>
      </c>
      <c r="LL25" s="646" t="str">
        <f t="shared" si="106"/>
        <v/>
      </c>
      <c r="LM25" s="646" t="str">
        <f t="shared" si="107"/>
        <v/>
      </c>
      <c r="LN25" s="646" t="str">
        <f t="shared" si="108"/>
        <v/>
      </c>
      <c r="LO25" s="646" t="str">
        <f t="shared" si="109"/>
        <v/>
      </c>
      <c r="LP25" s="646" t="str">
        <f t="shared" si="110"/>
        <v/>
      </c>
      <c r="LQ25" s="646" t="str">
        <f t="shared" si="111"/>
        <v/>
      </c>
      <c r="LR25" s="646" t="str">
        <f t="shared" si="112"/>
        <v/>
      </c>
      <c r="LS25" s="646" t="str">
        <f t="shared" si="113"/>
        <v/>
      </c>
      <c r="LT25" s="646" t="str">
        <f t="shared" si="114"/>
        <v/>
      </c>
      <c r="LU25" s="646" t="str">
        <f t="shared" si="115"/>
        <v/>
      </c>
      <c r="LV25" s="646" t="str">
        <f t="shared" si="116"/>
        <v/>
      </c>
      <c r="LW25" s="646" t="str">
        <f t="shared" si="117"/>
        <v/>
      </c>
      <c r="LX25" s="646" t="str">
        <f t="shared" si="118"/>
        <v/>
      </c>
      <c r="LY25" s="646" t="str">
        <f t="shared" si="119"/>
        <v/>
      </c>
      <c r="LZ25" s="646" t="str">
        <f t="shared" si="120"/>
        <v/>
      </c>
      <c r="MA25" s="646" t="str">
        <f t="shared" si="121"/>
        <v/>
      </c>
      <c r="MB25" s="646" t="str">
        <f t="shared" si="122"/>
        <v/>
      </c>
      <c r="MC25" s="646" t="str">
        <f t="shared" si="123"/>
        <v/>
      </c>
      <c r="MD25" s="646" t="str">
        <f t="shared" si="124"/>
        <v/>
      </c>
      <c r="ME25" s="646" t="str">
        <f t="shared" si="125"/>
        <v/>
      </c>
      <c r="MF25" s="646" t="str">
        <f t="shared" si="126"/>
        <v/>
      </c>
      <c r="MG25" s="646" t="str">
        <f t="shared" si="127"/>
        <v/>
      </c>
      <c r="MH25" s="646" t="str">
        <f t="shared" si="128"/>
        <v/>
      </c>
      <c r="MI25" s="646" t="str">
        <f t="shared" si="129"/>
        <v/>
      </c>
      <c r="MJ25" s="646" t="str">
        <f t="shared" si="130"/>
        <v/>
      </c>
      <c r="MK25" s="646" t="str">
        <f t="shared" si="131"/>
        <v/>
      </c>
      <c r="ML25" s="646" t="str">
        <f t="shared" si="132"/>
        <v/>
      </c>
      <c r="MM25" s="646" t="str">
        <f t="shared" si="133"/>
        <v/>
      </c>
      <c r="MN25" s="646" t="str">
        <f t="shared" si="134"/>
        <v/>
      </c>
      <c r="MO25" s="646" t="str">
        <f t="shared" si="135"/>
        <v/>
      </c>
      <c r="MP25" s="646" t="str">
        <f t="shared" si="136"/>
        <v/>
      </c>
      <c r="MQ25" s="646" t="str">
        <f t="shared" si="137"/>
        <v/>
      </c>
      <c r="MR25" s="646" t="str">
        <f t="shared" si="138"/>
        <v/>
      </c>
      <c r="MS25" s="646" t="str">
        <f t="shared" si="139"/>
        <v/>
      </c>
      <c r="MT25" s="646" t="str">
        <f t="shared" si="140"/>
        <v/>
      </c>
      <c r="MU25" s="646" t="str">
        <f t="shared" si="141"/>
        <v/>
      </c>
      <c r="MV25" s="646" t="str">
        <f t="shared" si="142"/>
        <v/>
      </c>
      <c r="MW25" s="646" t="str">
        <f t="shared" si="143"/>
        <v/>
      </c>
      <c r="MX25" s="646" t="str">
        <f t="shared" si="144"/>
        <v/>
      </c>
      <c r="MY25" s="646" t="str">
        <f t="shared" si="145"/>
        <v/>
      </c>
      <c r="MZ25" s="646" t="str">
        <f t="shared" si="146"/>
        <v/>
      </c>
      <c r="NA25" s="646" t="str">
        <f t="shared" si="147"/>
        <v/>
      </c>
      <c r="NB25" s="646" t="str">
        <f t="shared" si="148"/>
        <v/>
      </c>
      <c r="NC25" s="646" t="str">
        <f t="shared" si="149"/>
        <v/>
      </c>
      <c r="ND25" s="646" t="str">
        <f t="shared" si="150"/>
        <v/>
      </c>
      <c r="NE25" s="646" t="str">
        <f t="shared" si="151"/>
        <v/>
      </c>
      <c r="NF25" s="646" t="str">
        <f t="shared" si="152"/>
        <v/>
      </c>
      <c r="NG25" s="646" t="str">
        <f t="shared" si="153"/>
        <v/>
      </c>
      <c r="NH25" s="646" t="str">
        <f t="shared" si="154"/>
        <v/>
      </c>
      <c r="NI25" s="646" t="str">
        <f t="shared" si="155"/>
        <v/>
      </c>
      <c r="NJ25" s="646" t="str">
        <f t="shared" si="156"/>
        <v/>
      </c>
      <c r="NK25" s="646" t="str">
        <f t="shared" si="157"/>
        <v/>
      </c>
      <c r="NL25" s="646" t="str">
        <f t="shared" si="158"/>
        <v/>
      </c>
      <c r="NM25" s="646" t="str">
        <f t="shared" si="159"/>
        <v/>
      </c>
      <c r="NN25" s="646" t="str">
        <f t="shared" si="160"/>
        <v/>
      </c>
      <c r="NO25" s="646" t="str">
        <f t="shared" si="161"/>
        <v/>
      </c>
      <c r="NP25" s="646" t="str">
        <f t="shared" si="162"/>
        <v/>
      </c>
      <c r="NQ25" s="646" t="str">
        <f t="shared" si="163"/>
        <v/>
      </c>
      <c r="NR25" s="646" t="str">
        <f t="shared" si="164"/>
        <v/>
      </c>
      <c r="NS25" s="646" t="str">
        <f t="shared" si="165"/>
        <v/>
      </c>
      <c r="NT25" s="646" t="str">
        <f t="shared" si="166"/>
        <v/>
      </c>
      <c r="NU25" s="646" t="str">
        <f t="shared" si="167"/>
        <v/>
      </c>
      <c r="NV25" s="646" t="str">
        <f t="shared" si="168"/>
        <v/>
      </c>
      <c r="NW25" s="646" t="str">
        <f t="shared" si="169"/>
        <v/>
      </c>
      <c r="NX25" s="646" t="str">
        <f t="shared" si="170"/>
        <v/>
      </c>
      <c r="NY25" s="646" t="str">
        <f t="shared" si="171"/>
        <v/>
      </c>
      <c r="NZ25" s="646" t="str">
        <f t="shared" si="172"/>
        <v/>
      </c>
      <c r="OA25" s="646" t="str">
        <f t="shared" si="173"/>
        <v/>
      </c>
      <c r="OB25" s="646" t="str">
        <f t="shared" si="174"/>
        <v/>
      </c>
      <c r="OC25" s="646" t="str">
        <f t="shared" si="175"/>
        <v/>
      </c>
      <c r="OD25" s="646" t="str">
        <f t="shared" si="176"/>
        <v/>
      </c>
      <c r="OE25" s="646" t="str">
        <f t="shared" si="177"/>
        <v/>
      </c>
      <c r="OF25" s="646" t="str">
        <f t="shared" si="178"/>
        <v/>
      </c>
      <c r="OG25" s="646" t="str">
        <f t="shared" si="179"/>
        <v/>
      </c>
      <c r="OH25" s="646" t="str">
        <f t="shared" si="180"/>
        <v/>
      </c>
      <c r="OI25" s="646" t="str">
        <f t="shared" si="181"/>
        <v/>
      </c>
      <c r="OJ25" s="646" t="str">
        <f t="shared" si="182"/>
        <v/>
      </c>
      <c r="OK25" s="646" t="str">
        <f t="shared" si="183"/>
        <v/>
      </c>
      <c r="OL25" s="646" t="str">
        <f t="shared" si="184"/>
        <v/>
      </c>
      <c r="OM25" s="646" t="str">
        <f t="shared" si="185"/>
        <v/>
      </c>
      <c r="ON25" s="646" t="str">
        <f t="shared" si="186"/>
        <v/>
      </c>
      <c r="OO25" s="646" t="str">
        <f t="shared" si="187"/>
        <v/>
      </c>
      <c r="OP25" s="646" t="str">
        <f t="shared" si="188"/>
        <v/>
      </c>
      <c r="OQ25" s="646" t="str">
        <f t="shared" si="189"/>
        <v/>
      </c>
      <c r="OR25" s="646" t="str">
        <f t="shared" si="190"/>
        <v/>
      </c>
      <c r="OS25" s="646" t="str">
        <f t="shared" si="191"/>
        <v/>
      </c>
      <c r="OT25" s="646" t="str">
        <f t="shared" si="192"/>
        <v/>
      </c>
      <c r="OU25" s="646" t="str">
        <f t="shared" si="193"/>
        <v/>
      </c>
      <c r="OV25" s="646" t="str">
        <f t="shared" si="194"/>
        <v/>
      </c>
      <c r="OW25" s="646" t="str">
        <f t="shared" si="195"/>
        <v/>
      </c>
      <c r="OX25" s="646" t="str">
        <f t="shared" si="196"/>
        <v/>
      </c>
      <c r="OY25" s="646" t="str">
        <f t="shared" si="197"/>
        <v/>
      </c>
      <c r="OZ25" s="646" t="str">
        <f t="shared" si="198"/>
        <v/>
      </c>
      <c r="PA25" s="646" t="str">
        <f t="shared" si="199"/>
        <v/>
      </c>
      <c r="PB25" s="646" t="str">
        <f t="shared" si="200"/>
        <v/>
      </c>
      <c r="PC25" s="646" t="str">
        <f t="shared" si="201"/>
        <v/>
      </c>
      <c r="PD25" s="646" t="str">
        <f t="shared" si="202"/>
        <v/>
      </c>
      <c r="PE25" s="646" t="str">
        <f t="shared" si="210"/>
        <v/>
      </c>
      <c r="PF25" s="646" t="str">
        <f t="shared" si="211"/>
        <v/>
      </c>
      <c r="PG25" s="646" t="str">
        <f t="shared" si="212"/>
        <v/>
      </c>
      <c r="PH25" s="646" t="str">
        <f t="shared" si="213"/>
        <v/>
      </c>
      <c r="PI25" s="647" t="str">
        <f t="shared" si="214"/>
        <v/>
      </c>
    </row>
    <row r="26" spans="1:425" ht="17.25" customHeight="1" x14ac:dyDescent="0.7">
      <c r="A26" s="635" t="str">
        <f>IF('2 Name'!C26="","",'2 Name'!C26)</f>
        <v/>
      </c>
      <c r="B26" s="636" t="str">
        <f>IF('2 Name'!D26="","",'2 Name'!D26)</f>
        <v/>
      </c>
      <c r="C26" s="637">
        <v>16</v>
      </c>
      <c r="D26" s="638"/>
      <c r="E26" s="639"/>
      <c r="F26" s="639"/>
      <c r="G26" s="639"/>
      <c r="H26" s="640"/>
      <c r="I26" s="638"/>
      <c r="J26" s="639"/>
      <c r="K26" s="639"/>
      <c r="L26" s="639"/>
      <c r="M26" s="640"/>
      <c r="N26" s="638"/>
      <c r="O26" s="639"/>
      <c r="P26" s="639"/>
      <c r="Q26" s="639"/>
      <c r="R26" s="640"/>
      <c r="S26" s="638"/>
      <c r="T26" s="639"/>
      <c r="U26" s="639"/>
      <c r="V26" s="639"/>
      <c r="W26" s="640"/>
      <c r="X26" s="638"/>
      <c r="Y26" s="639"/>
      <c r="Z26" s="639"/>
      <c r="AA26" s="639"/>
      <c r="AB26" s="640"/>
      <c r="AC26" s="638"/>
      <c r="AD26" s="639"/>
      <c r="AE26" s="639"/>
      <c r="AF26" s="639"/>
      <c r="AG26" s="640"/>
      <c r="AH26" s="638"/>
      <c r="AI26" s="639"/>
      <c r="AJ26" s="639"/>
      <c r="AK26" s="639"/>
      <c r="AL26" s="640"/>
      <c r="AM26" s="638"/>
      <c r="AN26" s="639"/>
      <c r="AO26" s="639"/>
      <c r="AP26" s="639"/>
      <c r="AQ26" s="640"/>
      <c r="AR26" s="638"/>
      <c r="AS26" s="639"/>
      <c r="AT26" s="639"/>
      <c r="AU26" s="639"/>
      <c r="AV26" s="640"/>
      <c r="AW26" s="638"/>
      <c r="AX26" s="639"/>
      <c r="AY26" s="639"/>
      <c r="AZ26" s="639"/>
      <c r="BA26" s="640"/>
      <c r="BB26" s="637">
        <v>16</v>
      </c>
      <c r="BC26" s="638"/>
      <c r="BD26" s="639"/>
      <c r="BE26" s="639"/>
      <c r="BF26" s="639"/>
      <c r="BG26" s="640"/>
      <c r="BH26" s="638"/>
      <c r="BI26" s="639"/>
      <c r="BJ26" s="639"/>
      <c r="BK26" s="639"/>
      <c r="BL26" s="640"/>
      <c r="BM26" s="638"/>
      <c r="BN26" s="639"/>
      <c r="BO26" s="639"/>
      <c r="BP26" s="639"/>
      <c r="BQ26" s="640"/>
      <c r="BR26" s="638"/>
      <c r="BS26" s="639"/>
      <c r="BT26" s="639"/>
      <c r="BU26" s="639"/>
      <c r="BV26" s="640"/>
      <c r="BW26" s="638"/>
      <c r="BX26" s="639"/>
      <c r="BY26" s="639"/>
      <c r="BZ26" s="639"/>
      <c r="CA26" s="640"/>
      <c r="CB26" s="638"/>
      <c r="CC26" s="639"/>
      <c r="CD26" s="639"/>
      <c r="CE26" s="639"/>
      <c r="CF26" s="640"/>
      <c r="CG26" s="638"/>
      <c r="CH26" s="639"/>
      <c r="CI26" s="639"/>
      <c r="CJ26" s="639"/>
      <c r="CK26" s="640"/>
      <c r="CL26" s="638"/>
      <c r="CM26" s="639"/>
      <c r="CN26" s="639"/>
      <c r="CO26" s="639"/>
      <c r="CP26" s="640"/>
      <c r="CQ26" s="638"/>
      <c r="CR26" s="639"/>
      <c r="CS26" s="639"/>
      <c r="CT26" s="639"/>
      <c r="CU26" s="640"/>
      <c r="CV26" s="638"/>
      <c r="CW26" s="639"/>
      <c r="CX26" s="639"/>
      <c r="CY26" s="639"/>
      <c r="CZ26" s="640"/>
      <c r="DA26" s="637">
        <v>16</v>
      </c>
      <c r="DB26" s="638"/>
      <c r="DC26" s="639"/>
      <c r="DD26" s="639"/>
      <c r="DE26" s="639"/>
      <c r="DF26" s="640"/>
      <c r="DG26" s="638"/>
      <c r="DH26" s="639"/>
      <c r="DI26" s="639"/>
      <c r="DJ26" s="639"/>
      <c r="DK26" s="640"/>
      <c r="DL26" s="638"/>
      <c r="DM26" s="639"/>
      <c r="DN26" s="639"/>
      <c r="DO26" s="639"/>
      <c r="DP26" s="640"/>
      <c r="DQ26" s="638"/>
      <c r="DR26" s="639"/>
      <c r="DS26" s="639"/>
      <c r="DT26" s="639"/>
      <c r="DU26" s="640"/>
      <c r="DV26" s="638"/>
      <c r="DW26" s="639"/>
      <c r="DX26" s="639"/>
      <c r="DY26" s="639"/>
      <c r="DZ26" s="640"/>
      <c r="EA26" s="638"/>
      <c r="EB26" s="639"/>
      <c r="EC26" s="639"/>
      <c r="ED26" s="639"/>
      <c r="EE26" s="640"/>
      <c r="EF26" s="638"/>
      <c r="EG26" s="639"/>
      <c r="EH26" s="639"/>
      <c r="EI26" s="639"/>
      <c r="EJ26" s="640"/>
      <c r="EK26" s="638"/>
      <c r="EL26" s="639"/>
      <c r="EM26" s="639"/>
      <c r="EN26" s="639"/>
      <c r="EO26" s="640"/>
      <c r="EP26" s="638"/>
      <c r="EQ26" s="639"/>
      <c r="ER26" s="639"/>
      <c r="ES26" s="639"/>
      <c r="ET26" s="640"/>
      <c r="EU26" s="638"/>
      <c r="EV26" s="639"/>
      <c r="EW26" s="639"/>
      <c r="EX26" s="639"/>
      <c r="EY26" s="640"/>
      <c r="EZ26" s="641">
        <v>16</v>
      </c>
      <c r="FA26" s="638"/>
      <c r="FB26" s="639"/>
      <c r="FC26" s="639"/>
      <c r="FD26" s="639"/>
      <c r="FE26" s="640"/>
      <c r="FF26" s="638"/>
      <c r="FG26" s="639"/>
      <c r="FH26" s="639"/>
      <c r="FI26" s="639"/>
      <c r="FJ26" s="640"/>
      <c r="FK26" s="638"/>
      <c r="FL26" s="639"/>
      <c r="FM26" s="639"/>
      <c r="FN26" s="639"/>
      <c r="FO26" s="640"/>
      <c r="FP26" s="638"/>
      <c r="FQ26" s="639"/>
      <c r="FR26" s="639"/>
      <c r="FS26" s="639"/>
      <c r="FT26" s="640"/>
      <c r="FU26" s="638"/>
      <c r="FV26" s="639"/>
      <c r="FW26" s="639"/>
      <c r="FX26" s="639"/>
      <c r="FY26" s="640"/>
      <c r="FZ26" s="638"/>
      <c r="GA26" s="639"/>
      <c r="GB26" s="639"/>
      <c r="GC26" s="639"/>
      <c r="GD26" s="640"/>
      <c r="GE26" s="638"/>
      <c r="GF26" s="639"/>
      <c r="GG26" s="639"/>
      <c r="GH26" s="639"/>
      <c r="GI26" s="640"/>
      <c r="GJ26" s="638"/>
      <c r="GK26" s="639"/>
      <c r="GL26" s="639"/>
      <c r="GM26" s="639"/>
      <c r="GN26" s="640"/>
      <c r="GO26" s="638"/>
      <c r="GP26" s="639"/>
      <c r="GQ26" s="639"/>
      <c r="GR26" s="639"/>
      <c r="GS26" s="640"/>
      <c r="GT26" s="638"/>
      <c r="GU26" s="639"/>
      <c r="GV26" s="639"/>
      <c r="GW26" s="639"/>
      <c r="GX26" s="640"/>
      <c r="GY26" s="641">
        <v>16</v>
      </c>
      <c r="GZ26" s="642" t="str">
        <f>IF('2 Name'!B26="","",'2 Name'!B26)</f>
        <v/>
      </c>
      <c r="HA26" s="635" t="str">
        <f>IF('2 Name'!C26="","",'2 Name'!C26)</f>
        <v/>
      </c>
      <c r="HB26" s="636" t="str">
        <f>IF('2 Name'!D26="","",'2 Name'!D26)</f>
        <v/>
      </c>
      <c r="HC26" s="643" t="str">
        <f t="shared" si="204"/>
        <v/>
      </c>
      <c r="HD26" s="643" t="str">
        <f t="shared" si="0"/>
        <v/>
      </c>
      <c r="HE26" s="643" t="str">
        <f t="shared" si="1"/>
        <v/>
      </c>
      <c r="HF26" s="643" t="str">
        <f t="shared" si="2"/>
        <v/>
      </c>
      <c r="HG26" s="643" t="str">
        <f t="shared" si="3"/>
        <v/>
      </c>
      <c r="HH26" s="643" t="str">
        <f t="shared" si="205"/>
        <v/>
      </c>
      <c r="HI26" s="643" t="str">
        <f t="shared" si="206"/>
        <v/>
      </c>
      <c r="HJ26" s="643" t="str">
        <f t="shared" si="4"/>
        <v/>
      </c>
      <c r="HK26" s="643" t="str">
        <f t="shared" si="5"/>
        <v/>
      </c>
      <c r="HL26" s="643" t="str">
        <f t="shared" si="6"/>
        <v/>
      </c>
      <c r="HM26" s="643" t="str">
        <f t="shared" si="7"/>
        <v/>
      </c>
      <c r="HN26" s="643" t="str">
        <f t="shared" si="207"/>
        <v/>
      </c>
      <c r="HO26" s="641" t="str">
        <f t="shared" si="208"/>
        <v/>
      </c>
      <c r="HP26" s="644" t="str">
        <f t="shared" si="209"/>
        <v/>
      </c>
      <c r="HR26" s="645" t="str">
        <f t="shared" si="8"/>
        <v/>
      </c>
      <c r="HS26" s="646" t="str">
        <f t="shared" si="9"/>
        <v/>
      </c>
      <c r="HT26" s="646" t="str">
        <f t="shared" si="10"/>
        <v/>
      </c>
      <c r="HU26" s="646" t="str">
        <f t="shared" si="11"/>
        <v/>
      </c>
      <c r="HV26" s="646" t="str">
        <f t="shared" si="12"/>
        <v/>
      </c>
      <c r="HW26" s="646" t="str">
        <f t="shared" si="13"/>
        <v/>
      </c>
      <c r="HX26" s="646" t="str">
        <f t="shared" si="14"/>
        <v/>
      </c>
      <c r="HY26" s="646" t="str">
        <f t="shared" si="15"/>
        <v/>
      </c>
      <c r="HZ26" s="646" t="str">
        <f t="shared" si="16"/>
        <v/>
      </c>
      <c r="IA26" s="646" t="str">
        <f t="shared" si="17"/>
        <v/>
      </c>
      <c r="IB26" s="646" t="str">
        <f t="shared" si="18"/>
        <v/>
      </c>
      <c r="IC26" s="646" t="str">
        <f t="shared" si="19"/>
        <v/>
      </c>
      <c r="ID26" s="646" t="str">
        <f t="shared" si="20"/>
        <v/>
      </c>
      <c r="IE26" s="646" t="str">
        <f t="shared" si="21"/>
        <v/>
      </c>
      <c r="IF26" s="646" t="str">
        <f t="shared" si="22"/>
        <v/>
      </c>
      <c r="IG26" s="646" t="str">
        <f t="shared" si="23"/>
        <v/>
      </c>
      <c r="IH26" s="646" t="str">
        <f t="shared" si="24"/>
        <v/>
      </c>
      <c r="II26" s="646" t="str">
        <f t="shared" si="25"/>
        <v/>
      </c>
      <c r="IJ26" s="646" t="str">
        <f t="shared" si="26"/>
        <v/>
      </c>
      <c r="IK26" s="646" t="str">
        <f t="shared" si="27"/>
        <v/>
      </c>
      <c r="IL26" s="646" t="str">
        <f t="shared" si="28"/>
        <v/>
      </c>
      <c r="IM26" s="646" t="str">
        <f t="shared" si="29"/>
        <v/>
      </c>
      <c r="IN26" s="646" t="str">
        <f t="shared" si="30"/>
        <v/>
      </c>
      <c r="IO26" s="646" t="str">
        <f t="shared" si="31"/>
        <v/>
      </c>
      <c r="IP26" s="646" t="str">
        <f t="shared" si="32"/>
        <v/>
      </c>
      <c r="IQ26" s="646" t="str">
        <f t="shared" si="33"/>
        <v/>
      </c>
      <c r="IR26" s="646" t="str">
        <f t="shared" si="34"/>
        <v/>
      </c>
      <c r="IS26" s="646" t="str">
        <f t="shared" si="35"/>
        <v/>
      </c>
      <c r="IT26" s="646" t="str">
        <f t="shared" si="36"/>
        <v/>
      </c>
      <c r="IU26" s="646" t="str">
        <f t="shared" si="37"/>
        <v/>
      </c>
      <c r="IV26" s="646" t="str">
        <f t="shared" si="38"/>
        <v/>
      </c>
      <c r="IW26" s="646" t="str">
        <f t="shared" si="39"/>
        <v/>
      </c>
      <c r="IX26" s="646" t="str">
        <f t="shared" si="40"/>
        <v/>
      </c>
      <c r="IY26" s="646" t="str">
        <f t="shared" si="41"/>
        <v/>
      </c>
      <c r="IZ26" s="646" t="str">
        <f t="shared" si="42"/>
        <v/>
      </c>
      <c r="JA26" s="646" t="str">
        <f t="shared" si="43"/>
        <v/>
      </c>
      <c r="JB26" s="646" t="str">
        <f t="shared" si="44"/>
        <v/>
      </c>
      <c r="JC26" s="646" t="str">
        <f t="shared" si="45"/>
        <v/>
      </c>
      <c r="JD26" s="646" t="str">
        <f t="shared" si="46"/>
        <v/>
      </c>
      <c r="JE26" s="646" t="str">
        <f t="shared" si="47"/>
        <v/>
      </c>
      <c r="JF26" s="646" t="str">
        <f t="shared" si="48"/>
        <v/>
      </c>
      <c r="JG26" s="646" t="str">
        <f t="shared" si="49"/>
        <v/>
      </c>
      <c r="JH26" s="646" t="str">
        <f t="shared" si="50"/>
        <v/>
      </c>
      <c r="JI26" s="646" t="str">
        <f t="shared" si="51"/>
        <v/>
      </c>
      <c r="JJ26" s="646" t="str">
        <f t="shared" si="52"/>
        <v/>
      </c>
      <c r="JK26" s="646" t="str">
        <f t="shared" si="53"/>
        <v/>
      </c>
      <c r="JL26" s="646" t="str">
        <f t="shared" si="54"/>
        <v/>
      </c>
      <c r="JM26" s="646" t="str">
        <f t="shared" si="55"/>
        <v/>
      </c>
      <c r="JN26" s="646" t="str">
        <f t="shared" si="56"/>
        <v/>
      </c>
      <c r="JO26" s="646" t="str">
        <f t="shared" si="57"/>
        <v/>
      </c>
      <c r="JP26" s="646" t="str">
        <f t="shared" si="58"/>
        <v/>
      </c>
      <c r="JQ26" s="646" t="str">
        <f t="shared" si="59"/>
        <v/>
      </c>
      <c r="JR26" s="646" t="str">
        <f t="shared" si="60"/>
        <v/>
      </c>
      <c r="JS26" s="646" t="str">
        <f t="shared" si="61"/>
        <v/>
      </c>
      <c r="JT26" s="646" t="str">
        <f t="shared" si="62"/>
        <v/>
      </c>
      <c r="JU26" s="646" t="str">
        <f t="shared" si="63"/>
        <v/>
      </c>
      <c r="JV26" s="646" t="str">
        <f t="shared" si="64"/>
        <v/>
      </c>
      <c r="JW26" s="646" t="str">
        <f t="shared" si="65"/>
        <v/>
      </c>
      <c r="JX26" s="646" t="str">
        <f t="shared" si="66"/>
        <v/>
      </c>
      <c r="JY26" s="646" t="str">
        <f t="shared" si="67"/>
        <v/>
      </c>
      <c r="JZ26" s="646" t="str">
        <f t="shared" si="68"/>
        <v/>
      </c>
      <c r="KA26" s="646" t="str">
        <f t="shared" si="69"/>
        <v/>
      </c>
      <c r="KB26" s="646" t="str">
        <f t="shared" si="70"/>
        <v/>
      </c>
      <c r="KC26" s="646" t="str">
        <f t="shared" si="71"/>
        <v/>
      </c>
      <c r="KD26" s="646" t="str">
        <f t="shared" si="72"/>
        <v/>
      </c>
      <c r="KE26" s="646" t="str">
        <f t="shared" si="73"/>
        <v/>
      </c>
      <c r="KF26" s="646" t="str">
        <f t="shared" si="74"/>
        <v/>
      </c>
      <c r="KG26" s="646" t="str">
        <f t="shared" si="75"/>
        <v/>
      </c>
      <c r="KH26" s="646" t="str">
        <f t="shared" si="76"/>
        <v/>
      </c>
      <c r="KI26" s="646" t="str">
        <f t="shared" si="77"/>
        <v/>
      </c>
      <c r="KJ26" s="646" t="str">
        <f t="shared" si="78"/>
        <v/>
      </c>
      <c r="KK26" s="646" t="str">
        <f t="shared" si="79"/>
        <v/>
      </c>
      <c r="KL26" s="646" t="str">
        <f t="shared" si="80"/>
        <v/>
      </c>
      <c r="KM26" s="646" t="str">
        <f t="shared" si="81"/>
        <v/>
      </c>
      <c r="KN26" s="646" t="str">
        <f t="shared" si="82"/>
        <v/>
      </c>
      <c r="KO26" s="646" t="str">
        <f t="shared" si="83"/>
        <v/>
      </c>
      <c r="KP26" s="646" t="str">
        <f t="shared" si="84"/>
        <v/>
      </c>
      <c r="KQ26" s="646" t="str">
        <f t="shared" si="85"/>
        <v/>
      </c>
      <c r="KR26" s="646" t="str">
        <f t="shared" si="86"/>
        <v/>
      </c>
      <c r="KS26" s="646" t="str">
        <f t="shared" si="87"/>
        <v/>
      </c>
      <c r="KT26" s="646" t="str">
        <f t="shared" si="88"/>
        <v/>
      </c>
      <c r="KU26" s="646" t="str">
        <f t="shared" si="89"/>
        <v/>
      </c>
      <c r="KV26" s="646" t="str">
        <f t="shared" si="90"/>
        <v/>
      </c>
      <c r="KW26" s="646" t="str">
        <f t="shared" si="91"/>
        <v/>
      </c>
      <c r="KX26" s="646" t="str">
        <f t="shared" si="92"/>
        <v/>
      </c>
      <c r="KY26" s="646" t="str">
        <f t="shared" si="93"/>
        <v/>
      </c>
      <c r="KZ26" s="646" t="str">
        <f t="shared" si="94"/>
        <v/>
      </c>
      <c r="LA26" s="646" t="str">
        <f t="shared" si="95"/>
        <v/>
      </c>
      <c r="LB26" s="646" t="str">
        <f t="shared" si="96"/>
        <v/>
      </c>
      <c r="LC26" s="646" t="str">
        <f t="shared" si="97"/>
        <v/>
      </c>
      <c r="LD26" s="646" t="str">
        <f t="shared" si="98"/>
        <v/>
      </c>
      <c r="LE26" s="646" t="str">
        <f t="shared" si="99"/>
        <v/>
      </c>
      <c r="LF26" s="646" t="str">
        <f t="shared" si="100"/>
        <v/>
      </c>
      <c r="LG26" s="646" t="str">
        <f t="shared" si="101"/>
        <v/>
      </c>
      <c r="LH26" s="646" t="str">
        <f t="shared" si="102"/>
        <v/>
      </c>
      <c r="LI26" s="646" t="str">
        <f t="shared" si="103"/>
        <v/>
      </c>
      <c r="LJ26" s="646" t="str">
        <f t="shared" si="104"/>
        <v/>
      </c>
      <c r="LK26" s="646" t="str">
        <f t="shared" si="105"/>
        <v/>
      </c>
      <c r="LL26" s="646" t="str">
        <f t="shared" si="106"/>
        <v/>
      </c>
      <c r="LM26" s="646" t="str">
        <f t="shared" si="107"/>
        <v/>
      </c>
      <c r="LN26" s="646" t="str">
        <f t="shared" si="108"/>
        <v/>
      </c>
      <c r="LO26" s="646" t="str">
        <f t="shared" si="109"/>
        <v/>
      </c>
      <c r="LP26" s="646" t="str">
        <f t="shared" si="110"/>
        <v/>
      </c>
      <c r="LQ26" s="646" t="str">
        <f t="shared" si="111"/>
        <v/>
      </c>
      <c r="LR26" s="646" t="str">
        <f t="shared" si="112"/>
        <v/>
      </c>
      <c r="LS26" s="646" t="str">
        <f t="shared" si="113"/>
        <v/>
      </c>
      <c r="LT26" s="646" t="str">
        <f t="shared" si="114"/>
        <v/>
      </c>
      <c r="LU26" s="646" t="str">
        <f t="shared" si="115"/>
        <v/>
      </c>
      <c r="LV26" s="646" t="str">
        <f t="shared" si="116"/>
        <v/>
      </c>
      <c r="LW26" s="646" t="str">
        <f t="shared" si="117"/>
        <v/>
      </c>
      <c r="LX26" s="646" t="str">
        <f t="shared" si="118"/>
        <v/>
      </c>
      <c r="LY26" s="646" t="str">
        <f t="shared" si="119"/>
        <v/>
      </c>
      <c r="LZ26" s="646" t="str">
        <f t="shared" si="120"/>
        <v/>
      </c>
      <c r="MA26" s="646" t="str">
        <f t="shared" si="121"/>
        <v/>
      </c>
      <c r="MB26" s="646" t="str">
        <f t="shared" si="122"/>
        <v/>
      </c>
      <c r="MC26" s="646" t="str">
        <f t="shared" si="123"/>
        <v/>
      </c>
      <c r="MD26" s="646" t="str">
        <f t="shared" si="124"/>
        <v/>
      </c>
      <c r="ME26" s="646" t="str">
        <f t="shared" si="125"/>
        <v/>
      </c>
      <c r="MF26" s="646" t="str">
        <f t="shared" si="126"/>
        <v/>
      </c>
      <c r="MG26" s="646" t="str">
        <f t="shared" si="127"/>
        <v/>
      </c>
      <c r="MH26" s="646" t="str">
        <f t="shared" si="128"/>
        <v/>
      </c>
      <c r="MI26" s="646" t="str">
        <f t="shared" si="129"/>
        <v/>
      </c>
      <c r="MJ26" s="646" t="str">
        <f t="shared" si="130"/>
        <v/>
      </c>
      <c r="MK26" s="646" t="str">
        <f t="shared" si="131"/>
        <v/>
      </c>
      <c r="ML26" s="646" t="str">
        <f t="shared" si="132"/>
        <v/>
      </c>
      <c r="MM26" s="646" t="str">
        <f t="shared" si="133"/>
        <v/>
      </c>
      <c r="MN26" s="646" t="str">
        <f t="shared" si="134"/>
        <v/>
      </c>
      <c r="MO26" s="646" t="str">
        <f t="shared" si="135"/>
        <v/>
      </c>
      <c r="MP26" s="646" t="str">
        <f t="shared" si="136"/>
        <v/>
      </c>
      <c r="MQ26" s="646" t="str">
        <f t="shared" si="137"/>
        <v/>
      </c>
      <c r="MR26" s="646" t="str">
        <f t="shared" si="138"/>
        <v/>
      </c>
      <c r="MS26" s="646" t="str">
        <f t="shared" si="139"/>
        <v/>
      </c>
      <c r="MT26" s="646" t="str">
        <f t="shared" si="140"/>
        <v/>
      </c>
      <c r="MU26" s="646" t="str">
        <f t="shared" si="141"/>
        <v/>
      </c>
      <c r="MV26" s="646" t="str">
        <f t="shared" si="142"/>
        <v/>
      </c>
      <c r="MW26" s="646" t="str">
        <f t="shared" si="143"/>
        <v/>
      </c>
      <c r="MX26" s="646" t="str">
        <f t="shared" si="144"/>
        <v/>
      </c>
      <c r="MY26" s="646" t="str">
        <f t="shared" si="145"/>
        <v/>
      </c>
      <c r="MZ26" s="646" t="str">
        <f t="shared" si="146"/>
        <v/>
      </c>
      <c r="NA26" s="646" t="str">
        <f t="shared" si="147"/>
        <v/>
      </c>
      <c r="NB26" s="646" t="str">
        <f t="shared" si="148"/>
        <v/>
      </c>
      <c r="NC26" s="646" t="str">
        <f t="shared" si="149"/>
        <v/>
      </c>
      <c r="ND26" s="646" t="str">
        <f t="shared" si="150"/>
        <v/>
      </c>
      <c r="NE26" s="646" t="str">
        <f t="shared" si="151"/>
        <v/>
      </c>
      <c r="NF26" s="646" t="str">
        <f t="shared" si="152"/>
        <v/>
      </c>
      <c r="NG26" s="646" t="str">
        <f t="shared" si="153"/>
        <v/>
      </c>
      <c r="NH26" s="646" t="str">
        <f t="shared" si="154"/>
        <v/>
      </c>
      <c r="NI26" s="646" t="str">
        <f t="shared" si="155"/>
        <v/>
      </c>
      <c r="NJ26" s="646" t="str">
        <f t="shared" si="156"/>
        <v/>
      </c>
      <c r="NK26" s="646" t="str">
        <f t="shared" si="157"/>
        <v/>
      </c>
      <c r="NL26" s="646" t="str">
        <f t="shared" si="158"/>
        <v/>
      </c>
      <c r="NM26" s="646" t="str">
        <f t="shared" si="159"/>
        <v/>
      </c>
      <c r="NN26" s="646" t="str">
        <f t="shared" si="160"/>
        <v/>
      </c>
      <c r="NO26" s="646" t="str">
        <f t="shared" si="161"/>
        <v/>
      </c>
      <c r="NP26" s="646" t="str">
        <f t="shared" si="162"/>
        <v/>
      </c>
      <c r="NQ26" s="646" t="str">
        <f t="shared" si="163"/>
        <v/>
      </c>
      <c r="NR26" s="646" t="str">
        <f t="shared" si="164"/>
        <v/>
      </c>
      <c r="NS26" s="646" t="str">
        <f t="shared" si="165"/>
        <v/>
      </c>
      <c r="NT26" s="646" t="str">
        <f t="shared" si="166"/>
        <v/>
      </c>
      <c r="NU26" s="646" t="str">
        <f t="shared" si="167"/>
        <v/>
      </c>
      <c r="NV26" s="646" t="str">
        <f t="shared" si="168"/>
        <v/>
      </c>
      <c r="NW26" s="646" t="str">
        <f t="shared" si="169"/>
        <v/>
      </c>
      <c r="NX26" s="646" t="str">
        <f t="shared" si="170"/>
        <v/>
      </c>
      <c r="NY26" s="646" t="str">
        <f t="shared" si="171"/>
        <v/>
      </c>
      <c r="NZ26" s="646" t="str">
        <f t="shared" si="172"/>
        <v/>
      </c>
      <c r="OA26" s="646" t="str">
        <f t="shared" si="173"/>
        <v/>
      </c>
      <c r="OB26" s="646" t="str">
        <f t="shared" si="174"/>
        <v/>
      </c>
      <c r="OC26" s="646" t="str">
        <f t="shared" si="175"/>
        <v/>
      </c>
      <c r="OD26" s="646" t="str">
        <f t="shared" si="176"/>
        <v/>
      </c>
      <c r="OE26" s="646" t="str">
        <f t="shared" si="177"/>
        <v/>
      </c>
      <c r="OF26" s="646" t="str">
        <f t="shared" si="178"/>
        <v/>
      </c>
      <c r="OG26" s="646" t="str">
        <f t="shared" si="179"/>
        <v/>
      </c>
      <c r="OH26" s="646" t="str">
        <f t="shared" si="180"/>
        <v/>
      </c>
      <c r="OI26" s="646" t="str">
        <f t="shared" si="181"/>
        <v/>
      </c>
      <c r="OJ26" s="646" t="str">
        <f t="shared" si="182"/>
        <v/>
      </c>
      <c r="OK26" s="646" t="str">
        <f t="shared" si="183"/>
        <v/>
      </c>
      <c r="OL26" s="646" t="str">
        <f t="shared" si="184"/>
        <v/>
      </c>
      <c r="OM26" s="646" t="str">
        <f t="shared" si="185"/>
        <v/>
      </c>
      <c r="ON26" s="646" t="str">
        <f t="shared" si="186"/>
        <v/>
      </c>
      <c r="OO26" s="646" t="str">
        <f t="shared" si="187"/>
        <v/>
      </c>
      <c r="OP26" s="646" t="str">
        <f t="shared" si="188"/>
        <v/>
      </c>
      <c r="OQ26" s="646" t="str">
        <f t="shared" si="189"/>
        <v/>
      </c>
      <c r="OR26" s="646" t="str">
        <f t="shared" si="190"/>
        <v/>
      </c>
      <c r="OS26" s="646" t="str">
        <f t="shared" si="191"/>
        <v/>
      </c>
      <c r="OT26" s="646" t="str">
        <f t="shared" si="192"/>
        <v/>
      </c>
      <c r="OU26" s="646" t="str">
        <f t="shared" si="193"/>
        <v/>
      </c>
      <c r="OV26" s="646" t="str">
        <f t="shared" si="194"/>
        <v/>
      </c>
      <c r="OW26" s="646" t="str">
        <f t="shared" si="195"/>
        <v/>
      </c>
      <c r="OX26" s="646" t="str">
        <f t="shared" si="196"/>
        <v/>
      </c>
      <c r="OY26" s="646" t="str">
        <f t="shared" si="197"/>
        <v/>
      </c>
      <c r="OZ26" s="646" t="str">
        <f t="shared" si="198"/>
        <v/>
      </c>
      <c r="PA26" s="646" t="str">
        <f t="shared" si="199"/>
        <v/>
      </c>
      <c r="PB26" s="646" t="str">
        <f t="shared" si="200"/>
        <v/>
      </c>
      <c r="PC26" s="646" t="str">
        <f t="shared" si="201"/>
        <v/>
      </c>
      <c r="PD26" s="646" t="str">
        <f t="shared" si="202"/>
        <v/>
      </c>
      <c r="PE26" s="646" t="str">
        <f t="shared" si="210"/>
        <v/>
      </c>
      <c r="PF26" s="646" t="str">
        <f t="shared" si="211"/>
        <v/>
      </c>
      <c r="PG26" s="646" t="str">
        <f t="shared" si="212"/>
        <v/>
      </c>
      <c r="PH26" s="646" t="str">
        <f t="shared" si="213"/>
        <v/>
      </c>
      <c r="PI26" s="647" t="str">
        <f t="shared" si="214"/>
        <v/>
      </c>
    </row>
    <row r="27" spans="1:425" ht="17.25" customHeight="1" x14ac:dyDescent="0.7">
      <c r="A27" s="635" t="str">
        <f>IF('2 Name'!C27="","",'2 Name'!C27)</f>
        <v/>
      </c>
      <c r="B27" s="636" t="str">
        <f>IF('2 Name'!D27="","",'2 Name'!D27)</f>
        <v/>
      </c>
      <c r="C27" s="637">
        <v>17</v>
      </c>
      <c r="D27" s="638"/>
      <c r="E27" s="639"/>
      <c r="F27" s="639"/>
      <c r="G27" s="639"/>
      <c r="H27" s="640"/>
      <c r="I27" s="638"/>
      <c r="J27" s="639"/>
      <c r="K27" s="639"/>
      <c r="L27" s="639"/>
      <c r="M27" s="640"/>
      <c r="N27" s="638"/>
      <c r="O27" s="639"/>
      <c r="P27" s="639"/>
      <c r="Q27" s="639"/>
      <c r="R27" s="640"/>
      <c r="S27" s="638"/>
      <c r="T27" s="639"/>
      <c r="U27" s="639"/>
      <c r="V27" s="639"/>
      <c r="W27" s="640"/>
      <c r="X27" s="638"/>
      <c r="Y27" s="639"/>
      <c r="Z27" s="639"/>
      <c r="AA27" s="639"/>
      <c r="AB27" s="640"/>
      <c r="AC27" s="638"/>
      <c r="AD27" s="639"/>
      <c r="AE27" s="639"/>
      <c r="AF27" s="639"/>
      <c r="AG27" s="640"/>
      <c r="AH27" s="638"/>
      <c r="AI27" s="639"/>
      <c r="AJ27" s="639"/>
      <c r="AK27" s="639"/>
      <c r="AL27" s="640"/>
      <c r="AM27" s="638"/>
      <c r="AN27" s="639"/>
      <c r="AO27" s="639"/>
      <c r="AP27" s="639"/>
      <c r="AQ27" s="640"/>
      <c r="AR27" s="638"/>
      <c r="AS27" s="639"/>
      <c r="AT27" s="639"/>
      <c r="AU27" s="639"/>
      <c r="AV27" s="640"/>
      <c r="AW27" s="638"/>
      <c r="AX27" s="639"/>
      <c r="AY27" s="639"/>
      <c r="AZ27" s="639"/>
      <c r="BA27" s="640"/>
      <c r="BB27" s="637">
        <v>17</v>
      </c>
      <c r="BC27" s="638"/>
      <c r="BD27" s="639"/>
      <c r="BE27" s="639"/>
      <c r="BF27" s="639"/>
      <c r="BG27" s="640"/>
      <c r="BH27" s="638"/>
      <c r="BI27" s="639"/>
      <c r="BJ27" s="639"/>
      <c r="BK27" s="639"/>
      <c r="BL27" s="640"/>
      <c r="BM27" s="638"/>
      <c r="BN27" s="639"/>
      <c r="BO27" s="639"/>
      <c r="BP27" s="639"/>
      <c r="BQ27" s="640"/>
      <c r="BR27" s="638"/>
      <c r="BS27" s="639"/>
      <c r="BT27" s="639"/>
      <c r="BU27" s="639"/>
      <c r="BV27" s="640"/>
      <c r="BW27" s="638"/>
      <c r="BX27" s="639"/>
      <c r="BY27" s="639"/>
      <c r="BZ27" s="639"/>
      <c r="CA27" s="640"/>
      <c r="CB27" s="638"/>
      <c r="CC27" s="639"/>
      <c r="CD27" s="639"/>
      <c r="CE27" s="639"/>
      <c r="CF27" s="640"/>
      <c r="CG27" s="638"/>
      <c r="CH27" s="639"/>
      <c r="CI27" s="639"/>
      <c r="CJ27" s="639"/>
      <c r="CK27" s="640"/>
      <c r="CL27" s="638"/>
      <c r="CM27" s="639"/>
      <c r="CN27" s="639"/>
      <c r="CO27" s="639"/>
      <c r="CP27" s="640"/>
      <c r="CQ27" s="638"/>
      <c r="CR27" s="639"/>
      <c r="CS27" s="639"/>
      <c r="CT27" s="639"/>
      <c r="CU27" s="640"/>
      <c r="CV27" s="638"/>
      <c r="CW27" s="639"/>
      <c r="CX27" s="639"/>
      <c r="CY27" s="639"/>
      <c r="CZ27" s="640"/>
      <c r="DA27" s="637">
        <v>17</v>
      </c>
      <c r="DB27" s="638"/>
      <c r="DC27" s="639"/>
      <c r="DD27" s="639"/>
      <c r="DE27" s="639"/>
      <c r="DF27" s="640"/>
      <c r="DG27" s="638"/>
      <c r="DH27" s="639"/>
      <c r="DI27" s="639"/>
      <c r="DJ27" s="639"/>
      <c r="DK27" s="640"/>
      <c r="DL27" s="638"/>
      <c r="DM27" s="639"/>
      <c r="DN27" s="639"/>
      <c r="DO27" s="639"/>
      <c r="DP27" s="640"/>
      <c r="DQ27" s="638"/>
      <c r="DR27" s="639"/>
      <c r="DS27" s="639"/>
      <c r="DT27" s="639"/>
      <c r="DU27" s="640"/>
      <c r="DV27" s="638"/>
      <c r="DW27" s="639"/>
      <c r="DX27" s="639"/>
      <c r="DY27" s="639"/>
      <c r="DZ27" s="640"/>
      <c r="EA27" s="638"/>
      <c r="EB27" s="639"/>
      <c r="EC27" s="639"/>
      <c r="ED27" s="639"/>
      <c r="EE27" s="640"/>
      <c r="EF27" s="638"/>
      <c r="EG27" s="639"/>
      <c r="EH27" s="639"/>
      <c r="EI27" s="639"/>
      <c r="EJ27" s="640"/>
      <c r="EK27" s="638"/>
      <c r="EL27" s="639"/>
      <c r="EM27" s="639"/>
      <c r="EN27" s="639"/>
      <c r="EO27" s="640"/>
      <c r="EP27" s="638"/>
      <c r="EQ27" s="639"/>
      <c r="ER27" s="639"/>
      <c r="ES27" s="639"/>
      <c r="ET27" s="640"/>
      <c r="EU27" s="638"/>
      <c r="EV27" s="639"/>
      <c r="EW27" s="639"/>
      <c r="EX27" s="639"/>
      <c r="EY27" s="640"/>
      <c r="EZ27" s="641">
        <v>17</v>
      </c>
      <c r="FA27" s="638"/>
      <c r="FB27" s="639"/>
      <c r="FC27" s="639"/>
      <c r="FD27" s="639"/>
      <c r="FE27" s="640"/>
      <c r="FF27" s="638"/>
      <c r="FG27" s="639"/>
      <c r="FH27" s="639"/>
      <c r="FI27" s="639"/>
      <c r="FJ27" s="640"/>
      <c r="FK27" s="638"/>
      <c r="FL27" s="639"/>
      <c r="FM27" s="639"/>
      <c r="FN27" s="639"/>
      <c r="FO27" s="640"/>
      <c r="FP27" s="638"/>
      <c r="FQ27" s="639"/>
      <c r="FR27" s="639"/>
      <c r="FS27" s="639"/>
      <c r="FT27" s="640"/>
      <c r="FU27" s="638"/>
      <c r="FV27" s="639"/>
      <c r="FW27" s="639"/>
      <c r="FX27" s="639"/>
      <c r="FY27" s="640"/>
      <c r="FZ27" s="638"/>
      <c r="GA27" s="639"/>
      <c r="GB27" s="639"/>
      <c r="GC27" s="639"/>
      <c r="GD27" s="640"/>
      <c r="GE27" s="638"/>
      <c r="GF27" s="639"/>
      <c r="GG27" s="639"/>
      <c r="GH27" s="639"/>
      <c r="GI27" s="640"/>
      <c r="GJ27" s="638"/>
      <c r="GK27" s="639"/>
      <c r="GL27" s="639"/>
      <c r="GM27" s="639"/>
      <c r="GN27" s="640"/>
      <c r="GO27" s="638"/>
      <c r="GP27" s="639"/>
      <c r="GQ27" s="639"/>
      <c r="GR27" s="639"/>
      <c r="GS27" s="640"/>
      <c r="GT27" s="638"/>
      <c r="GU27" s="639"/>
      <c r="GV27" s="639"/>
      <c r="GW27" s="639"/>
      <c r="GX27" s="640"/>
      <c r="GY27" s="641">
        <v>17</v>
      </c>
      <c r="GZ27" s="642" t="str">
        <f>IF('2 Name'!B27="","",'2 Name'!B27)</f>
        <v/>
      </c>
      <c r="HA27" s="635" t="str">
        <f>IF('2 Name'!C27="","",'2 Name'!C27)</f>
        <v/>
      </c>
      <c r="HB27" s="636" t="str">
        <f>IF('2 Name'!D27="","",'2 Name'!D27)</f>
        <v/>
      </c>
      <c r="HC27" s="643" t="str">
        <f t="shared" si="204"/>
        <v/>
      </c>
      <c r="HD27" s="643" t="str">
        <f t="shared" si="0"/>
        <v/>
      </c>
      <c r="HE27" s="643" t="str">
        <f t="shared" si="1"/>
        <v/>
      </c>
      <c r="HF27" s="643" t="str">
        <f t="shared" si="2"/>
        <v/>
      </c>
      <c r="HG27" s="643" t="str">
        <f t="shared" si="3"/>
        <v/>
      </c>
      <c r="HH27" s="643" t="str">
        <f t="shared" si="205"/>
        <v/>
      </c>
      <c r="HI27" s="643" t="str">
        <f t="shared" si="206"/>
        <v/>
      </c>
      <c r="HJ27" s="643" t="str">
        <f t="shared" si="4"/>
        <v/>
      </c>
      <c r="HK27" s="643" t="str">
        <f t="shared" si="5"/>
        <v/>
      </c>
      <c r="HL27" s="643" t="str">
        <f t="shared" si="6"/>
        <v/>
      </c>
      <c r="HM27" s="643" t="str">
        <f t="shared" si="7"/>
        <v/>
      </c>
      <c r="HN27" s="643" t="str">
        <f t="shared" si="207"/>
        <v/>
      </c>
      <c r="HO27" s="641" t="str">
        <f t="shared" si="208"/>
        <v/>
      </c>
      <c r="HP27" s="644" t="str">
        <f t="shared" si="209"/>
        <v/>
      </c>
      <c r="HR27" s="645" t="str">
        <f t="shared" si="8"/>
        <v/>
      </c>
      <c r="HS27" s="646" t="str">
        <f t="shared" si="9"/>
        <v/>
      </c>
      <c r="HT27" s="646" t="str">
        <f t="shared" si="10"/>
        <v/>
      </c>
      <c r="HU27" s="646" t="str">
        <f t="shared" si="11"/>
        <v/>
      </c>
      <c r="HV27" s="646" t="str">
        <f t="shared" si="12"/>
        <v/>
      </c>
      <c r="HW27" s="646" t="str">
        <f t="shared" si="13"/>
        <v/>
      </c>
      <c r="HX27" s="646" t="str">
        <f t="shared" si="14"/>
        <v/>
      </c>
      <c r="HY27" s="646" t="str">
        <f t="shared" si="15"/>
        <v/>
      </c>
      <c r="HZ27" s="646" t="str">
        <f t="shared" si="16"/>
        <v/>
      </c>
      <c r="IA27" s="646" t="str">
        <f t="shared" si="17"/>
        <v/>
      </c>
      <c r="IB27" s="646" t="str">
        <f t="shared" si="18"/>
        <v/>
      </c>
      <c r="IC27" s="646" t="str">
        <f t="shared" si="19"/>
        <v/>
      </c>
      <c r="ID27" s="646" t="str">
        <f t="shared" si="20"/>
        <v/>
      </c>
      <c r="IE27" s="646" t="str">
        <f t="shared" si="21"/>
        <v/>
      </c>
      <c r="IF27" s="646" t="str">
        <f t="shared" si="22"/>
        <v/>
      </c>
      <c r="IG27" s="646" t="str">
        <f t="shared" si="23"/>
        <v/>
      </c>
      <c r="IH27" s="646" t="str">
        <f t="shared" si="24"/>
        <v/>
      </c>
      <c r="II27" s="646" t="str">
        <f t="shared" si="25"/>
        <v/>
      </c>
      <c r="IJ27" s="646" t="str">
        <f t="shared" si="26"/>
        <v/>
      </c>
      <c r="IK27" s="646" t="str">
        <f t="shared" si="27"/>
        <v/>
      </c>
      <c r="IL27" s="646" t="str">
        <f t="shared" si="28"/>
        <v/>
      </c>
      <c r="IM27" s="646" t="str">
        <f t="shared" si="29"/>
        <v/>
      </c>
      <c r="IN27" s="646" t="str">
        <f t="shared" si="30"/>
        <v/>
      </c>
      <c r="IO27" s="646" t="str">
        <f t="shared" si="31"/>
        <v/>
      </c>
      <c r="IP27" s="646" t="str">
        <f t="shared" si="32"/>
        <v/>
      </c>
      <c r="IQ27" s="646" t="str">
        <f t="shared" si="33"/>
        <v/>
      </c>
      <c r="IR27" s="646" t="str">
        <f t="shared" si="34"/>
        <v/>
      </c>
      <c r="IS27" s="646" t="str">
        <f t="shared" si="35"/>
        <v/>
      </c>
      <c r="IT27" s="646" t="str">
        <f t="shared" si="36"/>
        <v/>
      </c>
      <c r="IU27" s="646" t="str">
        <f t="shared" si="37"/>
        <v/>
      </c>
      <c r="IV27" s="646" t="str">
        <f t="shared" si="38"/>
        <v/>
      </c>
      <c r="IW27" s="646" t="str">
        <f t="shared" si="39"/>
        <v/>
      </c>
      <c r="IX27" s="646" t="str">
        <f t="shared" si="40"/>
        <v/>
      </c>
      <c r="IY27" s="646" t="str">
        <f t="shared" si="41"/>
        <v/>
      </c>
      <c r="IZ27" s="646" t="str">
        <f t="shared" si="42"/>
        <v/>
      </c>
      <c r="JA27" s="646" t="str">
        <f t="shared" si="43"/>
        <v/>
      </c>
      <c r="JB27" s="646" t="str">
        <f t="shared" si="44"/>
        <v/>
      </c>
      <c r="JC27" s="646" t="str">
        <f t="shared" si="45"/>
        <v/>
      </c>
      <c r="JD27" s="646" t="str">
        <f t="shared" si="46"/>
        <v/>
      </c>
      <c r="JE27" s="646" t="str">
        <f t="shared" si="47"/>
        <v/>
      </c>
      <c r="JF27" s="646" t="str">
        <f t="shared" si="48"/>
        <v/>
      </c>
      <c r="JG27" s="646" t="str">
        <f t="shared" si="49"/>
        <v/>
      </c>
      <c r="JH27" s="646" t="str">
        <f t="shared" si="50"/>
        <v/>
      </c>
      <c r="JI27" s="646" t="str">
        <f t="shared" si="51"/>
        <v/>
      </c>
      <c r="JJ27" s="646" t="str">
        <f t="shared" si="52"/>
        <v/>
      </c>
      <c r="JK27" s="646" t="str">
        <f t="shared" si="53"/>
        <v/>
      </c>
      <c r="JL27" s="646" t="str">
        <f t="shared" si="54"/>
        <v/>
      </c>
      <c r="JM27" s="646" t="str">
        <f t="shared" si="55"/>
        <v/>
      </c>
      <c r="JN27" s="646" t="str">
        <f t="shared" si="56"/>
        <v/>
      </c>
      <c r="JO27" s="646" t="str">
        <f t="shared" si="57"/>
        <v/>
      </c>
      <c r="JP27" s="646" t="str">
        <f t="shared" si="58"/>
        <v/>
      </c>
      <c r="JQ27" s="646" t="str">
        <f t="shared" si="59"/>
        <v/>
      </c>
      <c r="JR27" s="646" t="str">
        <f t="shared" si="60"/>
        <v/>
      </c>
      <c r="JS27" s="646" t="str">
        <f t="shared" si="61"/>
        <v/>
      </c>
      <c r="JT27" s="646" t="str">
        <f t="shared" si="62"/>
        <v/>
      </c>
      <c r="JU27" s="646" t="str">
        <f t="shared" si="63"/>
        <v/>
      </c>
      <c r="JV27" s="646" t="str">
        <f t="shared" si="64"/>
        <v/>
      </c>
      <c r="JW27" s="646" t="str">
        <f t="shared" si="65"/>
        <v/>
      </c>
      <c r="JX27" s="646" t="str">
        <f t="shared" si="66"/>
        <v/>
      </c>
      <c r="JY27" s="646" t="str">
        <f t="shared" si="67"/>
        <v/>
      </c>
      <c r="JZ27" s="646" t="str">
        <f t="shared" si="68"/>
        <v/>
      </c>
      <c r="KA27" s="646" t="str">
        <f t="shared" si="69"/>
        <v/>
      </c>
      <c r="KB27" s="646" t="str">
        <f t="shared" si="70"/>
        <v/>
      </c>
      <c r="KC27" s="646" t="str">
        <f t="shared" si="71"/>
        <v/>
      </c>
      <c r="KD27" s="646" t="str">
        <f t="shared" si="72"/>
        <v/>
      </c>
      <c r="KE27" s="646" t="str">
        <f t="shared" si="73"/>
        <v/>
      </c>
      <c r="KF27" s="646" t="str">
        <f t="shared" si="74"/>
        <v/>
      </c>
      <c r="KG27" s="646" t="str">
        <f t="shared" si="75"/>
        <v/>
      </c>
      <c r="KH27" s="646" t="str">
        <f t="shared" si="76"/>
        <v/>
      </c>
      <c r="KI27" s="646" t="str">
        <f t="shared" si="77"/>
        <v/>
      </c>
      <c r="KJ27" s="646" t="str">
        <f t="shared" si="78"/>
        <v/>
      </c>
      <c r="KK27" s="646" t="str">
        <f t="shared" si="79"/>
        <v/>
      </c>
      <c r="KL27" s="646" t="str">
        <f t="shared" si="80"/>
        <v/>
      </c>
      <c r="KM27" s="646" t="str">
        <f t="shared" si="81"/>
        <v/>
      </c>
      <c r="KN27" s="646" t="str">
        <f t="shared" si="82"/>
        <v/>
      </c>
      <c r="KO27" s="646" t="str">
        <f t="shared" si="83"/>
        <v/>
      </c>
      <c r="KP27" s="646" t="str">
        <f t="shared" si="84"/>
        <v/>
      </c>
      <c r="KQ27" s="646" t="str">
        <f t="shared" si="85"/>
        <v/>
      </c>
      <c r="KR27" s="646" t="str">
        <f t="shared" si="86"/>
        <v/>
      </c>
      <c r="KS27" s="646" t="str">
        <f t="shared" si="87"/>
        <v/>
      </c>
      <c r="KT27" s="646" t="str">
        <f t="shared" si="88"/>
        <v/>
      </c>
      <c r="KU27" s="646" t="str">
        <f t="shared" si="89"/>
        <v/>
      </c>
      <c r="KV27" s="646" t="str">
        <f t="shared" si="90"/>
        <v/>
      </c>
      <c r="KW27" s="646" t="str">
        <f t="shared" si="91"/>
        <v/>
      </c>
      <c r="KX27" s="646" t="str">
        <f t="shared" si="92"/>
        <v/>
      </c>
      <c r="KY27" s="646" t="str">
        <f t="shared" si="93"/>
        <v/>
      </c>
      <c r="KZ27" s="646" t="str">
        <f t="shared" si="94"/>
        <v/>
      </c>
      <c r="LA27" s="646" t="str">
        <f t="shared" si="95"/>
        <v/>
      </c>
      <c r="LB27" s="646" t="str">
        <f t="shared" si="96"/>
        <v/>
      </c>
      <c r="LC27" s="646" t="str">
        <f t="shared" si="97"/>
        <v/>
      </c>
      <c r="LD27" s="646" t="str">
        <f t="shared" si="98"/>
        <v/>
      </c>
      <c r="LE27" s="646" t="str">
        <f t="shared" si="99"/>
        <v/>
      </c>
      <c r="LF27" s="646" t="str">
        <f t="shared" si="100"/>
        <v/>
      </c>
      <c r="LG27" s="646" t="str">
        <f t="shared" si="101"/>
        <v/>
      </c>
      <c r="LH27" s="646" t="str">
        <f t="shared" si="102"/>
        <v/>
      </c>
      <c r="LI27" s="646" t="str">
        <f t="shared" si="103"/>
        <v/>
      </c>
      <c r="LJ27" s="646" t="str">
        <f t="shared" si="104"/>
        <v/>
      </c>
      <c r="LK27" s="646" t="str">
        <f t="shared" si="105"/>
        <v/>
      </c>
      <c r="LL27" s="646" t="str">
        <f t="shared" si="106"/>
        <v/>
      </c>
      <c r="LM27" s="646" t="str">
        <f t="shared" si="107"/>
        <v/>
      </c>
      <c r="LN27" s="646" t="str">
        <f t="shared" si="108"/>
        <v/>
      </c>
      <c r="LO27" s="646" t="str">
        <f t="shared" si="109"/>
        <v/>
      </c>
      <c r="LP27" s="646" t="str">
        <f t="shared" si="110"/>
        <v/>
      </c>
      <c r="LQ27" s="646" t="str">
        <f t="shared" si="111"/>
        <v/>
      </c>
      <c r="LR27" s="646" t="str">
        <f t="shared" si="112"/>
        <v/>
      </c>
      <c r="LS27" s="646" t="str">
        <f t="shared" si="113"/>
        <v/>
      </c>
      <c r="LT27" s="646" t="str">
        <f t="shared" si="114"/>
        <v/>
      </c>
      <c r="LU27" s="646" t="str">
        <f t="shared" si="115"/>
        <v/>
      </c>
      <c r="LV27" s="646" t="str">
        <f t="shared" si="116"/>
        <v/>
      </c>
      <c r="LW27" s="646" t="str">
        <f t="shared" si="117"/>
        <v/>
      </c>
      <c r="LX27" s="646" t="str">
        <f t="shared" si="118"/>
        <v/>
      </c>
      <c r="LY27" s="646" t="str">
        <f t="shared" si="119"/>
        <v/>
      </c>
      <c r="LZ27" s="646" t="str">
        <f t="shared" si="120"/>
        <v/>
      </c>
      <c r="MA27" s="646" t="str">
        <f t="shared" si="121"/>
        <v/>
      </c>
      <c r="MB27" s="646" t="str">
        <f t="shared" si="122"/>
        <v/>
      </c>
      <c r="MC27" s="646" t="str">
        <f t="shared" si="123"/>
        <v/>
      </c>
      <c r="MD27" s="646" t="str">
        <f t="shared" si="124"/>
        <v/>
      </c>
      <c r="ME27" s="646" t="str">
        <f t="shared" si="125"/>
        <v/>
      </c>
      <c r="MF27" s="646" t="str">
        <f t="shared" si="126"/>
        <v/>
      </c>
      <c r="MG27" s="646" t="str">
        <f t="shared" si="127"/>
        <v/>
      </c>
      <c r="MH27" s="646" t="str">
        <f t="shared" si="128"/>
        <v/>
      </c>
      <c r="MI27" s="646" t="str">
        <f t="shared" si="129"/>
        <v/>
      </c>
      <c r="MJ27" s="646" t="str">
        <f t="shared" si="130"/>
        <v/>
      </c>
      <c r="MK27" s="646" t="str">
        <f t="shared" si="131"/>
        <v/>
      </c>
      <c r="ML27" s="646" t="str">
        <f t="shared" si="132"/>
        <v/>
      </c>
      <c r="MM27" s="646" t="str">
        <f t="shared" si="133"/>
        <v/>
      </c>
      <c r="MN27" s="646" t="str">
        <f t="shared" si="134"/>
        <v/>
      </c>
      <c r="MO27" s="646" t="str">
        <f t="shared" si="135"/>
        <v/>
      </c>
      <c r="MP27" s="646" t="str">
        <f t="shared" si="136"/>
        <v/>
      </c>
      <c r="MQ27" s="646" t="str">
        <f t="shared" si="137"/>
        <v/>
      </c>
      <c r="MR27" s="646" t="str">
        <f t="shared" si="138"/>
        <v/>
      </c>
      <c r="MS27" s="646" t="str">
        <f t="shared" si="139"/>
        <v/>
      </c>
      <c r="MT27" s="646" t="str">
        <f t="shared" si="140"/>
        <v/>
      </c>
      <c r="MU27" s="646" t="str">
        <f t="shared" si="141"/>
        <v/>
      </c>
      <c r="MV27" s="646" t="str">
        <f t="shared" si="142"/>
        <v/>
      </c>
      <c r="MW27" s="646" t="str">
        <f t="shared" si="143"/>
        <v/>
      </c>
      <c r="MX27" s="646" t="str">
        <f t="shared" si="144"/>
        <v/>
      </c>
      <c r="MY27" s="646" t="str">
        <f t="shared" si="145"/>
        <v/>
      </c>
      <c r="MZ27" s="646" t="str">
        <f t="shared" si="146"/>
        <v/>
      </c>
      <c r="NA27" s="646" t="str">
        <f t="shared" si="147"/>
        <v/>
      </c>
      <c r="NB27" s="646" t="str">
        <f t="shared" si="148"/>
        <v/>
      </c>
      <c r="NC27" s="646" t="str">
        <f t="shared" si="149"/>
        <v/>
      </c>
      <c r="ND27" s="646" t="str">
        <f t="shared" si="150"/>
        <v/>
      </c>
      <c r="NE27" s="646" t="str">
        <f t="shared" si="151"/>
        <v/>
      </c>
      <c r="NF27" s="646" t="str">
        <f t="shared" si="152"/>
        <v/>
      </c>
      <c r="NG27" s="646" t="str">
        <f t="shared" si="153"/>
        <v/>
      </c>
      <c r="NH27" s="646" t="str">
        <f t="shared" si="154"/>
        <v/>
      </c>
      <c r="NI27" s="646" t="str">
        <f t="shared" si="155"/>
        <v/>
      </c>
      <c r="NJ27" s="646" t="str">
        <f t="shared" si="156"/>
        <v/>
      </c>
      <c r="NK27" s="646" t="str">
        <f t="shared" si="157"/>
        <v/>
      </c>
      <c r="NL27" s="646" t="str">
        <f t="shared" si="158"/>
        <v/>
      </c>
      <c r="NM27" s="646" t="str">
        <f t="shared" si="159"/>
        <v/>
      </c>
      <c r="NN27" s="646" t="str">
        <f t="shared" si="160"/>
        <v/>
      </c>
      <c r="NO27" s="646" t="str">
        <f t="shared" si="161"/>
        <v/>
      </c>
      <c r="NP27" s="646" t="str">
        <f t="shared" si="162"/>
        <v/>
      </c>
      <c r="NQ27" s="646" t="str">
        <f t="shared" si="163"/>
        <v/>
      </c>
      <c r="NR27" s="646" t="str">
        <f t="shared" si="164"/>
        <v/>
      </c>
      <c r="NS27" s="646" t="str">
        <f t="shared" si="165"/>
        <v/>
      </c>
      <c r="NT27" s="646" t="str">
        <f t="shared" si="166"/>
        <v/>
      </c>
      <c r="NU27" s="646" t="str">
        <f t="shared" si="167"/>
        <v/>
      </c>
      <c r="NV27" s="646" t="str">
        <f t="shared" si="168"/>
        <v/>
      </c>
      <c r="NW27" s="646" t="str">
        <f t="shared" si="169"/>
        <v/>
      </c>
      <c r="NX27" s="646" t="str">
        <f t="shared" si="170"/>
        <v/>
      </c>
      <c r="NY27" s="646" t="str">
        <f t="shared" si="171"/>
        <v/>
      </c>
      <c r="NZ27" s="646" t="str">
        <f t="shared" si="172"/>
        <v/>
      </c>
      <c r="OA27" s="646" t="str">
        <f t="shared" si="173"/>
        <v/>
      </c>
      <c r="OB27" s="646" t="str">
        <f t="shared" si="174"/>
        <v/>
      </c>
      <c r="OC27" s="646" t="str">
        <f t="shared" si="175"/>
        <v/>
      </c>
      <c r="OD27" s="646" t="str">
        <f t="shared" si="176"/>
        <v/>
      </c>
      <c r="OE27" s="646" t="str">
        <f t="shared" si="177"/>
        <v/>
      </c>
      <c r="OF27" s="646" t="str">
        <f t="shared" si="178"/>
        <v/>
      </c>
      <c r="OG27" s="646" t="str">
        <f t="shared" si="179"/>
        <v/>
      </c>
      <c r="OH27" s="646" t="str">
        <f t="shared" si="180"/>
        <v/>
      </c>
      <c r="OI27" s="646" t="str">
        <f t="shared" si="181"/>
        <v/>
      </c>
      <c r="OJ27" s="646" t="str">
        <f t="shared" si="182"/>
        <v/>
      </c>
      <c r="OK27" s="646" t="str">
        <f t="shared" si="183"/>
        <v/>
      </c>
      <c r="OL27" s="646" t="str">
        <f t="shared" si="184"/>
        <v/>
      </c>
      <c r="OM27" s="646" t="str">
        <f t="shared" si="185"/>
        <v/>
      </c>
      <c r="ON27" s="646" t="str">
        <f t="shared" si="186"/>
        <v/>
      </c>
      <c r="OO27" s="646" t="str">
        <f t="shared" si="187"/>
        <v/>
      </c>
      <c r="OP27" s="646" t="str">
        <f t="shared" si="188"/>
        <v/>
      </c>
      <c r="OQ27" s="646" t="str">
        <f t="shared" si="189"/>
        <v/>
      </c>
      <c r="OR27" s="646" t="str">
        <f t="shared" si="190"/>
        <v/>
      </c>
      <c r="OS27" s="646" t="str">
        <f t="shared" si="191"/>
        <v/>
      </c>
      <c r="OT27" s="646" t="str">
        <f t="shared" si="192"/>
        <v/>
      </c>
      <c r="OU27" s="646" t="str">
        <f t="shared" si="193"/>
        <v/>
      </c>
      <c r="OV27" s="646" t="str">
        <f t="shared" si="194"/>
        <v/>
      </c>
      <c r="OW27" s="646" t="str">
        <f t="shared" si="195"/>
        <v/>
      </c>
      <c r="OX27" s="646" t="str">
        <f t="shared" si="196"/>
        <v/>
      </c>
      <c r="OY27" s="646" t="str">
        <f t="shared" si="197"/>
        <v/>
      </c>
      <c r="OZ27" s="646" t="str">
        <f t="shared" si="198"/>
        <v/>
      </c>
      <c r="PA27" s="646" t="str">
        <f t="shared" si="199"/>
        <v/>
      </c>
      <c r="PB27" s="646" t="str">
        <f t="shared" si="200"/>
        <v/>
      </c>
      <c r="PC27" s="646" t="str">
        <f t="shared" si="201"/>
        <v/>
      </c>
      <c r="PD27" s="646" t="str">
        <f t="shared" si="202"/>
        <v/>
      </c>
      <c r="PE27" s="646" t="str">
        <f t="shared" si="210"/>
        <v/>
      </c>
      <c r="PF27" s="646" t="str">
        <f t="shared" si="211"/>
        <v/>
      </c>
      <c r="PG27" s="646" t="str">
        <f t="shared" si="212"/>
        <v/>
      </c>
      <c r="PH27" s="646" t="str">
        <f t="shared" si="213"/>
        <v/>
      </c>
      <c r="PI27" s="647" t="str">
        <f t="shared" si="214"/>
        <v/>
      </c>
    </row>
    <row r="28" spans="1:425" ht="17.25" customHeight="1" x14ac:dyDescent="0.7">
      <c r="A28" s="635" t="str">
        <f>IF('2 Name'!C28="","",'2 Name'!C28)</f>
        <v/>
      </c>
      <c r="B28" s="636" t="str">
        <f>IF('2 Name'!D28="","",'2 Name'!D28)</f>
        <v/>
      </c>
      <c r="C28" s="637">
        <v>18</v>
      </c>
      <c r="D28" s="638"/>
      <c r="E28" s="639"/>
      <c r="F28" s="639"/>
      <c r="G28" s="639"/>
      <c r="H28" s="640"/>
      <c r="I28" s="638"/>
      <c r="J28" s="639"/>
      <c r="K28" s="639"/>
      <c r="L28" s="639"/>
      <c r="M28" s="640"/>
      <c r="N28" s="638"/>
      <c r="O28" s="639"/>
      <c r="P28" s="639"/>
      <c r="Q28" s="639"/>
      <c r="R28" s="640"/>
      <c r="S28" s="638"/>
      <c r="T28" s="639"/>
      <c r="U28" s="639"/>
      <c r="V28" s="639"/>
      <c r="W28" s="640"/>
      <c r="X28" s="638"/>
      <c r="Y28" s="639"/>
      <c r="Z28" s="639"/>
      <c r="AA28" s="639"/>
      <c r="AB28" s="640"/>
      <c r="AC28" s="638"/>
      <c r="AD28" s="639"/>
      <c r="AE28" s="639"/>
      <c r="AF28" s="639"/>
      <c r="AG28" s="640"/>
      <c r="AH28" s="638"/>
      <c r="AI28" s="639"/>
      <c r="AJ28" s="639"/>
      <c r="AK28" s="639"/>
      <c r="AL28" s="640"/>
      <c r="AM28" s="638"/>
      <c r="AN28" s="639"/>
      <c r="AO28" s="639"/>
      <c r="AP28" s="639"/>
      <c r="AQ28" s="640"/>
      <c r="AR28" s="638"/>
      <c r="AS28" s="639"/>
      <c r="AT28" s="639"/>
      <c r="AU28" s="639"/>
      <c r="AV28" s="640"/>
      <c r="AW28" s="638"/>
      <c r="AX28" s="639"/>
      <c r="AY28" s="639"/>
      <c r="AZ28" s="639"/>
      <c r="BA28" s="640"/>
      <c r="BB28" s="637">
        <v>18</v>
      </c>
      <c r="BC28" s="638"/>
      <c r="BD28" s="639"/>
      <c r="BE28" s="639"/>
      <c r="BF28" s="639"/>
      <c r="BG28" s="640"/>
      <c r="BH28" s="638"/>
      <c r="BI28" s="639"/>
      <c r="BJ28" s="639"/>
      <c r="BK28" s="639"/>
      <c r="BL28" s="640"/>
      <c r="BM28" s="638"/>
      <c r="BN28" s="639"/>
      <c r="BO28" s="639"/>
      <c r="BP28" s="639"/>
      <c r="BQ28" s="640"/>
      <c r="BR28" s="638"/>
      <c r="BS28" s="639"/>
      <c r="BT28" s="639"/>
      <c r="BU28" s="639"/>
      <c r="BV28" s="640"/>
      <c r="BW28" s="638"/>
      <c r="BX28" s="639"/>
      <c r="BY28" s="639"/>
      <c r="BZ28" s="639"/>
      <c r="CA28" s="640"/>
      <c r="CB28" s="638"/>
      <c r="CC28" s="639"/>
      <c r="CD28" s="639"/>
      <c r="CE28" s="639"/>
      <c r="CF28" s="640"/>
      <c r="CG28" s="638"/>
      <c r="CH28" s="639"/>
      <c r="CI28" s="639"/>
      <c r="CJ28" s="639"/>
      <c r="CK28" s="640"/>
      <c r="CL28" s="638"/>
      <c r="CM28" s="639"/>
      <c r="CN28" s="639"/>
      <c r="CO28" s="639"/>
      <c r="CP28" s="640"/>
      <c r="CQ28" s="638"/>
      <c r="CR28" s="639"/>
      <c r="CS28" s="639"/>
      <c r="CT28" s="639"/>
      <c r="CU28" s="640"/>
      <c r="CV28" s="638"/>
      <c r="CW28" s="639"/>
      <c r="CX28" s="639"/>
      <c r="CY28" s="639"/>
      <c r="CZ28" s="640"/>
      <c r="DA28" s="637">
        <v>18</v>
      </c>
      <c r="DB28" s="638"/>
      <c r="DC28" s="639"/>
      <c r="DD28" s="639"/>
      <c r="DE28" s="639"/>
      <c r="DF28" s="640"/>
      <c r="DG28" s="638"/>
      <c r="DH28" s="639"/>
      <c r="DI28" s="639"/>
      <c r="DJ28" s="639"/>
      <c r="DK28" s="640"/>
      <c r="DL28" s="638"/>
      <c r="DM28" s="639"/>
      <c r="DN28" s="639"/>
      <c r="DO28" s="639"/>
      <c r="DP28" s="640"/>
      <c r="DQ28" s="638"/>
      <c r="DR28" s="639"/>
      <c r="DS28" s="639"/>
      <c r="DT28" s="639"/>
      <c r="DU28" s="640"/>
      <c r="DV28" s="638"/>
      <c r="DW28" s="639"/>
      <c r="DX28" s="639"/>
      <c r="DY28" s="639"/>
      <c r="DZ28" s="640"/>
      <c r="EA28" s="638"/>
      <c r="EB28" s="639"/>
      <c r="EC28" s="639"/>
      <c r="ED28" s="639"/>
      <c r="EE28" s="640"/>
      <c r="EF28" s="638"/>
      <c r="EG28" s="639"/>
      <c r="EH28" s="639"/>
      <c r="EI28" s="639"/>
      <c r="EJ28" s="640"/>
      <c r="EK28" s="638"/>
      <c r="EL28" s="639"/>
      <c r="EM28" s="639"/>
      <c r="EN28" s="639"/>
      <c r="EO28" s="640"/>
      <c r="EP28" s="638"/>
      <c r="EQ28" s="639"/>
      <c r="ER28" s="639"/>
      <c r="ES28" s="639"/>
      <c r="ET28" s="640"/>
      <c r="EU28" s="638"/>
      <c r="EV28" s="639"/>
      <c r="EW28" s="639"/>
      <c r="EX28" s="639"/>
      <c r="EY28" s="640"/>
      <c r="EZ28" s="641">
        <v>18</v>
      </c>
      <c r="FA28" s="638"/>
      <c r="FB28" s="639"/>
      <c r="FC28" s="639"/>
      <c r="FD28" s="639"/>
      <c r="FE28" s="640"/>
      <c r="FF28" s="638"/>
      <c r="FG28" s="639"/>
      <c r="FH28" s="639"/>
      <c r="FI28" s="639"/>
      <c r="FJ28" s="640"/>
      <c r="FK28" s="638"/>
      <c r="FL28" s="639"/>
      <c r="FM28" s="639"/>
      <c r="FN28" s="639"/>
      <c r="FO28" s="640"/>
      <c r="FP28" s="638"/>
      <c r="FQ28" s="639"/>
      <c r="FR28" s="639"/>
      <c r="FS28" s="639"/>
      <c r="FT28" s="640"/>
      <c r="FU28" s="638"/>
      <c r="FV28" s="639"/>
      <c r="FW28" s="639"/>
      <c r="FX28" s="639"/>
      <c r="FY28" s="640"/>
      <c r="FZ28" s="638"/>
      <c r="GA28" s="639"/>
      <c r="GB28" s="639"/>
      <c r="GC28" s="639"/>
      <c r="GD28" s="640"/>
      <c r="GE28" s="638"/>
      <c r="GF28" s="639"/>
      <c r="GG28" s="639"/>
      <c r="GH28" s="639"/>
      <c r="GI28" s="640"/>
      <c r="GJ28" s="638"/>
      <c r="GK28" s="639"/>
      <c r="GL28" s="639"/>
      <c r="GM28" s="639"/>
      <c r="GN28" s="640"/>
      <c r="GO28" s="638"/>
      <c r="GP28" s="639"/>
      <c r="GQ28" s="639"/>
      <c r="GR28" s="639"/>
      <c r="GS28" s="640"/>
      <c r="GT28" s="638"/>
      <c r="GU28" s="639"/>
      <c r="GV28" s="639"/>
      <c r="GW28" s="639"/>
      <c r="GX28" s="640"/>
      <c r="GY28" s="641">
        <v>18</v>
      </c>
      <c r="GZ28" s="642" t="str">
        <f>IF('2 Name'!B28="","",'2 Name'!B28)</f>
        <v/>
      </c>
      <c r="HA28" s="635" t="str">
        <f>IF('2 Name'!C28="","",'2 Name'!C28)</f>
        <v/>
      </c>
      <c r="HB28" s="636" t="str">
        <f>IF('2 Name'!D28="","",'2 Name'!D28)</f>
        <v/>
      </c>
      <c r="HC28" s="643" t="str">
        <f t="shared" si="204"/>
        <v/>
      </c>
      <c r="HD28" s="643" t="str">
        <f t="shared" si="0"/>
        <v/>
      </c>
      <c r="HE28" s="643" t="str">
        <f t="shared" si="1"/>
        <v/>
      </c>
      <c r="HF28" s="643" t="str">
        <f t="shared" si="2"/>
        <v/>
      </c>
      <c r="HG28" s="643" t="str">
        <f t="shared" si="3"/>
        <v/>
      </c>
      <c r="HH28" s="643" t="str">
        <f t="shared" si="205"/>
        <v/>
      </c>
      <c r="HI28" s="643" t="str">
        <f t="shared" si="206"/>
        <v/>
      </c>
      <c r="HJ28" s="643" t="str">
        <f t="shared" si="4"/>
        <v/>
      </c>
      <c r="HK28" s="643" t="str">
        <f t="shared" si="5"/>
        <v/>
      </c>
      <c r="HL28" s="643" t="str">
        <f t="shared" si="6"/>
        <v/>
      </c>
      <c r="HM28" s="643" t="str">
        <f t="shared" si="7"/>
        <v/>
      </c>
      <c r="HN28" s="643" t="str">
        <f t="shared" si="207"/>
        <v/>
      </c>
      <c r="HO28" s="641" t="str">
        <f t="shared" si="208"/>
        <v/>
      </c>
      <c r="HP28" s="644" t="str">
        <f t="shared" si="209"/>
        <v/>
      </c>
      <c r="HR28" s="645" t="str">
        <f t="shared" si="8"/>
        <v/>
      </c>
      <c r="HS28" s="646" t="str">
        <f t="shared" si="9"/>
        <v/>
      </c>
      <c r="HT28" s="646" t="str">
        <f t="shared" si="10"/>
        <v/>
      </c>
      <c r="HU28" s="646" t="str">
        <f t="shared" si="11"/>
        <v/>
      </c>
      <c r="HV28" s="646" t="str">
        <f t="shared" si="12"/>
        <v/>
      </c>
      <c r="HW28" s="646" t="str">
        <f t="shared" si="13"/>
        <v/>
      </c>
      <c r="HX28" s="646" t="str">
        <f t="shared" si="14"/>
        <v/>
      </c>
      <c r="HY28" s="646" t="str">
        <f t="shared" si="15"/>
        <v/>
      </c>
      <c r="HZ28" s="646" t="str">
        <f t="shared" si="16"/>
        <v/>
      </c>
      <c r="IA28" s="646" t="str">
        <f t="shared" si="17"/>
        <v/>
      </c>
      <c r="IB28" s="646" t="str">
        <f t="shared" si="18"/>
        <v/>
      </c>
      <c r="IC28" s="646" t="str">
        <f t="shared" si="19"/>
        <v/>
      </c>
      <c r="ID28" s="646" t="str">
        <f t="shared" si="20"/>
        <v/>
      </c>
      <c r="IE28" s="646" t="str">
        <f t="shared" si="21"/>
        <v/>
      </c>
      <c r="IF28" s="646" t="str">
        <f t="shared" si="22"/>
        <v/>
      </c>
      <c r="IG28" s="646" t="str">
        <f t="shared" si="23"/>
        <v/>
      </c>
      <c r="IH28" s="646" t="str">
        <f t="shared" si="24"/>
        <v/>
      </c>
      <c r="II28" s="646" t="str">
        <f t="shared" si="25"/>
        <v/>
      </c>
      <c r="IJ28" s="646" t="str">
        <f t="shared" si="26"/>
        <v/>
      </c>
      <c r="IK28" s="646" t="str">
        <f t="shared" si="27"/>
        <v/>
      </c>
      <c r="IL28" s="646" t="str">
        <f t="shared" si="28"/>
        <v/>
      </c>
      <c r="IM28" s="646" t="str">
        <f t="shared" si="29"/>
        <v/>
      </c>
      <c r="IN28" s="646" t="str">
        <f t="shared" si="30"/>
        <v/>
      </c>
      <c r="IO28" s="646" t="str">
        <f t="shared" si="31"/>
        <v/>
      </c>
      <c r="IP28" s="646" t="str">
        <f t="shared" si="32"/>
        <v/>
      </c>
      <c r="IQ28" s="646" t="str">
        <f t="shared" si="33"/>
        <v/>
      </c>
      <c r="IR28" s="646" t="str">
        <f t="shared" si="34"/>
        <v/>
      </c>
      <c r="IS28" s="646" t="str">
        <f t="shared" si="35"/>
        <v/>
      </c>
      <c r="IT28" s="646" t="str">
        <f t="shared" si="36"/>
        <v/>
      </c>
      <c r="IU28" s="646" t="str">
        <f t="shared" si="37"/>
        <v/>
      </c>
      <c r="IV28" s="646" t="str">
        <f t="shared" si="38"/>
        <v/>
      </c>
      <c r="IW28" s="646" t="str">
        <f t="shared" si="39"/>
        <v/>
      </c>
      <c r="IX28" s="646" t="str">
        <f t="shared" si="40"/>
        <v/>
      </c>
      <c r="IY28" s="646" t="str">
        <f t="shared" si="41"/>
        <v/>
      </c>
      <c r="IZ28" s="646" t="str">
        <f t="shared" si="42"/>
        <v/>
      </c>
      <c r="JA28" s="646" t="str">
        <f t="shared" si="43"/>
        <v/>
      </c>
      <c r="JB28" s="646" t="str">
        <f t="shared" si="44"/>
        <v/>
      </c>
      <c r="JC28" s="646" t="str">
        <f t="shared" si="45"/>
        <v/>
      </c>
      <c r="JD28" s="646" t="str">
        <f t="shared" si="46"/>
        <v/>
      </c>
      <c r="JE28" s="646" t="str">
        <f t="shared" si="47"/>
        <v/>
      </c>
      <c r="JF28" s="646" t="str">
        <f t="shared" si="48"/>
        <v/>
      </c>
      <c r="JG28" s="646" t="str">
        <f t="shared" si="49"/>
        <v/>
      </c>
      <c r="JH28" s="646" t="str">
        <f t="shared" si="50"/>
        <v/>
      </c>
      <c r="JI28" s="646" t="str">
        <f t="shared" si="51"/>
        <v/>
      </c>
      <c r="JJ28" s="646" t="str">
        <f t="shared" si="52"/>
        <v/>
      </c>
      <c r="JK28" s="646" t="str">
        <f t="shared" si="53"/>
        <v/>
      </c>
      <c r="JL28" s="646" t="str">
        <f t="shared" si="54"/>
        <v/>
      </c>
      <c r="JM28" s="646" t="str">
        <f t="shared" si="55"/>
        <v/>
      </c>
      <c r="JN28" s="646" t="str">
        <f t="shared" si="56"/>
        <v/>
      </c>
      <c r="JO28" s="646" t="str">
        <f t="shared" si="57"/>
        <v/>
      </c>
      <c r="JP28" s="646" t="str">
        <f t="shared" si="58"/>
        <v/>
      </c>
      <c r="JQ28" s="646" t="str">
        <f t="shared" si="59"/>
        <v/>
      </c>
      <c r="JR28" s="646" t="str">
        <f t="shared" si="60"/>
        <v/>
      </c>
      <c r="JS28" s="646" t="str">
        <f t="shared" si="61"/>
        <v/>
      </c>
      <c r="JT28" s="646" t="str">
        <f t="shared" si="62"/>
        <v/>
      </c>
      <c r="JU28" s="646" t="str">
        <f t="shared" si="63"/>
        <v/>
      </c>
      <c r="JV28" s="646" t="str">
        <f t="shared" si="64"/>
        <v/>
      </c>
      <c r="JW28" s="646" t="str">
        <f t="shared" si="65"/>
        <v/>
      </c>
      <c r="JX28" s="646" t="str">
        <f t="shared" si="66"/>
        <v/>
      </c>
      <c r="JY28" s="646" t="str">
        <f t="shared" si="67"/>
        <v/>
      </c>
      <c r="JZ28" s="646" t="str">
        <f t="shared" si="68"/>
        <v/>
      </c>
      <c r="KA28" s="646" t="str">
        <f t="shared" si="69"/>
        <v/>
      </c>
      <c r="KB28" s="646" t="str">
        <f t="shared" si="70"/>
        <v/>
      </c>
      <c r="KC28" s="646" t="str">
        <f t="shared" si="71"/>
        <v/>
      </c>
      <c r="KD28" s="646" t="str">
        <f t="shared" si="72"/>
        <v/>
      </c>
      <c r="KE28" s="646" t="str">
        <f t="shared" si="73"/>
        <v/>
      </c>
      <c r="KF28" s="646" t="str">
        <f t="shared" si="74"/>
        <v/>
      </c>
      <c r="KG28" s="646" t="str">
        <f t="shared" si="75"/>
        <v/>
      </c>
      <c r="KH28" s="646" t="str">
        <f t="shared" si="76"/>
        <v/>
      </c>
      <c r="KI28" s="646" t="str">
        <f t="shared" si="77"/>
        <v/>
      </c>
      <c r="KJ28" s="646" t="str">
        <f t="shared" si="78"/>
        <v/>
      </c>
      <c r="KK28" s="646" t="str">
        <f t="shared" si="79"/>
        <v/>
      </c>
      <c r="KL28" s="646" t="str">
        <f t="shared" si="80"/>
        <v/>
      </c>
      <c r="KM28" s="646" t="str">
        <f t="shared" si="81"/>
        <v/>
      </c>
      <c r="KN28" s="646" t="str">
        <f t="shared" si="82"/>
        <v/>
      </c>
      <c r="KO28" s="646" t="str">
        <f t="shared" si="83"/>
        <v/>
      </c>
      <c r="KP28" s="646" t="str">
        <f t="shared" si="84"/>
        <v/>
      </c>
      <c r="KQ28" s="646" t="str">
        <f t="shared" si="85"/>
        <v/>
      </c>
      <c r="KR28" s="646" t="str">
        <f t="shared" si="86"/>
        <v/>
      </c>
      <c r="KS28" s="646" t="str">
        <f t="shared" si="87"/>
        <v/>
      </c>
      <c r="KT28" s="646" t="str">
        <f t="shared" si="88"/>
        <v/>
      </c>
      <c r="KU28" s="646" t="str">
        <f t="shared" si="89"/>
        <v/>
      </c>
      <c r="KV28" s="646" t="str">
        <f t="shared" si="90"/>
        <v/>
      </c>
      <c r="KW28" s="646" t="str">
        <f t="shared" si="91"/>
        <v/>
      </c>
      <c r="KX28" s="646" t="str">
        <f t="shared" si="92"/>
        <v/>
      </c>
      <c r="KY28" s="646" t="str">
        <f t="shared" si="93"/>
        <v/>
      </c>
      <c r="KZ28" s="646" t="str">
        <f t="shared" si="94"/>
        <v/>
      </c>
      <c r="LA28" s="646" t="str">
        <f t="shared" si="95"/>
        <v/>
      </c>
      <c r="LB28" s="646" t="str">
        <f t="shared" si="96"/>
        <v/>
      </c>
      <c r="LC28" s="646" t="str">
        <f t="shared" si="97"/>
        <v/>
      </c>
      <c r="LD28" s="646" t="str">
        <f t="shared" si="98"/>
        <v/>
      </c>
      <c r="LE28" s="646" t="str">
        <f t="shared" si="99"/>
        <v/>
      </c>
      <c r="LF28" s="646" t="str">
        <f t="shared" si="100"/>
        <v/>
      </c>
      <c r="LG28" s="646" t="str">
        <f t="shared" si="101"/>
        <v/>
      </c>
      <c r="LH28" s="646" t="str">
        <f t="shared" si="102"/>
        <v/>
      </c>
      <c r="LI28" s="646" t="str">
        <f t="shared" si="103"/>
        <v/>
      </c>
      <c r="LJ28" s="646" t="str">
        <f t="shared" si="104"/>
        <v/>
      </c>
      <c r="LK28" s="646" t="str">
        <f t="shared" si="105"/>
        <v/>
      </c>
      <c r="LL28" s="646" t="str">
        <f t="shared" si="106"/>
        <v/>
      </c>
      <c r="LM28" s="646" t="str">
        <f t="shared" si="107"/>
        <v/>
      </c>
      <c r="LN28" s="646" t="str">
        <f t="shared" si="108"/>
        <v/>
      </c>
      <c r="LO28" s="646" t="str">
        <f t="shared" si="109"/>
        <v/>
      </c>
      <c r="LP28" s="646" t="str">
        <f t="shared" si="110"/>
        <v/>
      </c>
      <c r="LQ28" s="646" t="str">
        <f t="shared" si="111"/>
        <v/>
      </c>
      <c r="LR28" s="646" t="str">
        <f t="shared" si="112"/>
        <v/>
      </c>
      <c r="LS28" s="646" t="str">
        <f t="shared" si="113"/>
        <v/>
      </c>
      <c r="LT28" s="646" t="str">
        <f t="shared" si="114"/>
        <v/>
      </c>
      <c r="LU28" s="646" t="str">
        <f t="shared" si="115"/>
        <v/>
      </c>
      <c r="LV28" s="646" t="str">
        <f t="shared" si="116"/>
        <v/>
      </c>
      <c r="LW28" s="646" t="str">
        <f t="shared" si="117"/>
        <v/>
      </c>
      <c r="LX28" s="646" t="str">
        <f t="shared" si="118"/>
        <v/>
      </c>
      <c r="LY28" s="646" t="str">
        <f t="shared" si="119"/>
        <v/>
      </c>
      <c r="LZ28" s="646" t="str">
        <f t="shared" si="120"/>
        <v/>
      </c>
      <c r="MA28" s="646" t="str">
        <f t="shared" si="121"/>
        <v/>
      </c>
      <c r="MB28" s="646" t="str">
        <f t="shared" si="122"/>
        <v/>
      </c>
      <c r="MC28" s="646" t="str">
        <f t="shared" si="123"/>
        <v/>
      </c>
      <c r="MD28" s="646" t="str">
        <f t="shared" si="124"/>
        <v/>
      </c>
      <c r="ME28" s="646" t="str">
        <f t="shared" si="125"/>
        <v/>
      </c>
      <c r="MF28" s="646" t="str">
        <f t="shared" si="126"/>
        <v/>
      </c>
      <c r="MG28" s="646" t="str">
        <f t="shared" si="127"/>
        <v/>
      </c>
      <c r="MH28" s="646" t="str">
        <f t="shared" si="128"/>
        <v/>
      </c>
      <c r="MI28" s="646" t="str">
        <f t="shared" si="129"/>
        <v/>
      </c>
      <c r="MJ28" s="646" t="str">
        <f t="shared" si="130"/>
        <v/>
      </c>
      <c r="MK28" s="646" t="str">
        <f t="shared" si="131"/>
        <v/>
      </c>
      <c r="ML28" s="646" t="str">
        <f t="shared" si="132"/>
        <v/>
      </c>
      <c r="MM28" s="646" t="str">
        <f t="shared" si="133"/>
        <v/>
      </c>
      <c r="MN28" s="646" t="str">
        <f t="shared" si="134"/>
        <v/>
      </c>
      <c r="MO28" s="646" t="str">
        <f t="shared" si="135"/>
        <v/>
      </c>
      <c r="MP28" s="646" t="str">
        <f t="shared" si="136"/>
        <v/>
      </c>
      <c r="MQ28" s="646" t="str">
        <f t="shared" si="137"/>
        <v/>
      </c>
      <c r="MR28" s="646" t="str">
        <f t="shared" si="138"/>
        <v/>
      </c>
      <c r="MS28" s="646" t="str">
        <f t="shared" si="139"/>
        <v/>
      </c>
      <c r="MT28" s="646" t="str">
        <f t="shared" si="140"/>
        <v/>
      </c>
      <c r="MU28" s="646" t="str">
        <f t="shared" si="141"/>
        <v/>
      </c>
      <c r="MV28" s="646" t="str">
        <f t="shared" si="142"/>
        <v/>
      </c>
      <c r="MW28" s="646" t="str">
        <f t="shared" si="143"/>
        <v/>
      </c>
      <c r="MX28" s="646" t="str">
        <f t="shared" si="144"/>
        <v/>
      </c>
      <c r="MY28" s="646" t="str">
        <f t="shared" si="145"/>
        <v/>
      </c>
      <c r="MZ28" s="646" t="str">
        <f t="shared" si="146"/>
        <v/>
      </c>
      <c r="NA28" s="646" t="str">
        <f t="shared" si="147"/>
        <v/>
      </c>
      <c r="NB28" s="646" t="str">
        <f t="shared" si="148"/>
        <v/>
      </c>
      <c r="NC28" s="646" t="str">
        <f t="shared" si="149"/>
        <v/>
      </c>
      <c r="ND28" s="646" t="str">
        <f t="shared" si="150"/>
        <v/>
      </c>
      <c r="NE28" s="646" t="str">
        <f t="shared" si="151"/>
        <v/>
      </c>
      <c r="NF28" s="646" t="str">
        <f t="shared" si="152"/>
        <v/>
      </c>
      <c r="NG28" s="646" t="str">
        <f t="shared" si="153"/>
        <v/>
      </c>
      <c r="NH28" s="646" t="str">
        <f t="shared" si="154"/>
        <v/>
      </c>
      <c r="NI28" s="646" t="str">
        <f t="shared" si="155"/>
        <v/>
      </c>
      <c r="NJ28" s="646" t="str">
        <f t="shared" si="156"/>
        <v/>
      </c>
      <c r="NK28" s="646" t="str">
        <f t="shared" si="157"/>
        <v/>
      </c>
      <c r="NL28" s="646" t="str">
        <f t="shared" si="158"/>
        <v/>
      </c>
      <c r="NM28" s="646" t="str">
        <f t="shared" si="159"/>
        <v/>
      </c>
      <c r="NN28" s="646" t="str">
        <f t="shared" si="160"/>
        <v/>
      </c>
      <c r="NO28" s="646" t="str">
        <f t="shared" si="161"/>
        <v/>
      </c>
      <c r="NP28" s="646" t="str">
        <f t="shared" si="162"/>
        <v/>
      </c>
      <c r="NQ28" s="646" t="str">
        <f t="shared" si="163"/>
        <v/>
      </c>
      <c r="NR28" s="646" t="str">
        <f t="shared" si="164"/>
        <v/>
      </c>
      <c r="NS28" s="646" t="str">
        <f t="shared" si="165"/>
        <v/>
      </c>
      <c r="NT28" s="646" t="str">
        <f t="shared" si="166"/>
        <v/>
      </c>
      <c r="NU28" s="646" t="str">
        <f t="shared" si="167"/>
        <v/>
      </c>
      <c r="NV28" s="646" t="str">
        <f t="shared" si="168"/>
        <v/>
      </c>
      <c r="NW28" s="646" t="str">
        <f t="shared" si="169"/>
        <v/>
      </c>
      <c r="NX28" s="646" t="str">
        <f t="shared" si="170"/>
        <v/>
      </c>
      <c r="NY28" s="646" t="str">
        <f t="shared" si="171"/>
        <v/>
      </c>
      <c r="NZ28" s="646" t="str">
        <f t="shared" si="172"/>
        <v/>
      </c>
      <c r="OA28" s="646" t="str">
        <f t="shared" si="173"/>
        <v/>
      </c>
      <c r="OB28" s="646" t="str">
        <f t="shared" si="174"/>
        <v/>
      </c>
      <c r="OC28" s="646" t="str">
        <f t="shared" si="175"/>
        <v/>
      </c>
      <c r="OD28" s="646" t="str">
        <f t="shared" si="176"/>
        <v/>
      </c>
      <c r="OE28" s="646" t="str">
        <f t="shared" si="177"/>
        <v/>
      </c>
      <c r="OF28" s="646" t="str">
        <f t="shared" si="178"/>
        <v/>
      </c>
      <c r="OG28" s="646" t="str">
        <f t="shared" si="179"/>
        <v/>
      </c>
      <c r="OH28" s="646" t="str">
        <f t="shared" si="180"/>
        <v/>
      </c>
      <c r="OI28" s="646" t="str">
        <f t="shared" si="181"/>
        <v/>
      </c>
      <c r="OJ28" s="646" t="str">
        <f t="shared" si="182"/>
        <v/>
      </c>
      <c r="OK28" s="646" t="str">
        <f t="shared" si="183"/>
        <v/>
      </c>
      <c r="OL28" s="646" t="str">
        <f t="shared" si="184"/>
        <v/>
      </c>
      <c r="OM28" s="646" t="str">
        <f t="shared" si="185"/>
        <v/>
      </c>
      <c r="ON28" s="646" t="str">
        <f t="shared" si="186"/>
        <v/>
      </c>
      <c r="OO28" s="646" t="str">
        <f t="shared" si="187"/>
        <v/>
      </c>
      <c r="OP28" s="646" t="str">
        <f t="shared" si="188"/>
        <v/>
      </c>
      <c r="OQ28" s="646" t="str">
        <f t="shared" si="189"/>
        <v/>
      </c>
      <c r="OR28" s="646" t="str">
        <f t="shared" si="190"/>
        <v/>
      </c>
      <c r="OS28" s="646" t="str">
        <f t="shared" si="191"/>
        <v/>
      </c>
      <c r="OT28" s="646" t="str">
        <f t="shared" si="192"/>
        <v/>
      </c>
      <c r="OU28" s="646" t="str">
        <f t="shared" si="193"/>
        <v/>
      </c>
      <c r="OV28" s="646" t="str">
        <f t="shared" si="194"/>
        <v/>
      </c>
      <c r="OW28" s="646" t="str">
        <f t="shared" si="195"/>
        <v/>
      </c>
      <c r="OX28" s="646" t="str">
        <f t="shared" si="196"/>
        <v/>
      </c>
      <c r="OY28" s="646" t="str">
        <f t="shared" si="197"/>
        <v/>
      </c>
      <c r="OZ28" s="646" t="str">
        <f t="shared" si="198"/>
        <v/>
      </c>
      <c r="PA28" s="646" t="str">
        <f t="shared" si="199"/>
        <v/>
      </c>
      <c r="PB28" s="646" t="str">
        <f t="shared" si="200"/>
        <v/>
      </c>
      <c r="PC28" s="646" t="str">
        <f t="shared" si="201"/>
        <v/>
      </c>
      <c r="PD28" s="646" t="str">
        <f t="shared" si="202"/>
        <v/>
      </c>
      <c r="PE28" s="646" t="str">
        <f t="shared" si="210"/>
        <v/>
      </c>
      <c r="PF28" s="646" t="str">
        <f t="shared" si="211"/>
        <v/>
      </c>
      <c r="PG28" s="646" t="str">
        <f t="shared" si="212"/>
        <v/>
      </c>
      <c r="PH28" s="646" t="str">
        <f t="shared" si="213"/>
        <v/>
      </c>
      <c r="PI28" s="647" t="str">
        <f t="shared" si="214"/>
        <v/>
      </c>
    </row>
    <row r="29" spans="1:425" ht="17.25" customHeight="1" x14ac:dyDescent="0.7">
      <c r="A29" s="635" t="str">
        <f>IF('2 Name'!C29="","",'2 Name'!C29)</f>
        <v/>
      </c>
      <c r="B29" s="636" t="str">
        <f>IF('2 Name'!D29="","",'2 Name'!D29)</f>
        <v/>
      </c>
      <c r="C29" s="637">
        <v>19</v>
      </c>
      <c r="D29" s="638"/>
      <c r="E29" s="639"/>
      <c r="F29" s="639"/>
      <c r="G29" s="639"/>
      <c r="H29" s="640"/>
      <c r="I29" s="638"/>
      <c r="J29" s="639"/>
      <c r="K29" s="639"/>
      <c r="L29" s="639"/>
      <c r="M29" s="640"/>
      <c r="N29" s="638"/>
      <c r="O29" s="639"/>
      <c r="P29" s="639"/>
      <c r="Q29" s="639"/>
      <c r="R29" s="640"/>
      <c r="S29" s="638"/>
      <c r="T29" s="639"/>
      <c r="U29" s="639"/>
      <c r="V29" s="639"/>
      <c r="W29" s="640"/>
      <c r="X29" s="638"/>
      <c r="Y29" s="639"/>
      <c r="Z29" s="639"/>
      <c r="AA29" s="639"/>
      <c r="AB29" s="640"/>
      <c r="AC29" s="638"/>
      <c r="AD29" s="639"/>
      <c r="AE29" s="639"/>
      <c r="AF29" s="639"/>
      <c r="AG29" s="640"/>
      <c r="AH29" s="638"/>
      <c r="AI29" s="639"/>
      <c r="AJ29" s="639"/>
      <c r="AK29" s="639"/>
      <c r="AL29" s="640"/>
      <c r="AM29" s="638"/>
      <c r="AN29" s="639"/>
      <c r="AO29" s="639"/>
      <c r="AP29" s="639"/>
      <c r="AQ29" s="640"/>
      <c r="AR29" s="638"/>
      <c r="AS29" s="639"/>
      <c r="AT29" s="639"/>
      <c r="AU29" s="639"/>
      <c r="AV29" s="640"/>
      <c r="AW29" s="638"/>
      <c r="AX29" s="639"/>
      <c r="AY29" s="639"/>
      <c r="AZ29" s="639"/>
      <c r="BA29" s="640"/>
      <c r="BB29" s="637">
        <v>19</v>
      </c>
      <c r="BC29" s="638"/>
      <c r="BD29" s="639"/>
      <c r="BE29" s="639"/>
      <c r="BF29" s="639"/>
      <c r="BG29" s="640"/>
      <c r="BH29" s="638"/>
      <c r="BI29" s="639"/>
      <c r="BJ29" s="639"/>
      <c r="BK29" s="639"/>
      <c r="BL29" s="640"/>
      <c r="BM29" s="638"/>
      <c r="BN29" s="639"/>
      <c r="BO29" s="639"/>
      <c r="BP29" s="639"/>
      <c r="BQ29" s="640"/>
      <c r="BR29" s="638"/>
      <c r="BS29" s="639"/>
      <c r="BT29" s="639"/>
      <c r="BU29" s="639"/>
      <c r="BV29" s="640"/>
      <c r="BW29" s="638"/>
      <c r="BX29" s="639"/>
      <c r="BY29" s="639"/>
      <c r="BZ29" s="639"/>
      <c r="CA29" s="640"/>
      <c r="CB29" s="638"/>
      <c r="CC29" s="639"/>
      <c r="CD29" s="639"/>
      <c r="CE29" s="639"/>
      <c r="CF29" s="640"/>
      <c r="CG29" s="638"/>
      <c r="CH29" s="639"/>
      <c r="CI29" s="639"/>
      <c r="CJ29" s="639"/>
      <c r="CK29" s="640"/>
      <c r="CL29" s="638"/>
      <c r="CM29" s="639"/>
      <c r="CN29" s="639"/>
      <c r="CO29" s="639"/>
      <c r="CP29" s="640"/>
      <c r="CQ29" s="638"/>
      <c r="CR29" s="639"/>
      <c r="CS29" s="639"/>
      <c r="CT29" s="639"/>
      <c r="CU29" s="640"/>
      <c r="CV29" s="638"/>
      <c r="CW29" s="639"/>
      <c r="CX29" s="639"/>
      <c r="CY29" s="639"/>
      <c r="CZ29" s="640"/>
      <c r="DA29" s="637">
        <v>19</v>
      </c>
      <c r="DB29" s="638"/>
      <c r="DC29" s="639"/>
      <c r="DD29" s="639"/>
      <c r="DE29" s="639"/>
      <c r="DF29" s="640"/>
      <c r="DG29" s="638"/>
      <c r="DH29" s="639"/>
      <c r="DI29" s="639"/>
      <c r="DJ29" s="639"/>
      <c r="DK29" s="640"/>
      <c r="DL29" s="638"/>
      <c r="DM29" s="639"/>
      <c r="DN29" s="639"/>
      <c r="DO29" s="639"/>
      <c r="DP29" s="640"/>
      <c r="DQ29" s="638"/>
      <c r="DR29" s="639"/>
      <c r="DS29" s="639"/>
      <c r="DT29" s="639"/>
      <c r="DU29" s="640"/>
      <c r="DV29" s="638"/>
      <c r="DW29" s="639"/>
      <c r="DX29" s="639"/>
      <c r="DY29" s="639"/>
      <c r="DZ29" s="640"/>
      <c r="EA29" s="638"/>
      <c r="EB29" s="639"/>
      <c r="EC29" s="639"/>
      <c r="ED29" s="639"/>
      <c r="EE29" s="640"/>
      <c r="EF29" s="638"/>
      <c r="EG29" s="639"/>
      <c r="EH29" s="639"/>
      <c r="EI29" s="639"/>
      <c r="EJ29" s="640"/>
      <c r="EK29" s="638"/>
      <c r="EL29" s="639"/>
      <c r="EM29" s="639"/>
      <c r="EN29" s="639"/>
      <c r="EO29" s="640"/>
      <c r="EP29" s="638"/>
      <c r="EQ29" s="639"/>
      <c r="ER29" s="639"/>
      <c r="ES29" s="639"/>
      <c r="ET29" s="640"/>
      <c r="EU29" s="638"/>
      <c r="EV29" s="639"/>
      <c r="EW29" s="639"/>
      <c r="EX29" s="639"/>
      <c r="EY29" s="640"/>
      <c r="EZ29" s="641">
        <v>19</v>
      </c>
      <c r="FA29" s="638"/>
      <c r="FB29" s="639"/>
      <c r="FC29" s="639"/>
      <c r="FD29" s="639"/>
      <c r="FE29" s="640"/>
      <c r="FF29" s="638"/>
      <c r="FG29" s="639"/>
      <c r="FH29" s="639"/>
      <c r="FI29" s="639"/>
      <c r="FJ29" s="640"/>
      <c r="FK29" s="638"/>
      <c r="FL29" s="639"/>
      <c r="FM29" s="639"/>
      <c r="FN29" s="639"/>
      <c r="FO29" s="640"/>
      <c r="FP29" s="638"/>
      <c r="FQ29" s="639"/>
      <c r="FR29" s="639"/>
      <c r="FS29" s="639"/>
      <c r="FT29" s="640"/>
      <c r="FU29" s="638"/>
      <c r="FV29" s="639"/>
      <c r="FW29" s="639"/>
      <c r="FX29" s="639"/>
      <c r="FY29" s="640"/>
      <c r="FZ29" s="638"/>
      <c r="GA29" s="639"/>
      <c r="GB29" s="639"/>
      <c r="GC29" s="639"/>
      <c r="GD29" s="640"/>
      <c r="GE29" s="638"/>
      <c r="GF29" s="639"/>
      <c r="GG29" s="639"/>
      <c r="GH29" s="639"/>
      <c r="GI29" s="640"/>
      <c r="GJ29" s="638"/>
      <c r="GK29" s="639"/>
      <c r="GL29" s="639"/>
      <c r="GM29" s="639"/>
      <c r="GN29" s="640"/>
      <c r="GO29" s="638"/>
      <c r="GP29" s="639"/>
      <c r="GQ29" s="639"/>
      <c r="GR29" s="639"/>
      <c r="GS29" s="640"/>
      <c r="GT29" s="638"/>
      <c r="GU29" s="639"/>
      <c r="GV29" s="639"/>
      <c r="GW29" s="639"/>
      <c r="GX29" s="640"/>
      <c r="GY29" s="641">
        <v>19</v>
      </c>
      <c r="GZ29" s="642" t="str">
        <f>IF('2 Name'!B29="","",'2 Name'!B29)</f>
        <v/>
      </c>
      <c r="HA29" s="635" t="str">
        <f>IF('2 Name'!C29="","",'2 Name'!C29)</f>
        <v/>
      </c>
      <c r="HB29" s="636" t="str">
        <f>IF('2 Name'!D29="","",'2 Name'!D29)</f>
        <v/>
      </c>
      <c r="HC29" s="643" t="str">
        <f t="shared" si="204"/>
        <v/>
      </c>
      <c r="HD29" s="643" t="str">
        <f t="shared" si="0"/>
        <v/>
      </c>
      <c r="HE29" s="643" t="str">
        <f t="shared" si="1"/>
        <v/>
      </c>
      <c r="HF29" s="643" t="str">
        <f t="shared" si="2"/>
        <v/>
      </c>
      <c r="HG29" s="643" t="str">
        <f t="shared" si="3"/>
        <v/>
      </c>
      <c r="HH29" s="643" t="str">
        <f t="shared" si="205"/>
        <v/>
      </c>
      <c r="HI29" s="643" t="str">
        <f t="shared" si="206"/>
        <v/>
      </c>
      <c r="HJ29" s="643" t="str">
        <f t="shared" si="4"/>
        <v/>
      </c>
      <c r="HK29" s="643" t="str">
        <f t="shared" si="5"/>
        <v/>
      </c>
      <c r="HL29" s="643" t="str">
        <f t="shared" si="6"/>
        <v/>
      </c>
      <c r="HM29" s="643" t="str">
        <f t="shared" si="7"/>
        <v/>
      </c>
      <c r="HN29" s="643" t="str">
        <f t="shared" si="207"/>
        <v/>
      </c>
      <c r="HO29" s="641" t="str">
        <f t="shared" si="208"/>
        <v/>
      </c>
      <c r="HP29" s="644" t="str">
        <f t="shared" si="209"/>
        <v/>
      </c>
      <c r="HR29" s="645" t="str">
        <f t="shared" si="8"/>
        <v/>
      </c>
      <c r="HS29" s="646" t="str">
        <f t="shared" si="9"/>
        <v/>
      </c>
      <c r="HT29" s="646" t="str">
        <f t="shared" si="10"/>
        <v/>
      </c>
      <c r="HU29" s="646" t="str">
        <f t="shared" si="11"/>
        <v/>
      </c>
      <c r="HV29" s="646" t="str">
        <f t="shared" si="12"/>
        <v/>
      </c>
      <c r="HW29" s="646" t="str">
        <f t="shared" si="13"/>
        <v/>
      </c>
      <c r="HX29" s="646" t="str">
        <f t="shared" si="14"/>
        <v/>
      </c>
      <c r="HY29" s="646" t="str">
        <f t="shared" si="15"/>
        <v/>
      </c>
      <c r="HZ29" s="646" t="str">
        <f t="shared" si="16"/>
        <v/>
      </c>
      <c r="IA29" s="646" t="str">
        <f t="shared" si="17"/>
        <v/>
      </c>
      <c r="IB29" s="646" t="str">
        <f t="shared" si="18"/>
        <v/>
      </c>
      <c r="IC29" s="646" t="str">
        <f t="shared" si="19"/>
        <v/>
      </c>
      <c r="ID29" s="646" t="str">
        <f t="shared" si="20"/>
        <v/>
      </c>
      <c r="IE29" s="646" t="str">
        <f t="shared" si="21"/>
        <v/>
      </c>
      <c r="IF29" s="646" t="str">
        <f t="shared" si="22"/>
        <v/>
      </c>
      <c r="IG29" s="646" t="str">
        <f t="shared" si="23"/>
        <v/>
      </c>
      <c r="IH29" s="646" t="str">
        <f t="shared" si="24"/>
        <v/>
      </c>
      <c r="II29" s="646" t="str">
        <f t="shared" si="25"/>
        <v/>
      </c>
      <c r="IJ29" s="646" t="str">
        <f t="shared" si="26"/>
        <v/>
      </c>
      <c r="IK29" s="646" t="str">
        <f t="shared" si="27"/>
        <v/>
      </c>
      <c r="IL29" s="646" t="str">
        <f t="shared" si="28"/>
        <v/>
      </c>
      <c r="IM29" s="646" t="str">
        <f t="shared" si="29"/>
        <v/>
      </c>
      <c r="IN29" s="646" t="str">
        <f t="shared" si="30"/>
        <v/>
      </c>
      <c r="IO29" s="646" t="str">
        <f t="shared" si="31"/>
        <v/>
      </c>
      <c r="IP29" s="646" t="str">
        <f t="shared" si="32"/>
        <v/>
      </c>
      <c r="IQ29" s="646" t="str">
        <f t="shared" si="33"/>
        <v/>
      </c>
      <c r="IR29" s="646" t="str">
        <f t="shared" si="34"/>
        <v/>
      </c>
      <c r="IS29" s="646" t="str">
        <f t="shared" si="35"/>
        <v/>
      </c>
      <c r="IT29" s="646" t="str">
        <f t="shared" si="36"/>
        <v/>
      </c>
      <c r="IU29" s="646" t="str">
        <f t="shared" si="37"/>
        <v/>
      </c>
      <c r="IV29" s="646" t="str">
        <f t="shared" si="38"/>
        <v/>
      </c>
      <c r="IW29" s="646" t="str">
        <f t="shared" si="39"/>
        <v/>
      </c>
      <c r="IX29" s="646" t="str">
        <f t="shared" si="40"/>
        <v/>
      </c>
      <c r="IY29" s="646" t="str">
        <f t="shared" si="41"/>
        <v/>
      </c>
      <c r="IZ29" s="646" t="str">
        <f t="shared" si="42"/>
        <v/>
      </c>
      <c r="JA29" s="646" t="str">
        <f t="shared" si="43"/>
        <v/>
      </c>
      <c r="JB29" s="646" t="str">
        <f t="shared" si="44"/>
        <v/>
      </c>
      <c r="JC29" s="646" t="str">
        <f t="shared" si="45"/>
        <v/>
      </c>
      <c r="JD29" s="646" t="str">
        <f t="shared" si="46"/>
        <v/>
      </c>
      <c r="JE29" s="646" t="str">
        <f t="shared" si="47"/>
        <v/>
      </c>
      <c r="JF29" s="646" t="str">
        <f t="shared" si="48"/>
        <v/>
      </c>
      <c r="JG29" s="646" t="str">
        <f t="shared" si="49"/>
        <v/>
      </c>
      <c r="JH29" s="646" t="str">
        <f t="shared" si="50"/>
        <v/>
      </c>
      <c r="JI29" s="646" t="str">
        <f t="shared" si="51"/>
        <v/>
      </c>
      <c r="JJ29" s="646" t="str">
        <f t="shared" si="52"/>
        <v/>
      </c>
      <c r="JK29" s="646" t="str">
        <f t="shared" si="53"/>
        <v/>
      </c>
      <c r="JL29" s="646" t="str">
        <f t="shared" si="54"/>
        <v/>
      </c>
      <c r="JM29" s="646" t="str">
        <f t="shared" si="55"/>
        <v/>
      </c>
      <c r="JN29" s="646" t="str">
        <f t="shared" si="56"/>
        <v/>
      </c>
      <c r="JO29" s="646" t="str">
        <f t="shared" si="57"/>
        <v/>
      </c>
      <c r="JP29" s="646" t="str">
        <f t="shared" si="58"/>
        <v/>
      </c>
      <c r="JQ29" s="646" t="str">
        <f t="shared" si="59"/>
        <v/>
      </c>
      <c r="JR29" s="646" t="str">
        <f t="shared" si="60"/>
        <v/>
      </c>
      <c r="JS29" s="646" t="str">
        <f t="shared" si="61"/>
        <v/>
      </c>
      <c r="JT29" s="646" t="str">
        <f t="shared" si="62"/>
        <v/>
      </c>
      <c r="JU29" s="646" t="str">
        <f t="shared" si="63"/>
        <v/>
      </c>
      <c r="JV29" s="646" t="str">
        <f t="shared" si="64"/>
        <v/>
      </c>
      <c r="JW29" s="646" t="str">
        <f t="shared" si="65"/>
        <v/>
      </c>
      <c r="JX29" s="646" t="str">
        <f t="shared" si="66"/>
        <v/>
      </c>
      <c r="JY29" s="646" t="str">
        <f t="shared" si="67"/>
        <v/>
      </c>
      <c r="JZ29" s="646" t="str">
        <f t="shared" si="68"/>
        <v/>
      </c>
      <c r="KA29" s="646" t="str">
        <f t="shared" si="69"/>
        <v/>
      </c>
      <c r="KB29" s="646" t="str">
        <f t="shared" si="70"/>
        <v/>
      </c>
      <c r="KC29" s="646" t="str">
        <f t="shared" si="71"/>
        <v/>
      </c>
      <c r="KD29" s="646" t="str">
        <f t="shared" si="72"/>
        <v/>
      </c>
      <c r="KE29" s="646" t="str">
        <f t="shared" si="73"/>
        <v/>
      </c>
      <c r="KF29" s="646" t="str">
        <f t="shared" si="74"/>
        <v/>
      </c>
      <c r="KG29" s="646" t="str">
        <f t="shared" si="75"/>
        <v/>
      </c>
      <c r="KH29" s="646" t="str">
        <f t="shared" si="76"/>
        <v/>
      </c>
      <c r="KI29" s="646" t="str">
        <f t="shared" si="77"/>
        <v/>
      </c>
      <c r="KJ29" s="646" t="str">
        <f t="shared" si="78"/>
        <v/>
      </c>
      <c r="KK29" s="646" t="str">
        <f t="shared" si="79"/>
        <v/>
      </c>
      <c r="KL29" s="646" t="str">
        <f t="shared" si="80"/>
        <v/>
      </c>
      <c r="KM29" s="646" t="str">
        <f t="shared" si="81"/>
        <v/>
      </c>
      <c r="KN29" s="646" t="str">
        <f t="shared" si="82"/>
        <v/>
      </c>
      <c r="KO29" s="646" t="str">
        <f t="shared" si="83"/>
        <v/>
      </c>
      <c r="KP29" s="646" t="str">
        <f t="shared" si="84"/>
        <v/>
      </c>
      <c r="KQ29" s="646" t="str">
        <f t="shared" si="85"/>
        <v/>
      </c>
      <c r="KR29" s="646" t="str">
        <f t="shared" si="86"/>
        <v/>
      </c>
      <c r="KS29" s="646" t="str">
        <f t="shared" si="87"/>
        <v/>
      </c>
      <c r="KT29" s="646" t="str">
        <f t="shared" si="88"/>
        <v/>
      </c>
      <c r="KU29" s="646" t="str">
        <f t="shared" si="89"/>
        <v/>
      </c>
      <c r="KV29" s="646" t="str">
        <f t="shared" si="90"/>
        <v/>
      </c>
      <c r="KW29" s="646" t="str">
        <f t="shared" si="91"/>
        <v/>
      </c>
      <c r="KX29" s="646" t="str">
        <f t="shared" si="92"/>
        <v/>
      </c>
      <c r="KY29" s="646" t="str">
        <f t="shared" si="93"/>
        <v/>
      </c>
      <c r="KZ29" s="646" t="str">
        <f t="shared" si="94"/>
        <v/>
      </c>
      <c r="LA29" s="646" t="str">
        <f t="shared" si="95"/>
        <v/>
      </c>
      <c r="LB29" s="646" t="str">
        <f t="shared" si="96"/>
        <v/>
      </c>
      <c r="LC29" s="646" t="str">
        <f t="shared" si="97"/>
        <v/>
      </c>
      <c r="LD29" s="646" t="str">
        <f t="shared" si="98"/>
        <v/>
      </c>
      <c r="LE29" s="646" t="str">
        <f t="shared" si="99"/>
        <v/>
      </c>
      <c r="LF29" s="646" t="str">
        <f t="shared" si="100"/>
        <v/>
      </c>
      <c r="LG29" s="646" t="str">
        <f t="shared" si="101"/>
        <v/>
      </c>
      <c r="LH29" s="646" t="str">
        <f t="shared" si="102"/>
        <v/>
      </c>
      <c r="LI29" s="646" t="str">
        <f t="shared" si="103"/>
        <v/>
      </c>
      <c r="LJ29" s="646" t="str">
        <f t="shared" si="104"/>
        <v/>
      </c>
      <c r="LK29" s="646" t="str">
        <f t="shared" si="105"/>
        <v/>
      </c>
      <c r="LL29" s="646" t="str">
        <f t="shared" si="106"/>
        <v/>
      </c>
      <c r="LM29" s="646" t="str">
        <f t="shared" si="107"/>
        <v/>
      </c>
      <c r="LN29" s="646" t="str">
        <f t="shared" si="108"/>
        <v/>
      </c>
      <c r="LO29" s="646" t="str">
        <f t="shared" si="109"/>
        <v/>
      </c>
      <c r="LP29" s="646" t="str">
        <f t="shared" si="110"/>
        <v/>
      </c>
      <c r="LQ29" s="646" t="str">
        <f t="shared" si="111"/>
        <v/>
      </c>
      <c r="LR29" s="646" t="str">
        <f t="shared" si="112"/>
        <v/>
      </c>
      <c r="LS29" s="646" t="str">
        <f t="shared" si="113"/>
        <v/>
      </c>
      <c r="LT29" s="646" t="str">
        <f t="shared" si="114"/>
        <v/>
      </c>
      <c r="LU29" s="646" t="str">
        <f t="shared" si="115"/>
        <v/>
      </c>
      <c r="LV29" s="646" t="str">
        <f t="shared" si="116"/>
        <v/>
      </c>
      <c r="LW29" s="646" t="str">
        <f t="shared" si="117"/>
        <v/>
      </c>
      <c r="LX29" s="646" t="str">
        <f t="shared" si="118"/>
        <v/>
      </c>
      <c r="LY29" s="646" t="str">
        <f t="shared" si="119"/>
        <v/>
      </c>
      <c r="LZ29" s="646" t="str">
        <f t="shared" si="120"/>
        <v/>
      </c>
      <c r="MA29" s="646" t="str">
        <f t="shared" si="121"/>
        <v/>
      </c>
      <c r="MB29" s="646" t="str">
        <f t="shared" si="122"/>
        <v/>
      </c>
      <c r="MC29" s="646" t="str">
        <f t="shared" si="123"/>
        <v/>
      </c>
      <c r="MD29" s="646" t="str">
        <f t="shared" si="124"/>
        <v/>
      </c>
      <c r="ME29" s="646" t="str">
        <f t="shared" si="125"/>
        <v/>
      </c>
      <c r="MF29" s="646" t="str">
        <f t="shared" si="126"/>
        <v/>
      </c>
      <c r="MG29" s="646" t="str">
        <f t="shared" si="127"/>
        <v/>
      </c>
      <c r="MH29" s="646" t="str">
        <f t="shared" si="128"/>
        <v/>
      </c>
      <c r="MI29" s="646" t="str">
        <f t="shared" si="129"/>
        <v/>
      </c>
      <c r="MJ29" s="646" t="str">
        <f t="shared" si="130"/>
        <v/>
      </c>
      <c r="MK29" s="646" t="str">
        <f t="shared" si="131"/>
        <v/>
      </c>
      <c r="ML29" s="646" t="str">
        <f t="shared" si="132"/>
        <v/>
      </c>
      <c r="MM29" s="646" t="str">
        <f t="shared" si="133"/>
        <v/>
      </c>
      <c r="MN29" s="646" t="str">
        <f t="shared" si="134"/>
        <v/>
      </c>
      <c r="MO29" s="646" t="str">
        <f t="shared" si="135"/>
        <v/>
      </c>
      <c r="MP29" s="646" t="str">
        <f t="shared" si="136"/>
        <v/>
      </c>
      <c r="MQ29" s="646" t="str">
        <f t="shared" si="137"/>
        <v/>
      </c>
      <c r="MR29" s="646" t="str">
        <f t="shared" si="138"/>
        <v/>
      </c>
      <c r="MS29" s="646" t="str">
        <f t="shared" si="139"/>
        <v/>
      </c>
      <c r="MT29" s="646" t="str">
        <f t="shared" si="140"/>
        <v/>
      </c>
      <c r="MU29" s="646" t="str">
        <f t="shared" si="141"/>
        <v/>
      </c>
      <c r="MV29" s="646" t="str">
        <f t="shared" si="142"/>
        <v/>
      </c>
      <c r="MW29" s="646" t="str">
        <f t="shared" si="143"/>
        <v/>
      </c>
      <c r="MX29" s="646" t="str">
        <f t="shared" si="144"/>
        <v/>
      </c>
      <c r="MY29" s="646" t="str">
        <f t="shared" si="145"/>
        <v/>
      </c>
      <c r="MZ29" s="646" t="str">
        <f t="shared" si="146"/>
        <v/>
      </c>
      <c r="NA29" s="646" t="str">
        <f t="shared" si="147"/>
        <v/>
      </c>
      <c r="NB29" s="646" t="str">
        <f t="shared" si="148"/>
        <v/>
      </c>
      <c r="NC29" s="646" t="str">
        <f t="shared" si="149"/>
        <v/>
      </c>
      <c r="ND29" s="646" t="str">
        <f t="shared" si="150"/>
        <v/>
      </c>
      <c r="NE29" s="646" t="str">
        <f t="shared" si="151"/>
        <v/>
      </c>
      <c r="NF29" s="646" t="str">
        <f t="shared" si="152"/>
        <v/>
      </c>
      <c r="NG29" s="646" t="str">
        <f t="shared" si="153"/>
        <v/>
      </c>
      <c r="NH29" s="646" t="str">
        <f t="shared" si="154"/>
        <v/>
      </c>
      <c r="NI29" s="646" t="str">
        <f t="shared" si="155"/>
        <v/>
      </c>
      <c r="NJ29" s="646" t="str">
        <f t="shared" si="156"/>
        <v/>
      </c>
      <c r="NK29" s="646" t="str">
        <f t="shared" si="157"/>
        <v/>
      </c>
      <c r="NL29" s="646" t="str">
        <f t="shared" si="158"/>
        <v/>
      </c>
      <c r="NM29" s="646" t="str">
        <f t="shared" si="159"/>
        <v/>
      </c>
      <c r="NN29" s="646" t="str">
        <f t="shared" si="160"/>
        <v/>
      </c>
      <c r="NO29" s="646" t="str">
        <f t="shared" si="161"/>
        <v/>
      </c>
      <c r="NP29" s="646" t="str">
        <f t="shared" si="162"/>
        <v/>
      </c>
      <c r="NQ29" s="646" t="str">
        <f t="shared" si="163"/>
        <v/>
      </c>
      <c r="NR29" s="646" t="str">
        <f t="shared" si="164"/>
        <v/>
      </c>
      <c r="NS29" s="646" t="str">
        <f t="shared" si="165"/>
        <v/>
      </c>
      <c r="NT29" s="646" t="str">
        <f t="shared" si="166"/>
        <v/>
      </c>
      <c r="NU29" s="646" t="str">
        <f t="shared" si="167"/>
        <v/>
      </c>
      <c r="NV29" s="646" t="str">
        <f t="shared" si="168"/>
        <v/>
      </c>
      <c r="NW29" s="646" t="str">
        <f t="shared" si="169"/>
        <v/>
      </c>
      <c r="NX29" s="646" t="str">
        <f t="shared" si="170"/>
        <v/>
      </c>
      <c r="NY29" s="646" t="str">
        <f t="shared" si="171"/>
        <v/>
      </c>
      <c r="NZ29" s="646" t="str">
        <f t="shared" si="172"/>
        <v/>
      </c>
      <c r="OA29" s="646" t="str">
        <f t="shared" si="173"/>
        <v/>
      </c>
      <c r="OB29" s="646" t="str">
        <f t="shared" si="174"/>
        <v/>
      </c>
      <c r="OC29" s="646" t="str">
        <f t="shared" si="175"/>
        <v/>
      </c>
      <c r="OD29" s="646" t="str">
        <f t="shared" si="176"/>
        <v/>
      </c>
      <c r="OE29" s="646" t="str">
        <f t="shared" si="177"/>
        <v/>
      </c>
      <c r="OF29" s="646" t="str">
        <f t="shared" si="178"/>
        <v/>
      </c>
      <c r="OG29" s="646" t="str">
        <f t="shared" si="179"/>
        <v/>
      </c>
      <c r="OH29" s="646" t="str">
        <f t="shared" si="180"/>
        <v/>
      </c>
      <c r="OI29" s="646" t="str">
        <f t="shared" si="181"/>
        <v/>
      </c>
      <c r="OJ29" s="646" t="str">
        <f t="shared" si="182"/>
        <v/>
      </c>
      <c r="OK29" s="646" t="str">
        <f t="shared" si="183"/>
        <v/>
      </c>
      <c r="OL29" s="646" t="str">
        <f t="shared" si="184"/>
        <v/>
      </c>
      <c r="OM29" s="646" t="str">
        <f t="shared" si="185"/>
        <v/>
      </c>
      <c r="ON29" s="646" t="str">
        <f t="shared" si="186"/>
        <v/>
      </c>
      <c r="OO29" s="646" t="str">
        <f t="shared" si="187"/>
        <v/>
      </c>
      <c r="OP29" s="646" t="str">
        <f t="shared" si="188"/>
        <v/>
      </c>
      <c r="OQ29" s="646" t="str">
        <f t="shared" si="189"/>
        <v/>
      </c>
      <c r="OR29" s="646" t="str">
        <f t="shared" si="190"/>
        <v/>
      </c>
      <c r="OS29" s="646" t="str">
        <f t="shared" si="191"/>
        <v/>
      </c>
      <c r="OT29" s="646" t="str">
        <f t="shared" si="192"/>
        <v/>
      </c>
      <c r="OU29" s="646" t="str">
        <f t="shared" si="193"/>
        <v/>
      </c>
      <c r="OV29" s="646" t="str">
        <f t="shared" si="194"/>
        <v/>
      </c>
      <c r="OW29" s="646" t="str">
        <f t="shared" si="195"/>
        <v/>
      </c>
      <c r="OX29" s="646" t="str">
        <f t="shared" si="196"/>
        <v/>
      </c>
      <c r="OY29" s="646" t="str">
        <f t="shared" si="197"/>
        <v/>
      </c>
      <c r="OZ29" s="646" t="str">
        <f t="shared" si="198"/>
        <v/>
      </c>
      <c r="PA29" s="646" t="str">
        <f t="shared" si="199"/>
        <v/>
      </c>
      <c r="PB29" s="646" t="str">
        <f t="shared" si="200"/>
        <v/>
      </c>
      <c r="PC29" s="646" t="str">
        <f t="shared" si="201"/>
        <v/>
      </c>
      <c r="PD29" s="646" t="str">
        <f t="shared" si="202"/>
        <v/>
      </c>
      <c r="PE29" s="646" t="str">
        <f t="shared" si="210"/>
        <v/>
      </c>
      <c r="PF29" s="646" t="str">
        <f t="shared" si="211"/>
        <v/>
      </c>
      <c r="PG29" s="646" t="str">
        <f t="shared" si="212"/>
        <v/>
      </c>
      <c r="PH29" s="646" t="str">
        <f t="shared" si="213"/>
        <v/>
      </c>
      <c r="PI29" s="647" t="str">
        <f t="shared" si="214"/>
        <v/>
      </c>
    </row>
    <row r="30" spans="1:425" ht="17.25" customHeight="1" x14ac:dyDescent="0.7">
      <c r="A30" s="635" t="str">
        <f>IF('2 Name'!C30="","",'2 Name'!C30)</f>
        <v/>
      </c>
      <c r="B30" s="636" t="str">
        <f>IF('2 Name'!D30="","",'2 Name'!D30)</f>
        <v/>
      </c>
      <c r="C30" s="637">
        <v>20</v>
      </c>
      <c r="D30" s="638"/>
      <c r="E30" s="639"/>
      <c r="F30" s="639"/>
      <c r="G30" s="639"/>
      <c r="H30" s="640"/>
      <c r="I30" s="638"/>
      <c r="J30" s="639"/>
      <c r="K30" s="639"/>
      <c r="L30" s="639"/>
      <c r="M30" s="640"/>
      <c r="N30" s="638"/>
      <c r="O30" s="639"/>
      <c r="P30" s="639"/>
      <c r="Q30" s="639"/>
      <c r="R30" s="640"/>
      <c r="S30" s="638"/>
      <c r="T30" s="639"/>
      <c r="U30" s="639"/>
      <c r="V30" s="639"/>
      <c r="W30" s="640"/>
      <c r="X30" s="638"/>
      <c r="Y30" s="639"/>
      <c r="Z30" s="639"/>
      <c r="AA30" s="639"/>
      <c r="AB30" s="640"/>
      <c r="AC30" s="638"/>
      <c r="AD30" s="639"/>
      <c r="AE30" s="639"/>
      <c r="AF30" s="639"/>
      <c r="AG30" s="640"/>
      <c r="AH30" s="638"/>
      <c r="AI30" s="639"/>
      <c r="AJ30" s="639"/>
      <c r="AK30" s="639"/>
      <c r="AL30" s="640"/>
      <c r="AM30" s="638"/>
      <c r="AN30" s="639"/>
      <c r="AO30" s="639"/>
      <c r="AP30" s="639"/>
      <c r="AQ30" s="640"/>
      <c r="AR30" s="638"/>
      <c r="AS30" s="639"/>
      <c r="AT30" s="639"/>
      <c r="AU30" s="639"/>
      <c r="AV30" s="640"/>
      <c r="AW30" s="638"/>
      <c r="AX30" s="639"/>
      <c r="AY30" s="639"/>
      <c r="AZ30" s="639"/>
      <c r="BA30" s="640"/>
      <c r="BB30" s="637">
        <v>20</v>
      </c>
      <c r="BC30" s="638"/>
      <c r="BD30" s="639"/>
      <c r="BE30" s="639"/>
      <c r="BF30" s="639"/>
      <c r="BG30" s="640"/>
      <c r="BH30" s="638"/>
      <c r="BI30" s="639"/>
      <c r="BJ30" s="639"/>
      <c r="BK30" s="639"/>
      <c r="BL30" s="640"/>
      <c r="BM30" s="638"/>
      <c r="BN30" s="639"/>
      <c r="BO30" s="639"/>
      <c r="BP30" s="639"/>
      <c r="BQ30" s="640"/>
      <c r="BR30" s="638"/>
      <c r="BS30" s="639"/>
      <c r="BT30" s="639"/>
      <c r="BU30" s="639"/>
      <c r="BV30" s="640"/>
      <c r="BW30" s="638"/>
      <c r="BX30" s="639"/>
      <c r="BY30" s="639"/>
      <c r="BZ30" s="639"/>
      <c r="CA30" s="640"/>
      <c r="CB30" s="638"/>
      <c r="CC30" s="639"/>
      <c r="CD30" s="639"/>
      <c r="CE30" s="639"/>
      <c r="CF30" s="640"/>
      <c r="CG30" s="638"/>
      <c r="CH30" s="639"/>
      <c r="CI30" s="639"/>
      <c r="CJ30" s="639"/>
      <c r="CK30" s="640"/>
      <c r="CL30" s="638"/>
      <c r="CM30" s="639"/>
      <c r="CN30" s="639"/>
      <c r="CO30" s="639"/>
      <c r="CP30" s="640"/>
      <c r="CQ30" s="638"/>
      <c r="CR30" s="639"/>
      <c r="CS30" s="639"/>
      <c r="CT30" s="639"/>
      <c r="CU30" s="640"/>
      <c r="CV30" s="638"/>
      <c r="CW30" s="639"/>
      <c r="CX30" s="639"/>
      <c r="CY30" s="639"/>
      <c r="CZ30" s="640"/>
      <c r="DA30" s="637">
        <v>20</v>
      </c>
      <c r="DB30" s="638"/>
      <c r="DC30" s="639"/>
      <c r="DD30" s="639"/>
      <c r="DE30" s="639"/>
      <c r="DF30" s="640"/>
      <c r="DG30" s="638"/>
      <c r="DH30" s="639"/>
      <c r="DI30" s="639"/>
      <c r="DJ30" s="639"/>
      <c r="DK30" s="640"/>
      <c r="DL30" s="638"/>
      <c r="DM30" s="639"/>
      <c r="DN30" s="639"/>
      <c r="DO30" s="639"/>
      <c r="DP30" s="640"/>
      <c r="DQ30" s="638"/>
      <c r="DR30" s="639"/>
      <c r="DS30" s="639"/>
      <c r="DT30" s="639"/>
      <c r="DU30" s="640"/>
      <c r="DV30" s="638"/>
      <c r="DW30" s="639"/>
      <c r="DX30" s="639"/>
      <c r="DY30" s="639"/>
      <c r="DZ30" s="640"/>
      <c r="EA30" s="638"/>
      <c r="EB30" s="639"/>
      <c r="EC30" s="639"/>
      <c r="ED30" s="639"/>
      <c r="EE30" s="640"/>
      <c r="EF30" s="638"/>
      <c r="EG30" s="639"/>
      <c r="EH30" s="639"/>
      <c r="EI30" s="639"/>
      <c r="EJ30" s="640"/>
      <c r="EK30" s="638"/>
      <c r="EL30" s="639"/>
      <c r="EM30" s="639"/>
      <c r="EN30" s="639"/>
      <c r="EO30" s="640"/>
      <c r="EP30" s="638"/>
      <c r="EQ30" s="639"/>
      <c r="ER30" s="639"/>
      <c r="ES30" s="639"/>
      <c r="ET30" s="640"/>
      <c r="EU30" s="638"/>
      <c r="EV30" s="639"/>
      <c r="EW30" s="639"/>
      <c r="EX30" s="639"/>
      <c r="EY30" s="640"/>
      <c r="EZ30" s="641">
        <v>20</v>
      </c>
      <c r="FA30" s="638"/>
      <c r="FB30" s="639"/>
      <c r="FC30" s="639"/>
      <c r="FD30" s="639"/>
      <c r="FE30" s="640"/>
      <c r="FF30" s="638"/>
      <c r="FG30" s="639"/>
      <c r="FH30" s="639"/>
      <c r="FI30" s="639"/>
      <c r="FJ30" s="640"/>
      <c r="FK30" s="638"/>
      <c r="FL30" s="639"/>
      <c r="FM30" s="639"/>
      <c r="FN30" s="639"/>
      <c r="FO30" s="640"/>
      <c r="FP30" s="638"/>
      <c r="FQ30" s="639"/>
      <c r="FR30" s="639"/>
      <c r="FS30" s="639"/>
      <c r="FT30" s="640"/>
      <c r="FU30" s="638"/>
      <c r="FV30" s="639"/>
      <c r="FW30" s="639"/>
      <c r="FX30" s="639"/>
      <c r="FY30" s="640"/>
      <c r="FZ30" s="638"/>
      <c r="GA30" s="639"/>
      <c r="GB30" s="639"/>
      <c r="GC30" s="639"/>
      <c r="GD30" s="640"/>
      <c r="GE30" s="638"/>
      <c r="GF30" s="639"/>
      <c r="GG30" s="639"/>
      <c r="GH30" s="639"/>
      <c r="GI30" s="640"/>
      <c r="GJ30" s="638"/>
      <c r="GK30" s="639"/>
      <c r="GL30" s="639"/>
      <c r="GM30" s="639"/>
      <c r="GN30" s="640"/>
      <c r="GO30" s="638"/>
      <c r="GP30" s="639"/>
      <c r="GQ30" s="639"/>
      <c r="GR30" s="639"/>
      <c r="GS30" s="640"/>
      <c r="GT30" s="638"/>
      <c r="GU30" s="639"/>
      <c r="GV30" s="639"/>
      <c r="GW30" s="639"/>
      <c r="GX30" s="640"/>
      <c r="GY30" s="641">
        <v>20</v>
      </c>
      <c r="GZ30" s="642" t="str">
        <f>IF('2 Name'!B30="","",'2 Name'!B30)</f>
        <v/>
      </c>
      <c r="HA30" s="635" t="str">
        <f>IF('2 Name'!C30="","",'2 Name'!C30)</f>
        <v/>
      </c>
      <c r="HB30" s="636" t="str">
        <f>IF('2 Name'!D30="","",'2 Name'!D30)</f>
        <v/>
      </c>
      <c r="HC30" s="643" t="str">
        <f t="shared" si="204"/>
        <v/>
      </c>
      <c r="HD30" s="643" t="str">
        <f t="shared" si="0"/>
        <v/>
      </c>
      <c r="HE30" s="643" t="str">
        <f t="shared" si="1"/>
        <v/>
      </c>
      <c r="HF30" s="643" t="str">
        <f t="shared" si="2"/>
        <v/>
      </c>
      <c r="HG30" s="643" t="str">
        <f t="shared" si="3"/>
        <v/>
      </c>
      <c r="HH30" s="643" t="str">
        <f t="shared" si="205"/>
        <v/>
      </c>
      <c r="HI30" s="643" t="str">
        <f t="shared" si="206"/>
        <v/>
      </c>
      <c r="HJ30" s="643" t="str">
        <f t="shared" si="4"/>
        <v/>
      </c>
      <c r="HK30" s="643" t="str">
        <f t="shared" si="5"/>
        <v/>
      </c>
      <c r="HL30" s="643" t="str">
        <f t="shared" si="6"/>
        <v/>
      </c>
      <c r="HM30" s="643" t="str">
        <f t="shared" si="7"/>
        <v/>
      </c>
      <c r="HN30" s="643" t="str">
        <f t="shared" si="207"/>
        <v/>
      </c>
      <c r="HO30" s="641" t="str">
        <f t="shared" si="208"/>
        <v/>
      </c>
      <c r="HP30" s="644" t="str">
        <f t="shared" si="209"/>
        <v/>
      </c>
      <c r="HR30" s="645" t="str">
        <f t="shared" si="8"/>
        <v/>
      </c>
      <c r="HS30" s="646" t="str">
        <f t="shared" si="9"/>
        <v/>
      </c>
      <c r="HT30" s="646" t="str">
        <f t="shared" si="10"/>
        <v/>
      </c>
      <c r="HU30" s="646" t="str">
        <f t="shared" si="11"/>
        <v/>
      </c>
      <c r="HV30" s="646" t="str">
        <f t="shared" si="12"/>
        <v/>
      </c>
      <c r="HW30" s="646" t="str">
        <f t="shared" si="13"/>
        <v/>
      </c>
      <c r="HX30" s="646" t="str">
        <f t="shared" si="14"/>
        <v/>
      </c>
      <c r="HY30" s="646" t="str">
        <f t="shared" si="15"/>
        <v/>
      </c>
      <c r="HZ30" s="646" t="str">
        <f t="shared" si="16"/>
        <v/>
      </c>
      <c r="IA30" s="646" t="str">
        <f t="shared" si="17"/>
        <v/>
      </c>
      <c r="IB30" s="646" t="str">
        <f t="shared" si="18"/>
        <v/>
      </c>
      <c r="IC30" s="646" t="str">
        <f t="shared" si="19"/>
        <v/>
      </c>
      <c r="ID30" s="646" t="str">
        <f t="shared" si="20"/>
        <v/>
      </c>
      <c r="IE30" s="646" t="str">
        <f t="shared" si="21"/>
        <v/>
      </c>
      <c r="IF30" s="646" t="str">
        <f t="shared" si="22"/>
        <v/>
      </c>
      <c r="IG30" s="646" t="str">
        <f t="shared" si="23"/>
        <v/>
      </c>
      <c r="IH30" s="646" t="str">
        <f t="shared" si="24"/>
        <v/>
      </c>
      <c r="II30" s="646" t="str">
        <f t="shared" si="25"/>
        <v/>
      </c>
      <c r="IJ30" s="646" t="str">
        <f t="shared" si="26"/>
        <v/>
      </c>
      <c r="IK30" s="646" t="str">
        <f t="shared" si="27"/>
        <v/>
      </c>
      <c r="IL30" s="646" t="str">
        <f t="shared" si="28"/>
        <v/>
      </c>
      <c r="IM30" s="646" t="str">
        <f t="shared" si="29"/>
        <v/>
      </c>
      <c r="IN30" s="646" t="str">
        <f t="shared" si="30"/>
        <v/>
      </c>
      <c r="IO30" s="646" t="str">
        <f t="shared" si="31"/>
        <v/>
      </c>
      <c r="IP30" s="646" t="str">
        <f t="shared" si="32"/>
        <v/>
      </c>
      <c r="IQ30" s="646" t="str">
        <f t="shared" si="33"/>
        <v/>
      </c>
      <c r="IR30" s="646" t="str">
        <f t="shared" si="34"/>
        <v/>
      </c>
      <c r="IS30" s="646" t="str">
        <f t="shared" si="35"/>
        <v/>
      </c>
      <c r="IT30" s="646" t="str">
        <f t="shared" si="36"/>
        <v/>
      </c>
      <c r="IU30" s="646" t="str">
        <f t="shared" si="37"/>
        <v/>
      </c>
      <c r="IV30" s="646" t="str">
        <f t="shared" si="38"/>
        <v/>
      </c>
      <c r="IW30" s="646" t="str">
        <f t="shared" si="39"/>
        <v/>
      </c>
      <c r="IX30" s="646" t="str">
        <f t="shared" si="40"/>
        <v/>
      </c>
      <c r="IY30" s="646" t="str">
        <f t="shared" si="41"/>
        <v/>
      </c>
      <c r="IZ30" s="646" t="str">
        <f t="shared" si="42"/>
        <v/>
      </c>
      <c r="JA30" s="646" t="str">
        <f t="shared" si="43"/>
        <v/>
      </c>
      <c r="JB30" s="646" t="str">
        <f t="shared" si="44"/>
        <v/>
      </c>
      <c r="JC30" s="646" t="str">
        <f t="shared" si="45"/>
        <v/>
      </c>
      <c r="JD30" s="646" t="str">
        <f t="shared" si="46"/>
        <v/>
      </c>
      <c r="JE30" s="646" t="str">
        <f t="shared" si="47"/>
        <v/>
      </c>
      <c r="JF30" s="646" t="str">
        <f t="shared" si="48"/>
        <v/>
      </c>
      <c r="JG30" s="646" t="str">
        <f t="shared" si="49"/>
        <v/>
      </c>
      <c r="JH30" s="646" t="str">
        <f t="shared" si="50"/>
        <v/>
      </c>
      <c r="JI30" s="646" t="str">
        <f t="shared" si="51"/>
        <v/>
      </c>
      <c r="JJ30" s="646" t="str">
        <f t="shared" si="52"/>
        <v/>
      </c>
      <c r="JK30" s="646" t="str">
        <f t="shared" si="53"/>
        <v/>
      </c>
      <c r="JL30" s="646" t="str">
        <f t="shared" si="54"/>
        <v/>
      </c>
      <c r="JM30" s="646" t="str">
        <f t="shared" si="55"/>
        <v/>
      </c>
      <c r="JN30" s="646" t="str">
        <f t="shared" si="56"/>
        <v/>
      </c>
      <c r="JO30" s="646" t="str">
        <f t="shared" si="57"/>
        <v/>
      </c>
      <c r="JP30" s="646" t="str">
        <f t="shared" si="58"/>
        <v/>
      </c>
      <c r="JQ30" s="646" t="str">
        <f t="shared" si="59"/>
        <v/>
      </c>
      <c r="JR30" s="646" t="str">
        <f t="shared" si="60"/>
        <v/>
      </c>
      <c r="JS30" s="646" t="str">
        <f t="shared" si="61"/>
        <v/>
      </c>
      <c r="JT30" s="646" t="str">
        <f t="shared" si="62"/>
        <v/>
      </c>
      <c r="JU30" s="646" t="str">
        <f t="shared" si="63"/>
        <v/>
      </c>
      <c r="JV30" s="646" t="str">
        <f t="shared" si="64"/>
        <v/>
      </c>
      <c r="JW30" s="646" t="str">
        <f t="shared" si="65"/>
        <v/>
      </c>
      <c r="JX30" s="646" t="str">
        <f t="shared" si="66"/>
        <v/>
      </c>
      <c r="JY30" s="646" t="str">
        <f t="shared" si="67"/>
        <v/>
      </c>
      <c r="JZ30" s="646" t="str">
        <f t="shared" si="68"/>
        <v/>
      </c>
      <c r="KA30" s="646" t="str">
        <f t="shared" si="69"/>
        <v/>
      </c>
      <c r="KB30" s="646" t="str">
        <f t="shared" si="70"/>
        <v/>
      </c>
      <c r="KC30" s="646" t="str">
        <f t="shared" si="71"/>
        <v/>
      </c>
      <c r="KD30" s="646" t="str">
        <f t="shared" si="72"/>
        <v/>
      </c>
      <c r="KE30" s="646" t="str">
        <f t="shared" si="73"/>
        <v/>
      </c>
      <c r="KF30" s="646" t="str">
        <f t="shared" si="74"/>
        <v/>
      </c>
      <c r="KG30" s="646" t="str">
        <f t="shared" si="75"/>
        <v/>
      </c>
      <c r="KH30" s="646" t="str">
        <f t="shared" si="76"/>
        <v/>
      </c>
      <c r="KI30" s="646" t="str">
        <f t="shared" si="77"/>
        <v/>
      </c>
      <c r="KJ30" s="646" t="str">
        <f t="shared" si="78"/>
        <v/>
      </c>
      <c r="KK30" s="646" t="str">
        <f t="shared" si="79"/>
        <v/>
      </c>
      <c r="KL30" s="646" t="str">
        <f t="shared" si="80"/>
        <v/>
      </c>
      <c r="KM30" s="646" t="str">
        <f t="shared" si="81"/>
        <v/>
      </c>
      <c r="KN30" s="646" t="str">
        <f t="shared" si="82"/>
        <v/>
      </c>
      <c r="KO30" s="646" t="str">
        <f t="shared" si="83"/>
        <v/>
      </c>
      <c r="KP30" s="646" t="str">
        <f t="shared" si="84"/>
        <v/>
      </c>
      <c r="KQ30" s="646" t="str">
        <f t="shared" si="85"/>
        <v/>
      </c>
      <c r="KR30" s="646" t="str">
        <f t="shared" si="86"/>
        <v/>
      </c>
      <c r="KS30" s="646" t="str">
        <f t="shared" si="87"/>
        <v/>
      </c>
      <c r="KT30" s="646" t="str">
        <f t="shared" si="88"/>
        <v/>
      </c>
      <c r="KU30" s="646" t="str">
        <f t="shared" si="89"/>
        <v/>
      </c>
      <c r="KV30" s="646" t="str">
        <f t="shared" si="90"/>
        <v/>
      </c>
      <c r="KW30" s="646" t="str">
        <f t="shared" si="91"/>
        <v/>
      </c>
      <c r="KX30" s="646" t="str">
        <f t="shared" si="92"/>
        <v/>
      </c>
      <c r="KY30" s="646" t="str">
        <f t="shared" si="93"/>
        <v/>
      </c>
      <c r="KZ30" s="646" t="str">
        <f t="shared" si="94"/>
        <v/>
      </c>
      <c r="LA30" s="646" t="str">
        <f t="shared" si="95"/>
        <v/>
      </c>
      <c r="LB30" s="646" t="str">
        <f t="shared" si="96"/>
        <v/>
      </c>
      <c r="LC30" s="646" t="str">
        <f t="shared" si="97"/>
        <v/>
      </c>
      <c r="LD30" s="646" t="str">
        <f t="shared" si="98"/>
        <v/>
      </c>
      <c r="LE30" s="646" t="str">
        <f t="shared" si="99"/>
        <v/>
      </c>
      <c r="LF30" s="646" t="str">
        <f t="shared" si="100"/>
        <v/>
      </c>
      <c r="LG30" s="646" t="str">
        <f t="shared" si="101"/>
        <v/>
      </c>
      <c r="LH30" s="646" t="str">
        <f t="shared" si="102"/>
        <v/>
      </c>
      <c r="LI30" s="646" t="str">
        <f t="shared" si="103"/>
        <v/>
      </c>
      <c r="LJ30" s="646" t="str">
        <f t="shared" si="104"/>
        <v/>
      </c>
      <c r="LK30" s="646" t="str">
        <f t="shared" si="105"/>
        <v/>
      </c>
      <c r="LL30" s="646" t="str">
        <f t="shared" si="106"/>
        <v/>
      </c>
      <c r="LM30" s="646" t="str">
        <f t="shared" si="107"/>
        <v/>
      </c>
      <c r="LN30" s="646" t="str">
        <f t="shared" si="108"/>
        <v/>
      </c>
      <c r="LO30" s="646" t="str">
        <f t="shared" si="109"/>
        <v/>
      </c>
      <c r="LP30" s="646" t="str">
        <f t="shared" si="110"/>
        <v/>
      </c>
      <c r="LQ30" s="646" t="str">
        <f t="shared" si="111"/>
        <v/>
      </c>
      <c r="LR30" s="646" t="str">
        <f t="shared" si="112"/>
        <v/>
      </c>
      <c r="LS30" s="646" t="str">
        <f t="shared" si="113"/>
        <v/>
      </c>
      <c r="LT30" s="646" t="str">
        <f t="shared" si="114"/>
        <v/>
      </c>
      <c r="LU30" s="646" t="str">
        <f t="shared" si="115"/>
        <v/>
      </c>
      <c r="LV30" s="646" t="str">
        <f t="shared" si="116"/>
        <v/>
      </c>
      <c r="LW30" s="646" t="str">
        <f t="shared" si="117"/>
        <v/>
      </c>
      <c r="LX30" s="646" t="str">
        <f t="shared" si="118"/>
        <v/>
      </c>
      <c r="LY30" s="646" t="str">
        <f t="shared" si="119"/>
        <v/>
      </c>
      <c r="LZ30" s="646" t="str">
        <f t="shared" si="120"/>
        <v/>
      </c>
      <c r="MA30" s="646" t="str">
        <f t="shared" si="121"/>
        <v/>
      </c>
      <c r="MB30" s="646" t="str">
        <f t="shared" si="122"/>
        <v/>
      </c>
      <c r="MC30" s="646" t="str">
        <f t="shared" si="123"/>
        <v/>
      </c>
      <c r="MD30" s="646" t="str">
        <f t="shared" si="124"/>
        <v/>
      </c>
      <c r="ME30" s="646" t="str">
        <f t="shared" si="125"/>
        <v/>
      </c>
      <c r="MF30" s="646" t="str">
        <f t="shared" si="126"/>
        <v/>
      </c>
      <c r="MG30" s="646" t="str">
        <f t="shared" si="127"/>
        <v/>
      </c>
      <c r="MH30" s="646" t="str">
        <f t="shared" si="128"/>
        <v/>
      </c>
      <c r="MI30" s="646" t="str">
        <f t="shared" si="129"/>
        <v/>
      </c>
      <c r="MJ30" s="646" t="str">
        <f t="shared" si="130"/>
        <v/>
      </c>
      <c r="MK30" s="646" t="str">
        <f t="shared" si="131"/>
        <v/>
      </c>
      <c r="ML30" s="646" t="str">
        <f t="shared" si="132"/>
        <v/>
      </c>
      <c r="MM30" s="646" t="str">
        <f t="shared" si="133"/>
        <v/>
      </c>
      <c r="MN30" s="646" t="str">
        <f t="shared" si="134"/>
        <v/>
      </c>
      <c r="MO30" s="646" t="str">
        <f t="shared" si="135"/>
        <v/>
      </c>
      <c r="MP30" s="646" t="str">
        <f t="shared" si="136"/>
        <v/>
      </c>
      <c r="MQ30" s="646" t="str">
        <f t="shared" si="137"/>
        <v/>
      </c>
      <c r="MR30" s="646" t="str">
        <f t="shared" si="138"/>
        <v/>
      </c>
      <c r="MS30" s="646" t="str">
        <f t="shared" si="139"/>
        <v/>
      </c>
      <c r="MT30" s="646" t="str">
        <f t="shared" si="140"/>
        <v/>
      </c>
      <c r="MU30" s="646" t="str">
        <f t="shared" si="141"/>
        <v/>
      </c>
      <c r="MV30" s="646" t="str">
        <f t="shared" si="142"/>
        <v/>
      </c>
      <c r="MW30" s="646" t="str">
        <f t="shared" si="143"/>
        <v/>
      </c>
      <c r="MX30" s="646" t="str">
        <f t="shared" si="144"/>
        <v/>
      </c>
      <c r="MY30" s="646" t="str">
        <f t="shared" si="145"/>
        <v/>
      </c>
      <c r="MZ30" s="646" t="str">
        <f t="shared" si="146"/>
        <v/>
      </c>
      <c r="NA30" s="646" t="str">
        <f t="shared" si="147"/>
        <v/>
      </c>
      <c r="NB30" s="646" t="str">
        <f t="shared" si="148"/>
        <v/>
      </c>
      <c r="NC30" s="646" t="str">
        <f t="shared" si="149"/>
        <v/>
      </c>
      <c r="ND30" s="646" t="str">
        <f t="shared" si="150"/>
        <v/>
      </c>
      <c r="NE30" s="646" t="str">
        <f t="shared" si="151"/>
        <v/>
      </c>
      <c r="NF30" s="646" t="str">
        <f t="shared" si="152"/>
        <v/>
      </c>
      <c r="NG30" s="646" t="str">
        <f t="shared" si="153"/>
        <v/>
      </c>
      <c r="NH30" s="646" t="str">
        <f t="shared" si="154"/>
        <v/>
      </c>
      <c r="NI30" s="646" t="str">
        <f t="shared" si="155"/>
        <v/>
      </c>
      <c r="NJ30" s="646" t="str">
        <f t="shared" si="156"/>
        <v/>
      </c>
      <c r="NK30" s="646" t="str">
        <f t="shared" si="157"/>
        <v/>
      </c>
      <c r="NL30" s="646" t="str">
        <f t="shared" si="158"/>
        <v/>
      </c>
      <c r="NM30" s="646" t="str">
        <f t="shared" si="159"/>
        <v/>
      </c>
      <c r="NN30" s="646" t="str">
        <f t="shared" si="160"/>
        <v/>
      </c>
      <c r="NO30" s="646" t="str">
        <f t="shared" si="161"/>
        <v/>
      </c>
      <c r="NP30" s="646" t="str">
        <f t="shared" si="162"/>
        <v/>
      </c>
      <c r="NQ30" s="646" t="str">
        <f t="shared" si="163"/>
        <v/>
      </c>
      <c r="NR30" s="646" t="str">
        <f t="shared" si="164"/>
        <v/>
      </c>
      <c r="NS30" s="646" t="str">
        <f t="shared" si="165"/>
        <v/>
      </c>
      <c r="NT30" s="646" t="str">
        <f t="shared" si="166"/>
        <v/>
      </c>
      <c r="NU30" s="646" t="str">
        <f t="shared" si="167"/>
        <v/>
      </c>
      <c r="NV30" s="646" t="str">
        <f t="shared" si="168"/>
        <v/>
      </c>
      <c r="NW30" s="646" t="str">
        <f t="shared" si="169"/>
        <v/>
      </c>
      <c r="NX30" s="646" t="str">
        <f t="shared" si="170"/>
        <v/>
      </c>
      <c r="NY30" s="646" t="str">
        <f t="shared" si="171"/>
        <v/>
      </c>
      <c r="NZ30" s="646" t="str">
        <f t="shared" si="172"/>
        <v/>
      </c>
      <c r="OA30" s="646" t="str">
        <f t="shared" si="173"/>
        <v/>
      </c>
      <c r="OB30" s="646" t="str">
        <f t="shared" si="174"/>
        <v/>
      </c>
      <c r="OC30" s="646" t="str">
        <f t="shared" si="175"/>
        <v/>
      </c>
      <c r="OD30" s="646" t="str">
        <f t="shared" si="176"/>
        <v/>
      </c>
      <c r="OE30" s="646" t="str">
        <f t="shared" si="177"/>
        <v/>
      </c>
      <c r="OF30" s="646" t="str">
        <f t="shared" si="178"/>
        <v/>
      </c>
      <c r="OG30" s="646" t="str">
        <f t="shared" si="179"/>
        <v/>
      </c>
      <c r="OH30" s="646" t="str">
        <f t="shared" si="180"/>
        <v/>
      </c>
      <c r="OI30" s="646" t="str">
        <f t="shared" si="181"/>
        <v/>
      </c>
      <c r="OJ30" s="646" t="str">
        <f t="shared" si="182"/>
        <v/>
      </c>
      <c r="OK30" s="646" t="str">
        <f t="shared" si="183"/>
        <v/>
      </c>
      <c r="OL30" s="646" t="str">
        <f t="shared" si="184"/>
        <v/>
      </c>
      <c r="OM30" s="646" t="str">
        <f t="shared" si="185"/>
        <v/>
      </c>
      <c r="ON30" s="646" t="str">
        <f t="shared" si="186"/>
        <v/>
      </c>
      <c r="OO30" s="646" t="str">
        <f t="shared" si="187"/>
        <v/>
      </c>
      <c r="OP30" s="646" t="str">
        <f t="shared" si="188"/>
        <v/>
      </c>
      <c r="OQ30" s="646" t="str">
        <f t="shared" si="189"/>
        <v/>
      </c>
      <c r="OR30" s="646" t="str">
        <f t="shared" si="190"/>
        <v/>
      </c>
      <c r="OS30" s="646" t="str">
        <f t="shared" si="191"/>
        <v/>
      </c>
      <c r="OT30" s="646" t="str">
        <f t="shared" si="192"/>
        <v/>
      </c>
      <c r="OU30" s="646" t="str">
        <f t="shared" si="193"/>
        <v/>
      </c>
      <c r="OV30" s="646" t="str">
        <f t="shared" si="194"/>
        <v/>
      </c>
      <c r="OW30" s="646" t="str">
        <f t="shared" si="195"/>
        <v/>
      </c>
      <c r="OX30" s="646" t="str">
        <f t="shared" si="196"/>
        <v/>
      </c>
      <c r="OY30" s="646" t="str">
        <f t="shared" si="197"/>
        <v/>
      </c>
      <c r="OZ30" s="646" t="str">
        <f t="shared" si="198"/>
        <v/>
      </c>
      <c r="PA30" s="646" t="str">
        <f t="shared" si="199"/>
        <v/>
      </c>
      <c r="PB30" s="646" t="str">
        <f t="shared" si="200"/>
        <v/>
      </c>
      <c r="PC30" s="646" t="str">
        <f t="shared" si="201"/>
        <v/>
      </c>
      <c r="PD30" s="646" t="str">
        <f t="shared" si="202"/>
        <v/>
      </c>
      <c r="PE30" s="646" t="str">
        <f t="shared" si="210"/>
        <v/>
      </c>
      <c r="PF30" s="646" t="str">
        <f t="shared" si="211"/>
        <v/>
      </c>
      <c r="PG30" s="646" t="str">
        <f t="shared" si="212"/>
        <v/>
      </c>
      <c r="PH30" s="646" t="str">
        <f t="shared" si="213"/>
        <v/>
      </c>
      <c r="PI30" s="647" t="str">
        <f t="shared" si="214"/>
        <v/>
      </c>
    </row>
    <row r="31" spans="1:425" ht="17.25" customHeight="1" x14ac:dyDescent="0.7">
      <c r="A31" s="635" t="str">
        <f>IF('2 Name'!C31="","",'2 Name'!C31)</f>
        <v/>
      </c>
      <c r="B31" s="636" t="str">
        <f>IF('2 Name'!D31="","",'2 Name'!D31)</f>
        <v/>
      </c>
      <c r="C31" s="637">
        <v>21</v>
      </c>
      <c r="D31" s="638"/>
      <c r="E31" s="639"/>
      <c r="F31" s="639"/>
      <c r="G31" s="639"/>
      <c r="H31" s="640"/>
      <c r="I31" s="638"/>
      <c r="J31" s="639"/>
      <c r="K31" s="639"/>
      <c r="L31" s="639"/>
      <c r="M31" s="640"/>
      <c r="N31" s="638"/>
      <c r="O31" s="639"/>
      <c r="P31" s="639"/>
      <c r="Q31" s="639"/>
      <c r="R31" s="640"/>
      <c r="S31" s="638"/>
      <c r="T31" s="639"/>
      <c r="U31" s="639"/>
      <c r="V31" s="639"/>
      <c r="W31" s="640"/>
      <c r="X31" s="638"/>
      <c r="Y31" s="639"/>
      <c r="Z31" s="639"/>
      <c r="AA31" s="639"/>
      <c r="AB31" s="640"/>
      <c r="AC31" s="638"/>
      <c r="AD31" s="639"/>
      <c r="AE31" s="639"/>
      <c r="AF31" s="639"/>
      <c r="AG31" s="640"/>
      <c r="AH31" s="638"/>
      <c r="AI31" s="639"/>
      <c r="AJ31" s="639"/>
      <c r="AK31" s="639"/>
      <c r="AL31" s="640"/>
      <c r="AM31" s="638"/>
      <c r="AN31" s="639"/>
      <c r="AO31" s="639"/>
      <c r="AP31" s="639"/>
      <c r="AQ31" s="640"/>
      <c r="AR31" s="638"/>
      <c r="AS31" s="639"/>
      <c r="AT31" s="639"/>
      <c r="AU31" s="639"/>
      <c r="AV31" s="640"/>
      <c r="AW31" s="638"/>
      <c r="AX31" s="639"/>
      <c r="AY31" s="639"/>
      <c r="AZ31" s="639"/>
      <c r="BA31" s="640"/>
      <c r="BB31" s="637">
        <v>21</v>
      </c>
      <c r="BC31" s="638"/>
      <c r="BD31" s="639"/>
      <c r="BE31" s="639"/>
      <c r="BF31" s="639"/>
      <c r="BG31" s="640"/>
      <c r="BH31" s="638"/>
      <c r="BI31" s="639"/>
      <c r="BJ31" s="639"/>
      <c r="BK31" s="639"/>
      <c r="BL31" s="640"/>
      <c r="BM31" s="638"/>
      <c r="BN31" s="639"/>
      <c r="BO31" s="639"/>
      <c r="BP31" s="639"/>
      <c r="BQ31" s="640"/>
      <c r="BR31" s="638"/>
      <c r="BS31" s="639"/>
      <c r="BT31" s="639"/>
      <c r="BU31" s="639"/>
      <c r="BV31" s="640"/>
      <c r="BW31" s="638"/>
      <c r="BX31" s="639"/>
      <c r="BY31" s="639"/>
      <c r="BZ31" s="639"/>
      <c r="CA31" s="640"/>
      <c r="CB31" s="638"/>
      <c r="CC31" s="639"/>
      <c r="CD31" s="639"/>
      <c r="CE31" s="639"/>
      <c r="CF31" s="640"/>
      <c r="CG31" s="638"/>
      <c r="CH31" s="639"/>
      <c r="CI31" s="639"/>
      <c r="CJ31" s="639"/>
      <c r="CK31" s="640"/>
      <c r="CL31" s="638"/>
      <c r="CM31" s="639"/>
      <c r="CN31" s="639"/>
      <c r="CO31" s="639"/>
      <c r="CP31" s="640"/>
      <c r="CQ31" s="638"/>
      <c r="CR31" s="639"/>
      <c r="CS31" s="639"/>
      <c r="CT31" s="639"/>
      <c r="CU31" s="640"/>
      <c r="CV31" s="638"/>
      <c r="CW31" s="639"/>
      <c r="CX31" s="639"/>
      <c r="CY31" s="639"/>
      <c r="CZ31" s="640"/>
      <c r="DA31" s="637">
        <v>21</v>
      </c>
      <c r="DB31" s="638"/>
      <c r="DC31" s="639"/>
      <c r="DD31" s="639"/>
      <c r="DE31" s="639"/>
      <c r="DF31" s="640"/>
      <c r="DG31" s="638"/>
      <c r="DH31" s="639"/>
      <c r="DI31" s="639"/>
      <c r="DJ31" s="639"/>
      <c r="DK31" s="640"/>
      <c r="DL31" s="638"/>
      <c r="DM31" s="639"/>
      <c r="DN31" s="639"/>
      <c r="DO31" s="639"/>
      <c r="DP31" s="640"/>
      <c r="DQ31" s="638"/>
      <c r="DR31" s="639"/>
      <c r="DS31" s="639"/>
      <c r="DT31" s="639"/>
      <c r="DU31" s="640"/>
      <c r="DV31" s="638"/>
      <c r="DW31" s="639"/>
      <c r="DX31" s="639"/>
      <c r="DY31" s="639"/>
      <c r="DZ31" s="640"/>
      <c r="EA31" s="638"/>
      <c r="EB31" s="639"/>
      <c r="EC31" s="639"/>
      <c r="ED31" s="639"/>
      <c r="EE31" s="640"/>
      <c r="EF31" s="638"/>
      <c r="EG31" s="639"/>
      <c r="EH31" s="639"/>
      <c r="EI31" s="639"/>
      <c r="EJ31" s="640"/>
      <c r="EK31" s="638"/>
      <c r="EL31" s="639"/>
      <c r="EM31" s="639"/>
      <c r="EN31" s="639"/>
      <c r="EO31" s="640"/>
      <c r="EP31" s="638"/>
      <c r="EQ31" s="639"/>
      <c r="ER31" s="639"/>
      <c r="ES31" s="639"/>
      <c r="ET31" s="640"/>
      <c r="EU31" s="638"/>
      <c r="EV31" s="639"/>
      <c r="EW31" s="639"/>
      <c r="EX31" s="639"/>
      <c r="EY31" s="640"/>
      <c r="EZ31" s="641">
        <v>21</v>
      </c>
      <c r="FA31" s="638"/>
      <c r="FB31" s="639"/>
      <c r="FC31" s="639"/>
      <c r="FD31" s="639"/>
      <c r="FE31" s="640"/>
      <c r="FF31" s="638"/>
      <c r="FG31" s="639"/>
      <c r="FH31" s="639"/>
      <c r="FI31" s="639"/>
      <c r="FJ31" s="640"/>
      <c r="FK31" s="638"/>
      <c r="FL31" s="639"/>
      <c r="FM31" s="639"/>
      <c r="FN31" s="639"/>
      <c r="FO31" s="640"/>
      <c r="FP31" s="638"/>
      <c r="FQ31" s="639"/>
      <c r="FR31" s="639"/>
      <c r="FS31" s="639"/>
      <c r="FT31" s="640"/>
      <c r="FU31" s="638"/>
      <c r="FV31" s="639"/>
      <c r="FW31" s="639"/>
      <c r="FX31" s="639"/>
      <c r="FY31" s="640"/>
      <c r="FZ31" s="638"/>
      <c r="GA31" s="639"/>
      <c r="GB31" s="639"/>
      <c r="GC31" s="639"/>
      <c r="GD31" s="640"/>
      <c r="GE31" s="638"/>
      <c r="GF31" s="639"/>
      <c r="GG31" s="639"/>
      <c r="GH31" s="639"/>
      <c r="GI31" s="640"/>
      <c r="GJ31" s="638"/>
      <c r="GK31" s="639"/>
      <c r="GL31" s="639"/>
      <c r="GM31" s="639"/>
      <c r="GN31" s="640"/>
      <c r="GO31" s="638"/>
      <c r="GP31" s="639"/>
      <c r="GQ31" s="639"/>
      <c r="GR31" s="639"/>
      <c r="GS31" s="640"/>
      <c r="GT31" s="638"/>
      <c r="GU31" s="639"/>
      <c r="GV31" s="639"/>
      <c r="GW31" s="639"/>
      <c r="GX31" s="640"/>
      <c r="GY31" s="641">
        <v>21</v>
      </c>
      <c r="GZ31" s="642" t="str">
        <f>IF('2 Name'!B31="","",'2 Name'!B31)</f>
        <v/>
      </c>
      <c r="HA31" s="635" t="str">
        <f>IF('2 Name'!C31="","",'2 Name'!C31)</f>
        <v/>
      </c>
      <c r="HB31" s="636" t="str">
        <f>IF('2 Name'!D31="","",'2 Name'!D31)</f>
        <v/>
      </c>
      <c r="HC31" s="643" t="str">
        <f t="shared" si="204"/>
        <v/>
      </c>
      <c r="HD31" s="643" t="str">
        <f t="shared" si="0"/>
        <v/>
      </c>
      <c r="HE31" s="643" t="str">
        <f t="shared" si="1"/>
        <v/>
      </c>
      <c r="HF31" s="643" t="str">
        <f t="shared" si="2"/>
        <v/>
      </c>
      <c r="HG31" s="643" t="str">
        <f t="shared" si="3"/>
        <v/>
      </c>
      <c r="HH31" s="643" t="str">
        <f t="shared" si="205"/>
        <v/>
      </c>
      <c r="HI31" s="643" t="str">
        <f t="shared" si="206"/>
        <v/>
      </c>
      <c r="HJ31" s="643" t="str">
        <f t="shared" si="4"/>
        <v/>
      </c>
      <c r="HK31" s="643" t="str">
        <f t="shared" si="5"/>
        <v/>
      </c>
      <c r="HL31" s="643" t="str">
        <f t="shared" si="6"/>
        <v/>
      </c>
      <c r="HM31" s="643" t="str">
        <f t="shared" si="7"/>
        <v/>
      </c>
      <c r="HN31" s="643" t="str">
        <f t="shared" si="207"/>
        <v/>
      </c>
      <c r="HO31" s="641" t="str">
        <f t="shared" si="208"/>
        <v/>
      </c>
      <c r="HP31" s="644" t="str">
        <f t="shared" si="209"/>
        <v/>
      </c>
      <c r="HR31" s="645" t="str">
        <f t="shared" si="8"/>
        <v/>
      </c>
      <c r="HS31" s="646" t="str">
        <f t="shared" si="9"/>
        <v/>
      </c>
      <c r="HT31" s="646" t="str">
        <f t="shared" si="10"/>
        <v/>
      </c>
      <c r="HU31" s="646" t="str">
        <f t="shared" si="11"/>
        <v/>
      </c>
      <c r="HV31" s="646" t="str">
        <f t="shared" si="12"/>
        <v/>
      </c>
      <c r="HW31" s="646" t="str">
        <f t="shared" si="13"/>
        <v/>
      </c>
      <c r="HX31" s="646" t="str">
        <f t="shared" si="14"/>
        <v/>
      </c>
      <c r="HY31" s="646" t="str">
        <f t="shared" si="15"/>
        <v/>
      </c>
      <c r="HZ31" s="646" t="str">
        <f t="shared" si="16"/>
        <v/>
      </c>
      <c r="IA31" s="646" t="str">
        <f t="shared" si="17"/>
        <v/>
      </c>
      <c r="IB31" s="646" t="str">
        <f t="shared" si="18"/>
        <v/>
      </c>
      <c r="IC31" s="646" t="str">
        <f t="shared" si="19"/>
        <v/>
      </c>
      <c r="ID31" s="646" t="str">
        <f t="shared" si="20"/>
        <v/>
      </c>
      <c r="IE31" s="646" t="str">
        <f t="shared" si="21"/>
        <v/>
      </c>
      <c r="IF31" s="646" t="str">
        <f t="shared" si="22"/>
        <v/>
      </c>
      <c r="IG31" s="646" t="str">
        <f t="shared" si="23"/>
        <v/>
      </c>
      <c r="IH31" s="646" t="str">
        <f t="shared" si="24"/>
        <v/>
      </c>
      <c r="II31" s="646" t="str">
        <f t="shared" si="25"/>
        <v/>
      </c>
      <c r="IJ31" s="646" t="str">
        <f t="shared" si="26"/>
        <v/>
      </c>
      <c r="IK31" s="646" t="str">
        <f t="shared" si="27"/>
        <v/>
      </c>
      <c r="IL31" s="646" t="str">
        <f t="shared" si="28"/>
        <v/>
      </c>
      <c r="IM31" s="646" t="str">
        <f t="shared" si="29"/>
        <v/>
      </c>
      <c r="IN31" s="646" t="str">
        <f t="shared" si="30"/>
        <v/>
      </c>
      <c r="IO31" s="646" t="str">
        <f t="shared" si="31"/>
        <v/>
      </c>
      <c r="IP31" s="646" t="str">
        <f t="shared" si="32"/>
        <v/>
      </c>
      <c r="IQ31" s="646" t="str">
        <f t="shared" si="33"/>
        <v/>
      </c>
      <c r="IR31" s="646" t="str">
        <f t="shared" si="34"/>
        <v/>
      </c>
      <c r="IS31" s="646" t="str">
        <f t="shared" si="35"/>
        <v/>
      </c>
      <c r="IT31" s="646" t="str">
        <f t="shared" si="36"/>
        <v/>
      </c>
      <c r="IU31" s="646" t="str">
        <f t="shared" si="37"/>
        <v/>
      </c>
      <c r="IV31" s="646" t="str">
        <f t="shared" si="38"/>
        <v/>
      </c>
      <c r="IW31" s="646" t="str">
        <f t="shared" si="39"/>
        <v/>
      </c>
      <c r="IX31" s="646" t="str">
        <f t="shared" si="40"/>
        <v/>
      </c>
      <c r="IY31" s="646" t="str">
        <f t="shared" si="41"/>
        <v/>
      </c>
      <c r="IZ31" s="646" t="str">
        <f t="shared" si="42"/>
        <v/>
      </c>
      <c r="JA31" s="646" t="str">
        <f t="shared" si="43"/>
        <v/>
      </c>
      <c r="JB31" s="646" t="str">
        <f t="shared" si="44"/>
        <v/>
      </c>
      <c r="JC31" s="646" t="str">
        <f t="shared" si="45"/>
        <v/>
      </c>
      <c r="JD31" s="646" t="str">
        <f t="shared" si="46"/>
        <v/>
      </c>
      <c r="JE31" s="646" t="str">
        <f t="shared" si="47"/>
        <v/>
      </c>
      <c r="JF31" s="646" t="str">
        <f t="shared" si="48"/>
        <v/>
      </c>
      <c r="JG31" s="646" t="str">
        <f t="shared" si="49"/>
        <v/>
      </c>
      <c r="JH31" s="646" t="str">
        <f t="shared" si="50"/>
        <v/>
      </c>
      <c r="JI31" s="646" t="str">
        <f t="shared" si="51"/>
        <v/>
      </c>
      <c r="JJ31" s="646" t="str">
        <f t="shared" si="52"/>
        <v/>
      </c>
      <c r="JK31" s="646" t="str">
        <f t="shared" si="53"/>
        <v/>
      </c>
      <c r="JL31" s="646" t="str">
        <f t="shared" si="54"/>
        <v/>
      </c>
      <c r="JM31" s="646" t="str">
        <f t="shared" si="55"/>
        <v/>
      </c>
      <c r="JN31" s="646" t="str">
        <f t="shared" si="56"/>
        <v/>
      </c>
      <c r="JO31" s="646" t="str">
        <f t="shared" si="57"/>
        <v/>
      </c>
      <c r="JP31" s="646" t="str">
        <f t="shared" si="58"/>
        <v/>
      </c>
      <c r="JQ31" s="646" t="str">
        <f t="shared" si="59"/>
        <v/>
      </c>
      <c r="JR31" s="646" t="str">
        <f t="shared" si="60"/>
        <v/>
      </c>
      <c r="JS31" s="646" t="str">
        <f t="shared" si="61"/>
        <v/>
      </c>
      <c r="JT31" s="646" t="str">
        <f t="shared" si="62"/>
        <v/>
      </c>
      <c r="JU31" s="646" t="str">
        <f t="shared" si="63"/>
        <v/>
      </c>
      <c r="JV31" s="646" t="str">
        <f t="shared" si="64"/>
        <v/>
      </c>
      <c r="JW31" s="646" t="str">
        <f t="shared" si="65"/>
        <v/>
      </c>
      <c r="JX31" s="646" t="str">
        <f t="shared" si="66"/>
        <v/>
      </c>
      <c r="JY31" s="646" t="str">
        <f t="shared" si="67"/>
        <v/>
      </c>
      <c r="JZ31" s="646" t="str">
        <f t="shared" si="68"/>
        <v/>
      </c>
      <c r="KA31" s="646" t="str">
        <f t="shared" si="69"/>
        <v/>
      </c>
      <c r="KB31" s="646" t="str">
        <f t="shared" si="70"/>
        <v/>
      </c>
      <c r="KC31" s="646" t="str">
        <f t="shared" si="71"/>
        <v/>
      </c>
      <c r="KD31" s="646" t="str">
        <f t="shared" si="72"/>
        <v/>
      </c>
      <c r="KE31" s="646" t="str">
        <f t="shared" si="73"/>
        <v/>
      </c>
      <c r="KF31" s="646" t="str">
        <f t="shared" si="74"/>
        <v/>
      </c>
      <c r="KG31" s="646" t="str">
        <f t="shared" si="75"/>
        <v/>
      </c>
      <c r="KH31" s="646" t="str">
        <f t="shared" si="76"/>
        <v/>
      </c>
      <c r="KI31" s="646" t="str">
        <f t="shared" si="77"/>
        <v/>
      </c>
      <c r="KJ31" s="646" t="str">
        <f t="shared" si="78"/>
        <v/>
      </c>
      <c r="KK31" s="646" t="str">
        <f t="shared" si="79"/>
        <v/>
      </c>
      <c r="KL31" s="646" t="str">
        <f t="shared" si="80"/>
        <v/>
      </c>
      <c r="KM31" s="646" t="str">
        <f t="shared" si="81"/>
        <v/>
      </c>
      <c r="KN31" s="646" t="str">
        <f t="shared" si="82"/>
        <v/>
      </c>
      <c r="KO31" s="646" t="str">
        <f t="shared" si="83"/>
        <v/>
      </c>
      <c r="KP31" s="646" t="str">
        <f t="shared" si="84"/>
        <v/>
      </c>
      <c r="KQ31" s="646" t="str">
        <f t="shared" si="85"/>
        <v/>
      </c>
      <c r="KR31" s="646" t="str">
        <f t="shared" si="86"/>
        <v/>
      </c>
      <c r="KS31" s="646" t="str">
        <f t="shared" si="87"/>
        <v/>
      </c>
      <c r="KT31" s="646" t="str">
        <f t="shared" si="88"/>
        <v/>
      </c>
      <c r="KU31" s="646" t="str">
        <f t="shared" si="89"/>
        <v/>
      </c>
      <c r="KV31" s="646" t="str">
        <f t="shared" si="90"/>
        <v/>
      </c>
      <c r="KW31" s="646" t="str">
        <f t="shared" si="91"/>
        <v/>
      </c>
      <c r="KX31" s="646" t="str">
        <f t="shared" si="92"/>
        <v/>
      </c>
      <c r="KY31" s="646" t="str">
        <f t="shared" si="93"/>
        <v/>
      </c>
      <c r="KZ31" s="646" t="str">
        <f t="shared" si="94"/>
        <v/>
      </c>
      <c r="LA31" s="646" t="str">
        <f t="shared" si="95"/>
        <v/>
      </c>
      <c r="LB31" s="646" t="str">
        <f t="shared" si="96"/>
        <v/>
      </c>
      <c r="LC31" s="646" t="str">
        <f t="shared" si="97"/>
        <v/>
      </c>
      <c r="LD31" s="646" t="str">
        <f t="shared" si="98"/>
        <v/>
      </c>
      <c r="LE31" s="646" t="str">
        <f t="shared" si="99"/>
        <v/>
      </c>
      <c r="LF31" s="646" t="str">
        <f t="shared" si="100"/>
        <v/>
      </c>
      <c r="LG31" s="646" t="str">
        <f t="shared" si="101"/>
        <v/>
      </c>
      <c r="LH31" s="646" t="str">
        <f t="shared" si="102"/>
        <v/>
      </c>
      <c r="LI31" s="646" t="str">
        <f t="shared" si="103"/>
        <v/>
      </c>
      <c r="LJ31" s="646" t="str">
        <f t="shared" si="104"/>
        <v/>
      </c>
      <c r="LK31" s="646" t="str">
        <f t="shared" si="105"/>
        <v/>
      </c>
      <c r="LL31" s="646" t="str">
        <f t="shared" si="106"/>
        <v/>
      </c>
      <c r="LM31" s="646" t="str">
        <f t="shared" si="107"/>
        <v/>
      </c>
      <c r="LN31" s="646" t="str">
        <f t="shared" si="108"/>
        <v/>
      </c>
      <c r="LO31" s="646" t="str">
        <f t="shared" si="109"/>
        <v/>
      </c>
      <c r="LP31" s="646" t="str">
        <f t="shared" si="110"/>
        <v/>
      </c>
      <c r="LQ31" s="646" t="str">
        <f t="shared" si="111"/>
        <v/>
      </c>
      <c r="LR31" s="646" t="str">
        <f t="shared" si="112"/>
        <v/>
      </c>
      <c r="LS31" s="646" t="str">
        <f t="shared" si="113"/>
        <v/>
      </c>
      <c r="LT31" s="646" t="str">
        <f t="shared" si="114"/>
        <v/>
      </c>
      <c r="LU31" s="646" t="str">
        <f t="shared" si="115"/>
        <v/>
      </c>
      <c r="LV31" s="646" t="str">
        <f t="shared" si="116"/>
        <v/>
      </c>
      <c r="LW31" s="646" t="str">
        <f t="shared" si="117"/>
        <v/>
      </c>
      <c r="LX31" s="646" t="str">
        <f t="shared" si="118"/>
        <v/>
      </c>
      <c r="LY31" s="646" t="str">
        <f t="shared" si="119"/>
        <v/>
      </c>
      <c r="LZ31" s="646" t="str">
        <f t="shared" si="120"/>
        <v/>
      </c>
      <c r="MA31" s="646" t="str">
        <f t="shared" si="121"/>
        <v/>
      </c>
      <c r="MB31" s="646" t="str">
        <f t="shared" si="122"/>
        <v/>
      </c>
      <c r="MC31" s="646" t="str">
        <f t="shared" si="123"/>
        <v/>
      </c>
      <c r="MD31" s="646" t="str">
        <f t="shared" si="124"/>
        <v/>
      </c>
      <c r="ME31" s="646" t="str">
        <f t="shared" si="125"/>
        <v/>
      </c>
      <c r="MF31" s="646" t="str">
        <f t="shared" si="126"/>
        <v/>
      </c>
      <c r="MG31" s="646" t="str">
        <f t="shared" si="127"/>
        <v/>
      </c>
      <c r="MH31" s="646" t="str">
        <f t="shared" si="128"/>
        <v/>
      </c>
      <c r="MI31" s="646" t="str">
        <f t="shared" si="129"/>
        <v/>
      </c>
      <c r="MJ31" s="646" t="str">
        <f t="shared" si="130"/>
        <v/>
      </c>
      <c r="MK31" s="646" t="str">
        <f t="shared" si="131"/>
        <v/>
      </c>
      <c r="ML31" s="646" t="str">
        <f t="shared" si="132"/>
        <v/>
      </c>
      <c r="MM31" s="646" t="str">
        <f t="shared" si="133"/>
        <v/>
      </c>
      <c r="MN31" s="646" t="str">
        <f t="shared" si="134"/>
        <v/>
      </c>
      <c r="MO31" s="646" t="str">
        <f t="shared" si="135"/>
        <v/>
      </c>
      <c r="MP31" s="646" t="str">
        <f t="shared" si="136"/>
        <v/>
      </c>
      <c r="MQ31" s="646" t="str">
        <f t="shared" si="137"/>
        <v/>
      </c>
      <c r="MR31" s="646" t="str">
        <f t="shared" si="138"/>
        <v/>
      </c>
      <c r="MS31" s="646" t="str">
        <f t="shared" si="139"/>
        <v/>
      </c>
      <c r="MT31" s="646" t="str">
        <f t="shared" si="140"/>
        <v/>
      </c>
      <c r="MU31" s="646" t="str">
        <f t="shared" si="141"/>
        <v/>
      </c>
      <c r="MV31" s="646" t="str">
        <f t="shared" si="142"/>
        <v/>
      </c>
      <c r="MW31" s="646" t="str">
        <f t="shared" si="143"/>
        <v/>
      </c>
      <c r="MX31" s="646" t="str">
        <f t="shared" si="144"/>
        <v/>
      </c>
      <c r="MY31" s="646" t="str">
        <f t="shared" si="145"/>
        <v/>
      </c>
      <c r="MZ31" s="646" t="str">
        <f t="shared" si="146"/>
        <v/>
      </c>
      <c r="NA31" s="646" t="str">
        <f t="shared" si="147"/>
        <v/>
      </c>
      <c r="NB31" s="646" t="str">
        <f t="shared" si="148"/>
        <v/>
      </c>
      <c r="NC31" s="646" t="str">
        <f t="shared" si="149"/>
        <v/>
      </c>
      <c r="ND31" s="646" t="str">
        <f t="shared" si="150"/>
        <v/>
      </c>
      <c r="NE31" s="646" t="str">
        <f t="shared" si="151"/>
        <v/>
      </c>
      <c r="NF31" s="646" t="str">
        <f t="shared" si="152"/>
        <v/>
      </c>
      <c r="NG31" s="646" t="str">
        <f t="shared" si="153"/>
        <v/>
      </c>
      <c r="NH31" s="646" t="str">
        <f t="shared" si="154"/>
        <v/>
      </c>
      <c r="NI31" s="646" t="str">
        <f t="shared" si="155"/>
        <v/>
      </c>
      <c r="NJ31" s="646" t="str">
        <f t="shared" si="156"/>
        <v/>
      </c>
      <c r="NK31" s="646" t="str">
        <f t="shared" si="157"/>
        <v/>
      </c>
      <c r="NL31" s="646" t="str">
        <f t="shared" si="158"/>
        <v/>
      </c>
      <c r="NM31" s="646" t="str">
        <f t="shared" si="159"/>
        <v/>
      </c>
      <c r="NN31" s="646" t="str">
        <f t="shared" si="160"/>
        <v/>
      </c>
      <c r="NO31" s="646" t="str">
        <f t="shared" si="161"/>
        <v/>
      </c>
      <c r="NP31" s="646" t="str">
        <f t="shared" si="162"/>
        <v/>
      </c>
      <c r="NQ31" s="646" t="str">
        <f t="shared" si="163"/>
        <v/>
      </c>
      <c r="NR31" s="646" t="str">
        <f t="shared" si="164"/>
        <v/>
      </c>
      <c r="NS31" s="646" t="str">
        <f t="shared" si="165"/>
        <v/>
      </c>
      <c r="NT31" s="646" t="str">
        <f t="shared" si="166"/>
        <v/>
      </c>
      <c r="NU31" s="646" t="str">
        <f t="shared" si="167"/>
        <v/>
      </c>
      <c r="NV31" s="646" t="str">
        <f t="shared" si="168"/>
        <v/>
      </c>
      <c r="NW31" s="646" t="str">
        <f t="shared" si="169"/>
        <v/>
      </c>
      <c r="NX31" s="646" t="str">
        <f t="shared" si="170"/>
        <v/>
      </c>
      <c r="NY31" s="646" t="str">
        <f t="shared" si="171"/>
        <v/>
      </c>
      <c r="NZ31" s="646" t="str">
        <f t="shared" si="172"/>
        <v/>
      </c>
      <c r="OA31" s="646" t="str">
        <f t="shared" si="173"/>
        <v/>
      </c>
      <c r="OB31" s="646" t="str">
        <f t="shared" si="174"/>
        <v/>
      </c>
      <c r="OC31" s="646" t="str">
        <f t="shared" si="175"/>
        <v/>
      </c>
      <c r="OD31" s="646" t="str">
        <f t="shared" si="176"/>
        <v/>
      </c>
      <c r="OE31" s="646" t="str">
        <f t="shared" si="177"/>
        <v/>
      </c>
      <c r="OF31" s="646" t="str">
        <f t="shared" si="178"/>
        <v/>
      </c>
      <c r="OG31" s="646" t="str">
        <f t="shared" si="179"/>
        <v/>
      </c>
      <c r="OH31" s="646" t="str">
        <f t="shared" si="180"/>
        <v/>
      </c>
      <c r="OI31" s="646" t="str">
        <f t="shared" si="181"/>
        <v/>
      </c>
      <c r="OJ31" s="646" t="str">
        <f t="shared" si="182"/>
        <v/>
      </c>
      <c r="OK31" s="646" t="str">
        <f t="shared" si="183"/>
        <v/>
      </c>
      <c r="OL31" s="646" t="str">
        <f t="shared" si="184"/>
        <v/>
      </c>
      <c r="OM31" s="646" t="str">
        <f t="shared" si="185"/>
        <v/>
      </c>
      <c r="ON31" s="646" t="str">
        <f t="shared" si="186"/>
        <v/>
      </c>
      <c r="OO31" s="646" t="str">
        <f t="shared" si="187"/>
        <v/>
      </c>
      <c r="OP31" s="646" t="str">
        <f t="shared" si="188"/>
        <v/>
      </c>
      <c r="OQ31" s="646" t="str">
        <f t="shared" si="189"/>
        <v/>
      </c>
      <c r="OR31" s="646" t="str">
        <f t="shared" si="190"/>
        <v/>
      </c>
      <c r="OS31" s="646" t="str">
        <f t="shared" si="191"/>
        <v/>
      </c>
      <c r="OT31" s="646" t="str">
        <f t="shared" si="192"/>
        <v/>
      </c>
      <c r="OU31" s="646" t="str">
        <f t="shared" si="193"/>
        <v/>
      </c>
      <c r="OV31" s="646" t="str">
        <f t="shared" si="194"/>
        <v/>
      </c>
      <c r="OW31" s="646" t="str">
        <f t="shared" si="195"/>
        <v/>
      </c>
      <c r="OX31" s="646" t="str">
        <f t="shared" si="196"/>
        <v/>
      </c>
      <c r="OY31" s="646" t="str">
        <f t="shared" si="197"/>
        <v/>
      </c>
      <c r="OZ31" s="646" t="str">
        <f t="shared" si="198"/>
        <v/>
      </c>
      <c r="PA31" s="646" t="str">
        <f t="shared" si="199"/>
        <v/>
      </c>
      <c r="PB31" s="646" t="str">
        <f t="shared" si="200"/>
        <v/>
      </c>
      <c r="PC31" s="646" t="str">
        <f t="shared" si="201"/>
        <v/>
      </c>
      <c r="PD31" s="646" t="str">
        <f t="shared" si="202"/>
        <v/>
      </c>
      <c r="PE31" s="646" t="str">
        <f t="shared" si="210"/>
        <v/>
      </c>
      <c r="PF31" s="646" t="str">
        <f t="shared" si="211"/>
        <v/>
      </c>
      <c r="PG31" s="646" t="str">
        <f t="shared" si="212"/>
        <v/>
      </c>
      <c r="PH31" s="646" t="str">
        <f t="shared" si="213"/>
        <v/>
      </c>
      <c r="PI31" s="647" t="str">
        <f t="shared" si="214"/>
        <v/>
      </c>
    </row>
    <row r="32" spans="1:425" ht="17.25" customHeight="1" x14ac:dyDescent="0.7">
      <c r="A32" s="635" t="str">
        <f>IF('2 Name'!C32="","",'2 Name'!C32)</f>
        <v/>
      </c>
      <c r="B32" s="636" t="str">
        <f>IF('2 Name'!D32="","",'2 Name'!D32)</f>
        <v/>
      </c>
      <c r="C32" s="637">
        <v>22</v>
      </c>
      <c r="D32" s="638"/>
      <c r="E32" s="639"/>
      <c r="F32" s="639"/>
      <c r="G32" s="639"/>
      <c r="H32" s="640"/>
      <c r="I32" s="638"/>
      <c r="J32" s="639"/>
      <c r="K32" s="639"/>
      <c r="L32" s="639"/>
      <c r="M32" s="640"/>
      <c r="N32" s="638"/>
      <c r="O32" s="639"/>
      <c r="P32" s="639"/>
      <c r="Q32" s="639"/>
      <c r="R32" s="640"/>
      <c r="S32" s="638"/>
      <c r="T32" s="639"/>
      <c r="U32" s="639"/>
      <c r="V32" s="639"/>
      <c r="W32" s="640"/>
      <c r="X32" s="638"/>
      <c r="Y32" s="639"/>
      <c r="Z32" s="639"/>
      <c r="AA32" s="639"/>
      <c r="AB32" s="640"/>
      <c r="AC32" s="638"/>
      <c r="AD32" s="639"/>
      <c r="AE32" s="639"/>
      <c r="AF32" s="639"/>
      <c r="AG32" s="640"/>
      <c r="AH32" s="638"/>
      <c r="AI32" s="639"/>
      <c r="AJ32" s="639"/>
      <c r="AK32" s="639"/>
      <c r="AL32" s="640"/>
      <c r="AM32" s="638"/>
      <c r="AN32" s="639"/>
      <c r="AO32" s="639"/>
      <c r="AP32" s="639"/>
      <c r="AQ32" s="640"/>
      <c r="AR32" s="638"/>
      <c r="AS32" s="639"/>
      <c r="AT32" s="639"/>
      <c r="AU32" s="639"/>
      <c r="AV32" s="640"/>
      <c r="AW32" s="638"/>
      <c r="AX32" s="639"/>
      <c r="AY32" s="639"/>
      <c r="AZ32" s="639"/>
      <c r="BA32" s="640"/>
      <c r="BB32" s="637">
        <v>22</v>
      </c>
      <c r="BC32" s="638"/>
      <c r="BD32" s="639"/>
      <c r="BE32" s="639"/>
      <c r="BF32" s="639"/>
      <c r="BG32" s="640"/>
      <c r="BH32" s="638"/>
      <c r="BI32" s="639"/>
      <c r="BJ32" s="639"/>
      <c r="BK32" s="639"/>
      <c r="BL32" s="640"/>
      <c r="BM32" s="638"/>
      <c r="BN32" s="639"/>
      <c r="BO32" s="639"/>
      <c r="BP32" s="639"/>
      <c r="BQ32" s="640"/>
      <c r="BR32" s="638"/>
      <c r="BS32" s="639"/>
      <c r="BT32" s="639"/>
      <c r="BU32" s="639"/>
      <c r="BV32" s="640"/>
      <c r="BW32" s="638"/>
      <c r="BX32" s="639"/>
      <c r="BY32" s="639"/>
      <c r="BZ32" s="639"/>
      <c r="CA32" s="640"/>
      <c r="CB32" s="638"/>
      <c r="CC32" s="639"/>
      <c r="CD32" s="639"/>
      <c r="CE32" s="639"/>
      <c r="CF32" s="640"/>
      <c r="CG32" s="638"/>
      <c r="CH32" s="639"/>
      <c r="CI32" s="639"/>
      <c r="CJ32" s="639"/>
      <c r="CK32" s="640"/>
      <c r="CL32" s="638"/>
      <c r="CM32" s="639"/>
      <c r="CN32" s="639"/>
      <c r="CO32" s="639"/>
      <c r="CP32" s="640"/>
      <c r="CQ32" s="638"/>
      <c r="CR32" s="639"/>
      <c r="CS32" s="639"/>
      <c r="CT32" s="639"/>
      <c r="CU32" s="640"/>
      <c r="CV32" s="638"/>
      <c r="CW32" s="639"/>
      <c r="CX32" s="639"/>
      <c r="CY32" s="639"/>
      <c r="CZ32" s="640"/>
      <c r="DA32" s="637">
        <v>22</v>
      </c>
      <c r="DB32" s="638"/>
      <c r="DC32" s="639"/>
      <c r="DD32" s="639"/>
      <c r="DE32" s="639"/>
      <c r="DF32" s="640"/>
      <c r="DG32" s="638"/>
      <c r="DH32" s="639"/>
      <c r="DI32" s="639"/>
      <c r="DJ32" s="639"/>
      <c r="DK32" s="640"/>
      <c r="DL32" s="638"/>
      <c r="DM32" s="639"/>
      <c r="DN32" s="639"/>
      <c r="DO32" s="639"/>
      <c r="DP32" s="640"/>
      <c r="DQ32" s="638"/>
      <c r="DR32" s="639"/>
      <c r="DS32" s="639"/>
      <c r="DT32" s="639"/>
      <c r="DU32" s="640"/>
      <c r="DV32" s="638"/>
      <c r="DW32" s="639"/>
      <c r="DX32" s="639"/>
      <c r="DY32" s="639"/>
      <c r="DZ32" s="640"/>
      <c r="EA32" s="638"/>
      <c r="EB32" s="639"/>
      <c r="EC32" s="639"/>
      <c r="ED32" s="639"/>
      <c r="EE32" s="640"/>
      <c r="EF32" s="638"/>
      <c r="EG32" s="639"/>
      <c r="EH32" s="639"/>
      <c r="EI32" s="639"/>
      <c r="EJ32" s="640"/>
      <c r="EK32" s="638"/>
      <c r="EL32" s="639"/>
      <c r="EM32" s="639"/>
      <c r="EN32" s="639"/>
      <c r="EO32" s="640"/>
      <c r="EP32" s="638"/>
      <c r="EQ32" s="639"/>
      <c r="ER32" s="639"/>
      <c r="ES32" s="639"/>
      <c r="ET32" s="640"/>
      <c r="EU32" s="638"/>
      <c r="EV32" s="639"/>
      <c r="EW32" s="639"/>
      <c r="EX32" s="639"/>
      <c r="EY32" s="640"/>
      <c r="EZ32" s="641">
        <v>22</v>
      </c>
      <c r="FA32" s="638"/>
      <c r="FB32" s="639"/>
      <c r="FC32" s="639"/>
      <c r="FD32" s="639"/>
      <c r="FE32" s="640"/>
      <c r="FF32" s="638"/>
      <c r="FG32" s="639"/>
      <c r="FH32" s="639"/>
      <c r="FI32" s="639"/>
      <c r="FJ32" s="640"/>
      <c r="FK32" s="638"/>
      <c r="FL32" s="639"/>
      <c r="FM32" s="639"/>
      <c r="FN32" s="639"/>
      <c r="FO32" s="640"/>
      <c r="FP32" s="638"/>
      <c r="FQ32" s="639"/>
      <c r="FR32" s="639"/>
      <c r="FS32" s="639"/>
      <c r="FT32" s="640"/>
      <c r="FU32" s="638"/>
      <c r="FV32" s="639"/>
      <c r="FW32" s="639"/>
      <c r="FX32" s="639"/>
      <c r="FY32" s="640"/>
      <c r="FZ32" s="638"/>
      <c r="GA32" s="639"/>
      <c r="GB32" s="639"/>
      <c r="GC32" s="639"/>
      <c r="GD32" s="640"/>
      <c r="GE32" s="638"/>
      <c r="GF32" s="639"/>
      <c r="GG32" s="639"/>
      <c r="GH32" s="639"/>
      <c r="GI32" s="640"/>
      <c r="GJ32" s="638"/>
      <c r="GK32" s="639"/>
      <c r="GL32" s="639"/>
      <c r="GM32" s="639"/>
      <c r="GN32" s="640"/>
      <c r="GO32" s="638"/>
      <c r="GP32" s="639"/>
      <c r="GQ32" s="639"/>
      <c r="GR32" s="639"/>
      <c r="GS32" s="640"/>
      <c r="GT32" s="638"/>
      <c r="GU32" s="639"/>
      <c r="GV32" s="639"/>
      <c r="GW32" s="639"/>
      <c r="GX32" s="640"/>
      <c r="GY32" s="641">
        <v>22</v>
      </c>
      <c r="GZ32" s="642" t="str">
        <f>IF('2 Name'!B32="","",'2 Name'!B32)</f>
        <v/>
      </c>
      <c r="HA32" s="635" t="str">
        <f>IF('2 Name'!C32="","",'2 Name'!C32)</f>
        <v/>
      </c>
      <c r="HB32" s="636" t="str">
        <f>IF('2 Name'!D32="","",'2 Name'!D32)</f>
        <v/>
      </c>
      <c r="HC32" s="643" t="str">
        <f t="shared" si="204"/>
        <v/>
      </c>
      <c r="HD32" s="643" t="str">
        <f t="shared" si="0"/>
        <v/>
      </c>
      <c r="HE32" s="643" t="str">
        <f t="shared" si="1"/>
        <v/>
      </c>
      <c r="HF32" s="643" t="str">
        <f t="shared" si="2"/>
        <v/>
      </c>
      <c r="HG32" s="643" t="str">
        <f t="shared" si="3"/>
        <v/>
      </c>
      <c r="HH32" s="643" t="str">
        <f t="shared" si="205"/>
        <v/>
      </c>
      <c r="HI32" s="643" t="str">
        <f t="shared" si="206"/>
        <v/>
      </c>
      <c r="HJ32" s="643" t="str">
        <f t="shared" si="4"/>
        <v/>
      </c>
      <c r="HK32" s="643" t="str">
        <f t="shared" si="5"/>
        <v/>
      </c>
      <c r="HL32" s="643" t="str">
        <f t="shared" si="6"/>
        <v/>
      </c>
      <c r="HM32" s="643" t="str">
        <f t="shared" si="7"/>
        <v/>
      </c>
      <c r="HN32" s="643" t="str">
        <f t="shared" si="207"/>
        <v/>
      </c>
      <c r="HO32" s="641" t="str">
        <f t="shared" si="208"/>
        <v/>
      </c>
      <c r="HP32" s="644" t="str">
        <f t="shared" si="209"/>
        <v/>
      </c>
      <c r="HR32" s="645" t="str">
        <f t="shared" si="8"/>
        <v/>
      </c>
      <c r="HS32" s="646" t="str">
        <f t="shared" si="9"/>
        <v/>
      </c>
      <c r="HT32" s="646" t="str">
        <f t="shared" si="10"/>
        <v/>
      </c>
      <c r="HU32" s="646" t="str">
        <f t="shared" si="11"/>
        <v/>
      </c>
      <c r="HV32" s="646" t="str">
        <f t="shared" si="12"/>
        <v/>
      </c>
      <c r="HW32" s="646" t="str">
        <f t="shared" si="13"/>
        <v/>
      </c>
      <c r="HX32" s="646" t="str">
        <f t="shared" si="14"/>
        <v/>
      </c>
      <c r="HY32" s="646" t="str">
        <f t="shared" si="15"/>
        <v/>
      </c>
      <c r="HZ32" s="646" t="str">
        <f t="shared" si="16"/>
        <v/>
      </c>
      <c r="IA32" s="646" t="str">
        <f t="shared" si="17"/>
        <v/>
      </c>
      <c r="IB32" s="646" t="str">
        <f t="shared" si="18"/>
        <v/>
      </c>
      <c r="IC32" s="646" t="str">
        <f t="shared" si="19"/>
        <v/>
      </c>
      <c r="ID32" s="646" t="str">
        <f t="shared" si="20"/>
        <v/>
      </c>
      <c r="IE32" s="646" t="str">
        <f t="shared" si="21"/>
        <v/>
      </c>
      <c r="IF32" s="646" t="str">
        <f t="shared" si="22"/>
        <v/>
      </c>
      <c r="IG32" s="646" t="str">
        <f t="shared" si="23"/>
        <v/>
      </c>
      <c r="IH32" s="646" t="str">
        <f t="shared" si="24"/>
        <v/>
      </c>
      <c r="II32" s="646" t="str">
        <f t="shared" si="25"/>
        <v/>
      </c>
      <c r="IJ32" s="646" t="str">
        <f t="shared" si="26"/>
        <v/>
      </c>
      <c r="IK32" s="646" t="str">
        <f t="shared" si="27"/>
        <v/>
      </c>
      <c r="IL32" s="646" t="str">
        <f t="shared" si="28"/>
        <v/>
      </c>
      <c r="IM32" s="646" t="str">
        <f t="shared" si="29"/>
        <v/>
      </c>
      <c r="IN32" s="646" t="str">
        <f t="shared" si="30"/>
        <v/>
      </c>
      <c r="IO32" s="646" t="str">
        <f t="shared" si="31"/>
        <v/>
      </c>
      <c r="IP32" s="646" t="str">
        <f t="shared" si="32"/>
        <v/>
      </c>
      <c r="IQ32" s="646" t="str">
        <f t="shared" si="33"/>
        <v/>
      </c>
      <c r="IR32" s="646" t="str">
        <f t="shared" si="34"/>
        <v/>
      </c>
      <c r="IS32" s="646" t="str">
        <f t="shared" si="35"/>
        <v/>
      </c>
      <c r="IT32" s="646" t="str">
        <f t="shared" si="36"/>
        <v/>
      </c>
      <c r="IU32" s="646" t="str">
        <f t="shared" si="37"/>
        <v/>
      </c>
      <c r="IV32" s="646" t="str">
        <f t="shared" si="38"/>
        <v/>
      </c>
      <c r="IW32" s="646" t="str">
        <f t="shared" si="39"/>
        <v/>
      </c>
      <c r="IX32" s="646" t="str">
        <f t="shared" si="40"/>
        <v/>
      </c>
      <c r="IY32" s="646" t="str">
        <f t="shared" si="41"/>
        <v/>
      </c>
      <c r="IZ32" s="646" t="str">
        <f t="shared" si="42"/>
        <v/>
      </c>
      <c r="JA32" s="646" t="str">
        <f t="shared" si="43"/>
        <v/>
      </c>
      <c r="JB32" s="646" t="str">
        <f t="shared" si="44"/>
        <v/>
      </c>
      <c r="JC32" s="646" t="str">
        <f t="shared" si="45"/>
        <v/>
      </c>
      <c r="JD32" s="646" t="str">
        <f t="shared" si="46"/>
        <v/>
      </c>
      <c r="JE32" s="646" t="str">
        <f t="shared" si="47"/>
        <v/>
      </c>
      <c r="JF32" s="646" t="str">
        <f t="shared" si="48"/>
        <v/>
      </c>
      <c r="JG32" s="646" t="str">
        <f t="shared" si="49"/>
        <v/>
      </c>
      <c r="JH32" s="646" t="str">
        <f t="shared" si="50"/>
        <v/>
      </c>
      <c r="JI32" s="646" t="str">
        <f t="shared" si="51"/>
        <v/>
      </c>
      <c r="JJ32" s="646" t="str">
        <f t="shared" si="52"/>
        <v/>
      </c>
      <c r="JK32" s="646" t="str">
        <f t="shared" si="53"/>
        <v/>
      </c>
      <c r="JL32" s="646" t="str">
        <f t="shared" si="54"/>
        <v/>
      </c>
      <c r="JM32" s="646" t="str">
        <f t="shared" si="55"/>
        <v/>
      </c>
      <c r="JN32" s="646" t="str">
        <f t="shared" si="56"/>
        <v/>
      </c>
      <c r="JO32" s="646" t="str">
        <f t="shared" si="57"/>
        <v/>
      </c>
      <c r="JP32" s="646" t="str">
        <f t="shared" si="58"/>
        <v/>
      </c>
      <c r="JQ32" s="646" t="str">
        <f t="shared" si="59"/>
        <v/>
      </c>
      <c r="JR32" s="646" t="str">
        <f t="shared" si="60"/>
        <v/>
      </c>
      <c r="JS32" s="646" t="str">
        <f t="shared" si="61"/>
        <v/>
      </c>
      <c r="JT32" s="646" t="str">
        <f t="shared" si="62"/>
        <v/>
      </c>
      <c r="JU32" s="646" t="str">
        <f t="shared" si="63"/>
        <v/>
      </c>
      <c r="JV32" s="646" t="str">
        <f t="shared" si="64"/>
        <v/>
      </c>
      <c r="JW32" s="646" t="str">
        <f t="shared" si="65"/>
        <v/>
      </c>
      <c r="JX32" s="646" t="str">
        <f t="shared" si="66"/>
        <v/>
      </c>
      <c r="JY32" s="646" t="str">
        <f t="shared" si="67"/>
        <v/>
      </c>
      <c r="JZ32" s="646" t="str">
        <f t="shared" si="68"/>
        <v/>
      </c>
      <c r="KA32" s="646" t="str">
        <f t="shared" si="69"/>
        <v/>
      </c>
      <c r="KB32" s="646" t="str">
        <f t="shared" si="70"/>
        <v/>
      </c>
      <c r="KC32" s="646" t="str">
        <f t="shared" si="71"/>
        <v/>
      </c>
      <c r="KD32" s="646" t="str">
        <f t="shared" si="72"/>
        <v/>
      </c>
      <c r="KE32" s="646" t="str">
        <f t="shared" si="73"/>
        <v/>
      </c>
      <c r="KF32" s="646" t="str">
        <f t="shared" si="74"/>
        <v/>
      </c>
      <c r="KG32" s="646" t="str">
        <f t="shared" si="75"/>
        <v/>
      </c>
      <c r="KH32" s="646" t="str">
        <f t="shared" si="76"/>
        <v/>
      </c>
      <c r="KI32" s="646" t="str">
        <f t="shared" si="77"/>
        <v/>
      </c>
      <c r="KJ32" s="646" t="str">
        <f t="shared" si="78"/>
        <v/>
      </c>
      <c r="KK32" s="646" t="str">
        <f t="shared" si="79"/>
        <v/>
      </c>
      <c r="KL32" s="646" t="str">
        <f t="shared" si="80"/>
        <v/>
      </c>
      <c r="KM32" s="646" t="str">
        <f t="shared" si="81"/>
        <v/>
      </c>
      <c r="KN32" s="646" t="str">
        <f t="shared" si="82"/>
        <v/>
      </c>
      <c r="KO32" s="646" t="str">
        <f t="shared" si="83"/>
        <v/>
      </c>
      <c r="KP32" s="646" t="str">
        <f t="shared" si="84"/>
        <v/>
      </c>
      <c r="KQ32" s="646" t="str">
        <f t="shared" si="85"/>
        <v/>
      </c>
      <c r="KR32" s="646" t="str">
        <f t="shared" si="86"/>
        <v/>
      </c>
      <c r="KS32" s="646" t="str">
        <f t="shared" si="87"/>
        <v/>
      </c>
      <c r="KT32" s="646" t="str">
        <f t="shared" si="88"/>
        <v/>
      </c>
      <c r="KU32" s="646" t="str">
        <f t="shared" si="89"/>
        <v/>
      </c>
      <c r="KV32" s="646" t="str">
        <f t="shared" si="90"/>
        <v/>
      </c>
      <c r="KW32" s="646" t="str">
        <f t="shared" si="91"/>
        <v/>
      </c>
      <c r="KX32" s="646" t="str">
        <f t="shared" si="92"/>
        <v/>
      </c>
      <c r="KY32" s="646" t="str">
        <f t="shared" si="93"/>
        <v/>
      </c>
      <c r="KZ32" s="646" t="str">
        <f t="shared" si="94"/>
        <v/>
      </c>
      <c r="LA32" s="646" t="str">
        <f t="shared" si="95"/>
        <v/>
      </c>
      <c r="LB32" s="646" t="str">
        <f t="shared" si="96"/>
        <v/>
      </c>
      <c r="LC32" s="646" t="str">
        <f t="shared" si="97"/>
        <v/>
      </c>
      <c r="LD32" s="646" t="str">
        <f t="shared" si="98"/>
        <v/>
      </c>
      <c r="LE32" s="646" t="str">
        <f t="shared" si="99"/>
        <v/>
      </c>
      <c r="LF32" s="646" t="str">
        <f t="shared" si="100"/>
        <v/>
      </c>
      <c r="LG32" s="646" t="str">
        <f t="shared" si="101"/>
        <v/>
      </c>
      <c r="LH32" s="646" t="str">
        <f t="shared" si="102"/>
        <v/>
      </c>
      <c r="LI32" s="646" t="str">
        <f t="shared" si="103"/>
        <v/>
      </c>
      <c r="LJ32" s="646" t="str">
        <f t="shared" si="104"/>
        <v/>
      </c>
      <c r="LK32" s="646" t="str">
        <f t="shared" si="105"/>
        <v/>
      </c>
      <c r="LL32" s="646" t="str">
        <f t="shared" si="106"/>
        <v/>
      </c>
      <c r="LM32" s="646" t="str">
        <f t="shared" si="107"/>
        <v/>
      </c>
      <c r="LN32" s="646" t="str">
        <f t="shared" si="108"/>
        <v/>
      </c>
      <c r="LO32" s="646" t="str">
        <f t="shared" si="109"/>
        <v/>
      </c>
      <c r="LP32" s="646" t="str">
        <f t="shared" si="110"/>
        <v/>
      </c>
      <c r="LQ32" s="646" t="str">
        <f t="shared" si="111"/>
        <v/>
      </c>
      <c r="LR32" s="646" t="str">
        <f t="shared" si="112"/>
        <v/>
      </c>
      <c r="LS32" s="646" t="str">
        <f t="shared" si="113"/>
        <v/>
      </c>
      <c r="LT32" s="646" t="str">
        <f t="shared" si="114"/>
        <v/>
      </c>
      <c r="LU32" s="646" t="str">
        <f t="shared" si="115"/>
        <v/>
      </c>
      <c r="LV32" s="646" t="str">
        <f t="shared" si="116"/>
        <v/>
      </c>
      <c r="LW32" s="646" t="str">
        <f t="shared" si="117"/>
        <v/>
      </c>
      <c r="LX32" s="646" t="str">
        <f t="shared" si="118"/>
        <v/>
      </c>
      <c r="LY32" s="646" t="str">
        <f t="shared" si="119"/>
        <v/>
      </c>
      <c r="LZ32" s="646" t="str">
        <f t="shared" si="120"/>
        <v/>
      </c>
      <c r="MA32" s="646" t="str">
        <f t="shared" si="121"/>
        <v/>
      </c>
      <c r="MB32" s="646" t="str">
        <f t="shared" si="122"/>
        <v/>
      </c>
      <c r="MC32" s="646" t="str">
        <f t="shared" si="123"/>
        <v/>
      </c>
      <c r="MD32" s="646" t="str">
        <f t="shared" si="124"/>
        <v/>
      </c>
      <c r="ME32" s="646" t="str">
        <f t="shared" si="125"/>
        <v/>
      </c>
      <c r="MF32" s="646" t="str">
        <f t="shared" si="126"/>
        <v/>
      </c>
      <c r="MG32" s="646" t="str">
        <f t="shared" si="127"/>
        <v/>
      </c>
      <c r="MH32" s="646" t="str">
        <f t="shared" si="128"/>
        <v/>
      </c>
      <c r="MI32" s="646" t="str">
        <f t="shared" si="129"/>
        <v/>
      </c>
      <c r="MJ32" s="646" t="str">
        <f t="shared" si="130"/>
        <v/>
      </c>
      <c r="MK32" s="646" t="str">
        <f t="shared" si="131"/>
        <v/>
      </c>
      <c r="ML32" s="646" t="str">
        <f t="shared" si="132"/>
        <v/>
      </c>
      <c r="MM32" s="646" t="str">
        <f t="shared" si="133"/>
        <v/>
      </c>
      <c r="MN32" s="646" t="str">
        <f t="shared" si="134"/>
        <v/>
      </c>
      <c r="MO32" s="646" t="str">
        <f t="shared" si="135"/>
        <v/>
      </c>
      <c r="MP32" s="646" t="str">
        <f t="shared" si="136"/>
        <v/>
      </c>
      <c r="MQ32" s="646" t="str">
        <f t="shared" si="137"/>
        <v/>
      </c>
      <c r="MR32" s="646" t="str">
        <f t="shared" si="138"/>
        <v/>
      </c>
      <c r="MS32" s="646" t="str">
        <f t="shared" si="139"/>
        <v/>
      </c>
      <c r="MT32" s="646" t="str">
        <f t="shared" si="140"/>
        <v/>
      </c>
      <c r="MU32" s="646" t="str">
        <f t="shared" si="141"/>
        <v/>
      </c>
      <c r="MV32" s="646" t="str">
        <f t="shared" si="142"/>
        <v/>
      </c>
      <c r="MW32" s="646" t="str">
        <f t="shared" si="143"/>
        <v/>
      </c>
      <c r="MX32" s="646" t="str">
        <f t="shared" si="144"/>
        <v/>
      </c>
      <c r="MY32" s="646" t="str">
        <f t="shared" si="145"/>
        <v/>
      </c>
      <c r="MZ32" s="646" t="str">
        <f t="shared" si="146"/>
        <v/>
      </c>
      <c r="NA32" s="646" t="str">
        <f t="shared" si="147"/>
        <v/>
      </c>
      <c r="NB32" s="646" t="str">
        <f t="shared" si="148"/>
        <v/>
      </c>
      <c r="NC32" s="646" t="str">
        <f t="shared" si="149"/>
        <v/>
      </c>
      <c r="ND32" s="646" t="str">
        <f t="shared" si="150"/>
        <v/>
      </c>
      <c r="NE32" s="646" t="str">
        <f t="shared" si="151"/>
        <v/>
      </c>
      <c r="NF32" s="646" t="str">
        <f t="shared" si="152"/>
        <v/>
      </c>
      <c r="NG32" s="646" t="str">
        <f t="shared" si="153"/>
        <v/>
      </c>
      <c r="NH32" s="646" t="str">
        <f t="shared" si="154"/>
        <v/>
      </c>
      <c r="NI32" s="646" t="str">
        <f t="shared" si="155"/>
        <v/>
      </c>
      <c r="NJ32" s="646" t="str">
        <f t="shared" si="156"/>
        <v/>
      </c>
      <c r="NK32" s="646" t="str">
        <f t="shared" si="157"/>
        <v/>
      </c>
      <c r="NL32" s="646" t="str">
        <f t="shared" si="158"/>
        <v/>
      </c>
      <c r="NM32" s="646" t="str">
        <f t="shared" si="159"/>
        <v/>
      </c>
      <c r="NN32" s="646" t="str">
        <f t="shared" si="160"/>
        <v/>
      </c>
      <c r="NO32" s="646" t="str">
        <f t="shared" si="161"/>
        <v/>
      </c>
      <c r="NP32" s="646" t="str">
        <f t="shared" si="162"/>
        <v/>
      </c>
      <c r="NQ32" s="646" t="str">
        <f t="shared" si="163"/>
        <v/>
      </c>
      <c r="NR32" s="646" t="str">
        <f t="shared" si="164"/>
        <v/>
      </c>
      <c r="NS32" s="646" t="str">
        <f t="shared" si="165"/>
        <v/>
      </c>
      <c r="NT32" s="646" t="str">
        <f t="shared" si="166"/>
        <v/>
      </c>
      <c r="NU32" s="646" t="str">
        <f t="shared" si="167"/>
        <v/>
      </c>
      <c r="NV32" s="646" t="str">
        <f t="shared" si="168"/>
        <v/>
      </c>
      <c r="NW32" s="646" t="str">
        <f t="shared" si="169"/>
        <v/>
      </c>
      <c r="NX32" s="646" t="str">
        <f t="shared" si="170"/>
        <v/>
      </c>
      <c r="NY32" s="646" t="str">
        <f t="shared" si="171"/>
        <v/>
      </c>
      <c r="NZ32" s="646" t="str">
        <f t="shared" si="172"/>
        <v/>
      </c>
      <c r="OA32" s="646" t="str">
        <f t="shared" si="173"/>
        <v/>
      </c>
      <c r="OB32" s="646" t="str">
        <f t="shared" si="174"/>
        <v/>
      </c>
      <c r="OC32" s="646" t="str">
        <f t="shared" si="175"/>
        <v/>
      </c>
      <c r="OD32" s="646" t="str">
        <f t="shared" si="176"/>
        <v/>
      </c>
      <c r="OE32" s="646" t="str">
        <f t="shared" si="177"/>
        <v/>
      </c>
      <c r="OF32" s="646" t="str">
        <f t="shared" si="178"/>
        <v/>
      </c>
      <c r="OG32" s="646" t="str">
        <f t="shared" si="179"/>
        <v/>
      </c>
      <c r="OH32" s="646" t="str">
        <f t="shared" si="180"/>
        <v/>
      </c>
      <c r="OI32" s="646" t="str">
        <f t="shared" si="181"/>
        <v/>
      </c>
      <c r="OJ32" s="646" t="str">
        <f t="shared" si="182"/>
        <v/>
      </c>
      <c r="OK32" s="646" t="str">
        <f t="shared" si="183"/>
        <v/>
      </c>
      <c r="OL32" s="646" t="str">
        <f t="shared" si="184"/>
        <v/>
      </c>
      <c r="OM32" s="646" t="str">
        <f t="shared" si="185"/>
        <v/>
      </c>
      <c r="ON32" s="646" t="str">
        <f t="shared" si="186"/>
        <v/>
      </c>
      <c r="OO32" s="646" t="str">
        <f t="shared" si="187"/>
        <v/>
      </c>
      <c r="OP32" s="646" t="str">
        <f t="shared" si="188"/>
        <v/>
      </c>
      <c r="OQ32" s="646" t="str">
        <f t="shared" si="189"/>
        <v/>
      </c>
      <c r="OR32" s="646" t="str">
        <f t="shared" si="190"/>
        <v/>
      </c>
      <c r="OS32" s="646" t="str">
        <f t="shared" si="191"/>
        <v/>
      </c>
      <c r="OT32" s="646" t="str">
        <f t="shared" si="192"/>
        <v/>
      </c>
      <c r="OU32" s="646" t="str">
        <f t="shared" si="193"/>
        <v/>
      </c>
      <c r="OV32" s="646" t="str">
        <f t="shared" si="194"/>
        <v/>
      </c>
      <c r="OW32" s="646" t="str">
        <f t="shared" si="195"/>
        <v/>
      </c>
      <c r="OX32" s="646" t="str">
        <f t="shared" si="196"/>
        <v/>
      </c>
      <c r="OY32" s="646" t="str">
        <f t="shared" si="197"/>
        <v/>
      </c>
      <c r="OZ32" s="646" t="str">
        <f t="shared" si="198"/>
        <v/>
      </c>
      <c r="PA32" s="646" t="str">
        <f t="shared" si="199"/>
        <v/>
      </c>
      <c r="PB32" s="646" t="str">
        <f t="shared" si="200"/>
        <v/>
      </c>
      <c r="PC32" s="646" t="str">
        <f t="shared" si="201"/>
        <v/>
      </c>
      <c r="PD32" s="646" t="str">
        <f t="shared" si="202"/>
        <v/>
      </c>
      <c r="PE32" s="646" t="str">
        <f t="shared" si="210"/>
        <v/>
      </c>
      <c r="PF32" s="646" t="str">
        <f t="shared" si="211"/>
        <v/>
      </c>
      <c r="PG32" s="646" t="str">
        <f t="shared" si="212"/>
        <v/>
      </c>
      <c r="PH32" s="646" t="str">
        <f t="shared" si="213"/>
        <v/>
      </c>
      <c r="PI32" s="647" t="str">
        <f t="shared" si="214"/>
        <v/>
      </c>
    </row>
    <row r="33" spans="1:425" ht="17.25" customHeight="1" x14ac:dyDescent="0.7">
      <c r="A33" s="635" t="str">
        <f>IF('2 Name'!C33="","",'2 Name'!C33)</f>
        <v/>
      </c>
      <c r="B33" s="636" t="str">
        <f>IF('2 Name'!D33="","",'2 Name'!D33)</f>
        <v/>
      </c>
      <c r="C33" s="637">
        <v>23</v>
      </c>
      <c r="D33" s="638"/>
      <c r="E33" s="639"/>
      <c r="F33" s="639"/>
      <c r="G33" s="639"/>
      <c r="H33" s="640"/>
      <c r="I33" s="638"/>
      <c r="J33" s="639"/>
      <c r="K33" s="639"/>
      <c r="L33" s="639"/>
      <c r="M33" s="640"/>
      <c r="N33" s="638"/>
      <c r="O33" s="639"/>
      <c r="P33" s="639"/>
      <c r="Q33" s="639"/>
      <c r="R33" s="640"/>
      <c r="S33" s="638"/>
      <c r="T33" s="639"/>
      <c r="U33" s="639"/>
      <c r="V33" s="639"/>
      <c r="W33" s="640"/>
      <c r="X33" s="638"/>
      <c r="Y33" s="639"/>
      <c r="Z33" s="639"/>
      <c r="AA33" s="639"/>
      <c r="AB33" s="640"/>
      <c r="AC33" s="638"/>
      <c r="AD33" s="639"/>
      <c r="AE33" s="639"/>
      <c r="AF33" s="639"/>
      <c r="AG33" s="640"/>
      <c r="AH33" s="638"/>
      <c r="AI33" s="639"/>
      <c r="AJ33" s="639"/>
      <c r="AK33" s="639"/>
      <c r="AL33" s="640"/>
      <c r="AM33" s="638"/>
      <c r="AN33" s="639"/>
      <c r="AO33" s="639"/>
      <c r="AP33" s="639"/>
      <c r="AQ33" s="640"/>
      <c r="AR33" s="638"/>
      <c r="AS33" s="639"/>
      <c r="AT33" s="639"/>
      <c r="AU33" s="639"/>
      <c r="AV33" s="640"/>
      <c r="AW33" s="638"/>
      <c r="AX33" s="639"/>
      <c r="AY33" s="639"/>
      <c r="AZ33" s="639"/>
      <c r="BA33" s="640"/>
      <c r="BB33" s="637">
        <v>23</v>
      </c>
      <c r="BC33" s="638"/>
      <c r="BD33" s="639"/>
      <c r="BE33" s="639"/>
      <c r="BF33" s="639"/>
      <c r="BG33" s="640"/>
      <c r="BH33" s="638"/>
      <c r="BI33" s="639"/>
      <c r="BJ33" s="639"/>
      <c r="BK33" s="639"/>
      <c r="BL33" s="640"/>
      <c r="BM33" s="638"/>
      <c r="BN33" s="639"/>
      <c r="BO33" s="639"/>
      <c r="BP33" s="639"/>
      <c r="BQ33" s="640"/>
      <c r="BR33" s="638"/>
      <c r="BS33" s="639"/>
      <c r="BT33" s="639"/>
      <c r="BU33" s="639"/>
      <c r="BV33" s="640"/>
      <c r="BW33" s="638"/>
      <c r="BX33" s="639"/>
      <c r="BY33" s="639"/>
      <c r="BZ33" s="639"/>
      <c r="CA33" s="640"/>
      <c r="CB33" s="638"/>
      <c r="CC33" s="639"/>
      <c r="CD33" s="639"/>
      <c r="CE33" s="639"/>
      <c r="CF33" s="640"/>
      <c r="CG33" s="638"/>
      <c r="CH33" s="639"/>
      <c r="CI33" s="639"/>
      <c r="CJ33" s="639"/>
      <c r="CK33" s="640"/>
      <c r="CL33" s="638"/>
      <c r="CM33" s="639"/>
      <c r="CN33" s="639"/>
      <c r="CO33" s="639"/>
      <c r="CP33" s="640"/>
      <c r="CQ33" s="638"/>
      <c r="CR33" s="639"/>
      <c r="CS33" s="639"/>
      <c r="CT33" s="639"/>
      <c r="CU33" s="640"/>
      <c r="CV33" s="638"/>
      <c r="CW33" s="639"/>
      <c r="CX33" s="639"/>
      <c r="CY33" s="639"/>
      <c r="CZ33" s="640"/>
      <c r="DA33" s="637">
        <v>23</v>
      </c>
      <c r="DB33" s="638"/>
      <c r="DC33" s="639"/>
      <c r="DD33" s="639"/>
      <c r="DE33" s="639"/>
      <c r="DF33" s="640"/>
      <c r="DG33" s="638"/>
      <c r="DH33" s="639"/>
      <c r="DI33" s="639"/>
      <c r="DJ33" s="639"/>
      <c r="DK33" s="640"/>
      <c r="DL33" s="638"/>
      <c r="DM33" s="639"/>
      <c r="DN33" s="639"/>
      <c r="DO33" s="639"/>
      <c r="DP33" s="640"/>
      <c r="DQ33" s="638"/>
      <c r="DR33" s="639"/>
      <c r="DS33" s="639"/>
      <c r="DT33" s="639"/>
      <c r="DU33" s="640"/>
      <c r="DV33" s="638"/>
      <c r="DW33" s="639"/>
      <c r="DX33" s="639"/>
      <c r="DY33" s="639"/>
      <c r="DZ33" s="640"/>
      <c r="EA33" s="638"/>
      <c r="EB33" s="639"/>
      <c r="EC33" s="639"/>
      <c r="ED33" s="639"/>
      <c r="EE33" s="640"/>
      <c r="EF33" s="638"/>
      <c r="EG33" s="639"/>
      <c r="EH33" s="639"/>
      <c r="EI33" s="639"/>
      <c r="EJ33" s="640"/>
      <c r="EK33" s="638"/>
      <c r="EL33" s="639"/>
      <c r="EM33" s="639"/>
      <c r="EN33" s="639"/>
      <c r="EO33" s="640"/>
      <c r="EP33" s="638"/>
      <c r="EQ33" s="639"/>
      <c r="ER33" s="639"/>
      <c r="ES33" s="639"/>
      <c r="ET33" s="640"/>
      <c r="EU33" s="638"/>
      <c r="EV33" s="639"/>
      <c r="EW33" s="639"/>
      <c r="EX33" s="639"/>
      <c r="EY33" s="640"/>
      <c r="EZ33" s="641">
        <v>23</v>
      </c>
      <c r="FA33" s="638"/>
      <c r="FB33" s="639"/>
      <c r="FC33" s="639"/>
      <c r="FD33" s="639"/>
      <c r="FE33" s="640"/>
      <c r="FF33" s="638"/>
      <c r="FG33" s="639"/>
      <c r="FH33" s="639"/>
      <c r="FI33" s="639"/>
      <c r="FJ33" s="640"/>
      <c r="FK33" s="638"/>
      <c r="FL33" s="639"/>
      <c r="FM33" s="639"/>
      <c r="FN33" s="639"/>
      <c r="FO33" s="640"/>
      <c r="FP33" s="638"/>
      <c r="FQ33" s="639"/>
      <c r="FR33" s="639"/>
      <c r="FS33" s="639"/>
      <c r="FT33" s="640"/>
      <c r="FU33" s="638"/>
      <c r="FV33" s="639"/>
      <c r="FW33" s="639"/>
      <c r="FX33" s="639"/>
      <c r="FY33" s="640"/>
      <c r="FZ33" s="638"/>
      <c r="GA33" s="639"/>
      <c r="GB33" s="639"/>
      <c r="GC33" s="639"/>
      <c r="GD33" s="640"/>
      <c r="GE33" s="638"/>
      <c r="GF33" s="639"/>
      <c r="GG33" s="639"/>
      <c r="GH33" s="639"/>
      <c r="GI33" s="640"/>
      <c r="GJ33" s="638"/>
      <c r="GK33" s="639"/>
      <c r="GL33" s="639"/>
      <c r="GM33" s="639"/>
      <c r="GN33" s="640"/>
      <c r="GO33" s="638"/>
      <c r="GP33" s="639"/>
      <c r="GQ33" s="639"/>
      <c r="GR33" s="639"/>
      <c r="GS33" s="640"/>
      <c r="GT33" s="638"/>
      <c r="GU33" s="639"/>
      <c r="GV33" s="639"/>
      <c r="GW33" s="639"/>
      <c r="GX33" s="640"/>
      <c r="GY33" s="641">
        <v>23</v>
      </c>
      <c r="GZ33" s="642" t="str">
        <f>IF('2 Name'!B33="","",'2 Name'!B33)</f>
        <v/>
      </c>
      <c r="HA33" s="635" t="str">
        <f>IF('2 Name'!C33="","",'2 Name'!C33)</f>
        <v/>
      </c>
      <c r="HB33" s="636" t="str">
        <f>IF('2 Name'!D33="","",'2 Name'!D33)</f>
        <v/>
      </c>
      <c r="HC33" s="643" t="str">
        <f t="shared" si="204"/>
        <v/>
      </c>
      <c r="HD33" s="643" t="str">
        <f t="shared" si="0"/>
        <v/>
      </c>
      <c r="HE33" s="643" t="str">
        <f t="shared" si="1"/>
        <v/>
      </c>
      <c r="HF33" s="643" t="str">
        <f t="shared" si="2"/>
        <v/>
      </c>
      <c r="HG33" s="643" t="str">
        <f t="shared" si="3"/>
        <v/>
      </c>
      <c r="HH33" s="643" t="str">
        <f t="shared" si="205"/>
        <v/>
      </c>
      <c r="HI33" s="643" t="str">
        <f t="shared" si="206"/>
        <v/>
      </c>
      <c r="HJ33" s="643" t="str">
        <f t="shared" si="4"/>
        <v/>
      </c>
      <c r="HK33" s="643" t="str">
        <f t="shared" si="5"/>
        <v/>
      </c>
      <c r="HL33" s="643" t="str">
        <f t="shared" si="6"/>
        <v/>
      </c>
      <c r="HM33" s="643" t="str">
        <f t="shared" si="7"/>
        <v/>
      </c>
      <c r="HN33" s="643" t="str">
        <f t="shared" si="207"/>
        <v/>
      </c>
      <c r="HO33" s="641" t="str">
        <f t="shared" si="208"/>
        <v/>
      </c>
      <c r="HP33" s="644" t="str">
        <f t="shared" si="209"/>
        <v/>
      </c>
      <c r="HR33" s="645" t="str">
        <f t="shared" si="8"/>
        <v/>
      </c>
      <c r="HS33" s="646" t="str">
        <f t="shared" si="9"/>
        <v/>
      </c>
      <c r="HT33" s="646" t="str">
        <f t="shared" si="10"/>
        <v/>
      </c>
      <c r="HU33" s="646" t="str">
        <f t="shared" si="11"/>
        <v/>
      </c>
      <c r="HV33" s="646" t="str">
        <f t="shared" si="12"/>
        <v/>
      </c>
      <c r="HW33" s="646" t="str">
        <f t="shared" si="13"/>
        <v/>
      </c>
      <c r="HX33" s="646" t="str">
        <f t="shared" si="14"/>
        <v/>
      </c>
      <c r="HY33" s="646" t="str">
        <f t="shared" si="15"/>
        <v/>
      </c>
      <c r="HZ33" s="646" t="str">
        <f t="shared" si="16"/>
        <v/>
      </c>
      <c r="IA33" s="646" t="str">
        <f t="shared" si="17"/>
        <v/>
      </c>
      <c r="IB33" s="646" t="str">
        <f t="shared" si="18"/>
        <v/>
      </c>
      <c r="IC33" s="646" t="str">
        <f t="shared" si="19"/>
        <v/>
      </c>
      <c r="ID33" s="646" t="str">
        <f t="shared" si="20"/>
        <v/>
      </c>
      <c r="IE33" s="646" t="str">
        <f t="shared" si="21"/>
        <v/>
      </c>
      <c r="IF33" s="646" t="str">
        <f t="shared" si="22"/>
        <v/>
      </c>
      <c r="IG33" s="646" t="str">
        <f t="shared" si="23"/>
        <v/>
      </c>
      <c r="IH33" s="646" t="str">
        <f t="shared" si="24"/>
        <v/>
      </c>
      <c r="II33" s="646" t="str">
        <f t="shared" si="25"/>
        <v/>
      </c>
      <c r="IJ33" s="646" t="str">
        <f t="shared" si="26"/>
        <v/>
      </c>
      <c r="IK33" s="646" t="str">
        <f t="shared" si="27"/>
        <v/>
      </c>
      <c r="IL33" s="646" t="str">
        <f t="shared" si="28"/>
        <v/>
      </c>
      <c r="IM33" s="646" t="str">
        <f t="shared" si="29"/>
        <v/>
      </c>
      <c r="IN33" s="646" t="str">
        <f t="shared" si="30"/>
        <v/>
      </c>
      <c r="IO33" s="646" t="str">
        <f t="shared" si="31"/>
        <v/>
      </c>
      <c r="IP33" s="646" t="str">
        <f t="shared" si="32"/>
        <v/>
      </c>
      <c r="IQ33" s="646" t="str">
        <f t="shared" si="33"/>
        <v/>
      </c>
      <c r="IR33" s="646" t="str">
        <f t="shared" si="34"/>
        <v/>
      </c>
      <c r="IS33" s="646" t="str">
        <f t="shared" si="35"/>
        <v/>
      </c>
      <c r="IT33" s="646" t="str">
        <f t="shared" si="36"/>
        <v/>
      </c>
      <c r="IU33" s="646" t="str">
        <f t="shared" si="37"/>
        <v/>
      </c>
      <c r="IV33" s="646" t="str">
        <f t="shared" si="38"/>
        <v/>
      </c>
      <c r="IW33" s="646" t="str">
        <f t="shared" si="39"/>
        <v/>
      </c>
      <c r="IX33" s="646" t="str">
        <f t="shared" si="40"/>
        <v/>
      </c>
      <c r="IY33" s="646" t="str">
        <f t="shared" si="41"/>
        <v/>
      </c>
      <c r="IZ33" s="646" t="str">
        <f t="shared" si="42"/>
        <v/>
      </c>
      <c r="JA33" s="646" t="str">
        <f t="shared" si="43"/>
        <v/>
      </c>
      <c r="JB33" s="646" t="str">
        <f t="shared" si="44"/>
        <v/>
      </c>
      <c r="JC33" s="646" t="str">
        <f t="shared" si="45"/>
        <v/>
      </c>
      <c r="JD33" s="646" t="str">
        <f t="shared" si="46"/>
        <v/>
      </c>
      <c r="JE33" s="646" t="str">
        <f t="shared" si="47"/>
        <v/>
      </c>
      <c r="JF33" s="646" t="str">
        <f t="shared" si="48"/>
        <v/>
      </c>
      <c r="JG33" s="646" t="str">
        <f t="shared" si="49"/>
        <v/>
      </c>
      <c r="JH33" s="646" t="str">
        <f t="shared" si="50"/>
        <v/>
      </c>
      <c r="JI33" s="646" t="str">
        <f t="shared" si="51"/>
        <v/>
      </c>
      <c r="JJ33" s="646" t="str">
        <f t="shared" si="52"/>
        <v/>
      </c>
      <c r="JK33" s="646" t="str">
        <f t="shared" si="53"/>
        <v/>
      </c>
      <c r="JL33" s="646" t="str">
        <f t="shared" si="54"/>
        <v/>
      </c>
      <c r="JM33" s="646" t="str">
        <f t="shared" si="55"/>
        <v/>
      </c>
      <c r="JN33" s="646" t="str">
        <f t="shared" si="56"/>
        <v/>
      </c>
      <c r="JO33" s="646" t="str">
        <f t="shared" si="57"/>
        <v/>
      </c>
      <c r="JP33" s="646" t="str">
        <f t="shared" si="58"/>
        <v/>
      </c>
      <c r="JQ33" s="646" t="str">
        <f t="shared" si="59"/>
        <v/>
      </c>
      <c r="JR33" s="646" t="str">
        <f t="shared" si="60"/>
        <v/>
      </c>
      <c r="JS33" s="646" t="str">
        <f t="shared" si="61"/>
        <v/>
      </c>
      <c r="JT33" s="646" t="str">
        <f t="shared" si="62"/>
        <v/>
      </c>
      <c r="JU33" s="646" t="str">
        <f t="shared" si="63"/>
        <v/>
      </c>
      <c r="JV33" s="646" t="str">
        <f t="shared" si="64"/>
        <v/>
      </c>
      <c r="JW33" s="646" t="str">
        <f t="shared" si="65"/>
        <v/>
      </c>
      <c r="JX33" s="646" t="str">
        <f t="shared" si="66"/>
        <v/>
      </c>
      <c r="JY33" s="646" t="str">
        <f t="shared" si="67"/>
        <v/>
      </c>
      <c r="JZ33" s="646" t="str">
        <f t="shared" si="68"/>
        <v/>
      </c>
      <c r="KA33" s="646" t="str">
        <f t="shared" si="69"/>
        <v/>
      </c>
      <c r="KB33" s="646" t="str">
        <f t="shared" si="70"/>
        <v/>
      </c>
      <c r="KC33" s="646" t="str">
        <f t="shared" si="71"/>
        <v/>
      </c>
      <c r="KD33" s="646" t="str">
        <f t="shared" si="72"/>
        <v/>
      </c>
      <c r="KE33" s="646" t="str">
        <f t="shared" si="73"/>
        <v/>
      </c>
      <c r="KF33" s="646" t="str">
        <f t="shared" si="74"/>
        <v/>
      </c>
      <c r="KG33" s="646" t="str">
        <f t="shared" si="75"/>
        <v/>
      </c>
      <c r="KH33" s="646" t="str">
        <f t="shared" si="76"/>
        <v/>
      </c>
      <c r="KI33" s="646" t="str">
        <f t="shared" si="77"/>
        <v/>
      </c>
      <c r="KJ33" s="646" t="str">
        <f t="shared" si="78"/>
        <v/>
      </c>
      <c r="KK33" s="646" t="str">
        <f t="shared" si="79"/>
        <v/>
      </c>
      <c r="KL33" s="646" t="str">
        <f t="shared" si="80"/>
        <v/>
      </c>
      <c r="KM33" s="646" t="str">
        <f t="shared" si="81"/>
        <v/>
      </c>
      <c r="KN33" s="646" t="str">
        <f t="shared" si="82"/>
        <v/>
      </c>
      <c r="KO33" s="646" t="str">
        <f t="shared" si="83"/>
        <v/>
      </c>
      <c r="KP33" s="646" t="str">
        <f t="shared" si="84"/>
        <v/>
      </c>
      <c r="KQ33" s="646" t="str">
        <f t="shared" si="85"/>
        <v/>
      </c>
      <c r="KR33" s="646" t="str">
        <f t="shared" si="86"/>
        <v/>
      </c>
      <c r="KS33" s="646" t="str">
        <f t="shared" si="87"/>
        <v/>
      </c>
      <c r="KT33" s="646" t="str">
        <f t="shared" si="88"/>
        <v/>
      </c>
      <c r="KU33" s="646" t="str">
        <f t="shared" si="89"/>
        <v/>
      </c>
      <c r="KV33" s="646" t="str">
        <f t="shared" si="90"/>
        <v/>
      </c>
      <c r="KW33" s="646" t="str">
        <f t="shared" si="91"/>
        <v/>
      </c>
      <c r="KX33" s="646" t="str">
        <f t="shared" si="92"/>
        <v/>
      </c>
      <c r="KY33" s="646" t="str">
        <f t="shared" si="93"/>
        <v/>
      </c>
      <c r="KZ33" s="646" t="str">
        <f t="shared" si="94"/>
        <v/>
      </c>
      <c r="LA33" s="646" t="str">
        <f t="shared" si="95"/>
        <v/>
      </c>
      <c r="LB33" s="646" t="str">
        <f t="shared" si="96"/>
        <v/>
      </c>
      <c r="LC33" s="646" t="str">
        <f t="shared" si="97"/>
        <v/>
      </c>
      <c r="LD33" s="646" t="str">
        <f t="shared" si="98"/>
        <v/>
      </c>
      <c r="LE33" s="646" t="str">
        <f t="shared" si="99"/>
        <v/>
      </c>
      <c r="LF33" s="646" t="str">
        <f t="shared" si="100"/>
        <v/>
      </c>
      <c r="LG33" s="646" t="str">
        <f t="shared" si="101"/>
        <v/>
      </c>
      <c r="LH33" s="646" t="str">
        <f t="shared" si="102"/>
        <v/>
      </c>
      <c r="LI33" s="646" t="str">
        <f t="shared" si="103"/>
        <v/>
      </c>
      <c r="LJ33" s="646" t="str">
        <f t="shared" si="104"/>
        <v/>
      </c>
      <c r="LK33" s="646" t="str">
        <f t="shared" si="105"/>
        <v/>
      </c>
      <c r="LL33" s="646" t="str">
        <f t="shared" si="106"/>
        <v/>
      </c>
      <c r="LM33" s="646" t="str">
        <f t="shared" si="107"/>
        <v/>
      </c>
      <c r="LN33" s="646" t="str">
        <f t="shared" si="108"/>
        <v/>
      </c>
      <c r="LO33" s="646" t="str">
        <f t="shared" si="109"/>
        <v/>
      </c>
      <c r="LP33" s="646" t="str">
        <f t="shared" si="110"/>
        <v/>
      </c>
      <c r="LQ33" s="646" t="str">
        <f t="shared" si="111"/>
        <v/>
      </c>
      <c r="LR33" s="646" t="str">
        <f t="shared" si="112"/>
        <v/>
      </c>
      <c r="LS33" s="646" t="str">
        <f t="shared" si="113"/>
        <v/>
      </c>
      <c r="LT33" s="646" t="str">
        <f t="shared" si="114"/>
        <v/>
      </c>
      <c r="LU33" s="646" t="str">
        <f t="shared" si="115"/>
        <v/>
      </c>
      <c r="LV33" s="646" t="str">
        <f t="shared" si="116"/>
        <v/>
      </c>
      <c r="LW33" s="646" t="str">
        <f t="shared" si="117"/>
        <v/>
      </c>
      <c r="LX33" s="646" t="str">
        <f t="shared" si="118"/>
        <v/>
      </c>
      <c r="LY33" s="646" t="str">
        <f t="shared" si="119"/>
        <v/>
      </c>
      <c r="LZ33" s="646" t="str">
        <f t="shared" si="120"/>
        <v/>
      </c>
      <c r="MA33" s="646" t="str">
        <f t="shared" si="121"/>
        <v/>
      </c>
      <c r="MB33" s="646" t="str">
        <f t="shared" si="122"/>
        <v/>
      </c>
      <c r="MC33" s="646" t="str">
        <f t="shared" si="123"/>
        <v/>
      </c>
      <c r="MD33" s="646" t="str">
        <f t="shared" si="124"/>
        <v/>
      </c>
      <c r="ME33" s="646" t="str">
        <f t="shared" si="125"/>
        <v/>
      </c>
      <c r="MF33" s="646" t="str">
        <f t="shared" si="126"/>
        <v/>
      </c>
      <c r="MG33" s="646" t="str">
        <f t="shared" si="127"/>
        <v/>
      </c>
      <c r="MH33" s="646" t="str">
        <f t="shared" si="128"/>
        <v/>
      </c>
      <c r="MI33" s="646" t="str">
        <f t="shared" si="129"/>
        <v/>
      </c>
      <c r="MJ33" s="646" t="str">
        <f t="shared" si="130"/>
        <v/>
      </c>
      <c r="MK33" s="646" t="str">
        <f t="shared" si="131"/>
        <v/>
      </c>
      <c r="ML33" s="646" t="str">
        <f t="shared" si="132"/>
        <v/>
      </c>
      <c r="MM33" s="646" t="str">
        <f t="shared" si="133"/>
        <v/>
      </c>
      <c r="MN33" s="646" t="str">
        <f t="shared" si="134"/>
        <v/>
      </c>
      <c r="MO33" s="646" t="str">
        <f t="shared" si="135"/>
        <v/>
      </c>
      <c r="MP33" s="646" t="str">
        <f t="shared" si="136"/>
        <v/>
      </c>
      <c r="MQ33" s="646" t="str">
        <f t="shared" si="137"/>
        <v/>
      </c>
      <c r="MR33" s="646" t="str">
        <f t="shared" si="138"/>
        <v/>
      </c>
      <c r="MS33" s="646" t="str">
        <f t="shared" si="139"/>
        <v/>
      </c>
      <c r="MT33" s="646" t="str">
        <f t="shared" si="140"/>
        <v/>
      </c>
      <c r="MU33" s="646" t="str">
        <f t="shared" si="141"/>
        <v/>
      </c>
      <c r="MV33" s="646" t="str">
        <f t="shared" si="142"/>
        <v/>
      </c>
      <c r="MW33" s="646" t="str">
        <f t="shared" si="143"/>
        <v/>
      </c>
      <c r="MX33" s="646" t="str">
        <f t="shared" si="144"/>
        <v/>
      </c>
      <c r="MY33" s="646" t="str">
        <f t="shared" si="145"/>
        <v/>
      </c>
      <c r="MZ33" s="646" t="str">
        <f t="shared" si="146"/>
        <v/>
      </c>
      <c r="NA33" s="646" t="str">
        <f t="shared" si="147"/>
        <v/>
      </c>
      <c r="NB33" s="646" t="str">
        <f t="shared" si="148"/>
        <v/>
      </c>
      <c r="NC33" s="646" t="str">
        <f t="shared" si="149"/>
        <v/>
      </c>
      <c r="ND33" s="646" t="str">
        <f t="shared" si="150"/>
        <v/>
      </c>
      <c r="NE33" s="646" t="str">
        <f t="shared" si="151"/>
        <v/>
      </c>
      <c r="NF33" s="646" t="str">
        <f t="shared" si="152"/>
        <v/>
      </c>
      <c r="NG33" s="646" t="str">
        <f t="shared" si="153"/>
        <v/>
      </c>
      <c r="NH33" s="646" t="str">
        <f t="shared" si="154"/>
        <v/>
      </c>
      <c r="NI33" s="646" t="str">
        <f t="shared" si="155"/>
        <v/>
      </c>
      <c r="NJ33" s="646" t="str">
        <f t="shared" si="156"/>
        <v/>
      </c>
      <c r="NK33" s="646" t="str">
        <f t="shared" si="157"/>
        <v/>
      </c>
      <c r="NL33" s="646" t="str">
        <f t="shared" si="158"/>
        <v/>
      </c>
      <c r="NM33" s="646" t="str">
        <f t="shared" si="159"/>
        <v/>
      </c>
      <c r="NN33" s="646" t="str">
        <f t="shared" si="160"/>
        <v/>
      </c>
      <c r="NO33" s="646" t="str">
        <f t="shared" si="161"/>
        <v/>
      </c>
      <c r="NP33" s="646" t="str">
        <f t="shared" si="162"/>
        <v/>
      </c>
      <c r="NQ33" s="646" t="str">
        <f t="shared" si="163"/>
        <v/>
      </c>
      <c r="NR33" s="646" t="str">
        <f t="shared" si="164"/>
        <v/>
      </c>
      <c r="NS33" s="646" t="str">
        <f t="shared" si="165"/>
        <v/>
      </c>
      <c r="NT33" s="646" t="str">
        <f t="shared" si="166"/>
        <v/>
      </c>
      <c r="NU33" s="646" t="str">
        <f t="shared" si="167"/>
        <v/>
      </c>
      <c r="NV33" s="646" t="str">
        <f t="shared" si="168"/>
        <v/>
      </c>
      <c r="NW33" s="646" t="str">
        <f t="shared" si="169"/>
        <v/>
      </c>
      <c r="NX33" s="646" t="str">
        <f t="shared" si="170"/>
        <v/>
      </c>
      <c r="NY33" s="646" t="str">
        <f t="shared" si="171"/>
        <v/>
      </c>
      <c r="NZ33" s="646" t="str">
        <f t="shared" si="172"/>
        <v/>
      </c>
      <c r="OA33" s="646" t="str">
        <f t="shared" si="173"/>
        <v/>
      </c>
      <c r="OB33" s="646" t="str">
        <f t="shared" si="174"/>
        <v/>
      </c>
      <c r="OC33" s="646" t="str">
        <f t="shared" si="175"/>
        <v/>
      </c>
      <c r="OD33" s="646" t="str">
        <f t="shared" si="176"/>
        <v/>
      </c>
      <c r="OE33" s="646" t="str">
        <f t="shared" si="177"/>
        <v/>
      </c>
      <c r="OF33" s="646" t="str">
        <f t="shared" si="178"/>
        <v/>
      </c>
      <c r="OG33" s="646" t="str">
        <f t="shared" si="179"/>
        <v/>
      </c>
      <c r="OH33" s="646" t="str">
        <f t="shared" si="180"/>
        <v/>
      </c>
      <c r="OI33" s="646" t="str">
        <f t="shared" si="181"/>
        <v/>
      </c>
      <c r="OJ33" s="646" t="str">
        <f t="shared" si="182"/>
        <v/>
      </c>
      <c r="OK33" s="646" t="str">
        <f t="shared" si="183"/>
        <v/>
      </c>
      <c r="OL33" s="646" t="str">
        <f t="shared" si="184"/>
        <v/>
      </c>
      <c r="OM33" s="646" t="str">
        <f t="shared" si="185"/>
        <v/>
      </c>
      <c r="ON33" s="646" t="str">
        <f t="shared" si="186"/>
        <v/>
      </c>
      <c r="OO33" s="646" t="str">
        <f t="shared" si="187"/>
        <v/>
      </c>
      <c r="OP33" s="646" t="str">
        <f t="shared" si="188"/>
        <v/>
      </c>
      <c r="OQ33" s="646" t="str">
        <f t="shared" si="189"/>
        <v/>
      </c>
      <c r="OR33" s="646" t="str">
        <f t="shared" si="190"/>
        <v/>
      </c>
      <c r="OS33" s="646" t="str">
        <f t="shared" si="191"/>
        <v/>
      </c>
      <c r="OT33" s="646" t="str">
        <f t="shared" si="192"/>
        <v/>
      </c>
      <c r="OU33" s="646" t="str">
        <f t="shared" si="193"/>
        <v/>
      </c>
      <c r="OV33" s="646" t="str">
        <f t="shared" si="194"/>
        <v/>
      </c>
      <c r="OW33" s="646" t="str">
        <f t="shared" si="195"/>
        <v/>
      </c>
      <c r="OX33" s="646" t="str">
        <f t="shared" si="196"/>
        <v/>
      </c>
      <c r="OY33" s="646" t="str">
        <f t="shared" si="197"/>
        <v/>
      </c>
      <c r="OZ33" s="646" t="str">
        <f t="shared" si="198"/>
        <v/>
      </c>
      <c r="PA33" s="646" t="str">
        <f t="shared" si="199"/>
        <v/>
      </c>
      <c r="PB33" s="646" t="str">
        <f t="shared" si="200"/>
        <v/>
      </c>
      <c r="PC33" s="646" t="str">
        <f t="shared" si="201"/>
        <v/>
      </c>
      <c r="PD33" s="646" t="str">
        <f t="shared" si="202"/>
        <v/>
      </c>
      <c r="PE33" s="646" t="str">
        <f t="shared" si="210"/>
        <v/>
      </c>
      <c r="PF33" s="646" t="str">
        <f t="shared" si="211"/>
        <v/>
      </c>
      <c r="PG33" s="646" t="str">
        <f t="shared" si="212"/>
        <v/>
      </c>
      <c r="PH33" s="646" t="str">
        <f t="shared" si="213"/>
        <v/>
      </c>
      <c r="PI33" s="647" t="str">
        <f t="shared" si="214"/>
        <v/>
      </c>
    </row>
    <row r="34" spans="1:425" ht="17.25" customHeight="1" x14ac:dyDescent="0.7">
      <c r="A34" s="635" t="str">
        <f>IF('2 Name'!C34="","",'2 Name'!C34)</f>
        <v/>
      </c>
      <c r="B34" s="636" t="str">
        <f>IF('2 Name'!D34="","",'2 Name'!D34)</f>
        <v/>
      </c>
      <c r="C34" s="637">
        <v>24</v>
      </c>
      <c r="D34" s="638"/>
      <c r="E34" s="639"/>
      <c r="F34" s="639"/>
      <c r="G34" s="639"/>
      <c r="H34" s="640"/>
      <c r="I34" s="638"/>
      <c r="J34" s="639"/>
      <c r="K34" s="639"/>
      <c r="L34" s="639"/>
      <c r="M34" s="640"/>
      <c r="N34" s="638"/>
      <c r="O34" s="639"/>
      <c r="P34" s="639"/>
      <c r="Q34" s="639"/>
      <c r="R34" s="640"/>
      <c r="S34" s="638"/>
      <c r="T34" s="639"/>
      <c r="U34" s="639"/>
      <c r="V34" s="639"/>
      <c r="W34" s="640"/>
      <c r="X34" s="638"/>
      <c r="Y34" s="639"/>
      <c r="Z34" s="639"/>
      <c r="AA34" s="639"/>
      <c r="AB34" s="640"/>
      <c r="AC34" s="638"/>
      <c r="AD34" s="639"/>
      <c r="AE34" s="639"/>
      <c r="AF34" s="639"/>
      <c r="AG34" s="640"/>
      <c r="AH34" s="638"/>
      <c r="AI34" s="639"/>
      <c r="AJ34" s="639"/>
      <c r="AK34" s="639"/>
      <c r="AL34" s="640"/>
      <c r="AM34" s="638"/>
      <c r="AN34" s="639"/>
      <c r="AO34" s="639"/>
      <c r="AP34" s="639"/>
      <c r="AQ34" s="640"/>
      <c r="AR34" s="638"/>
      <c r="AS34" s="639"/>
      <c r="AT34" s="639"/>
      <c r="AU34" s="639"/>
      <c r="AV34" s="640"/>
      <c r="AW34" s="638"/>
      <c r="AX34" s="639"/>
      <c r="AY34" s="639"/>
      <c r="AZ34" s="639"/>
      <c r="BA34" s="640"/>
      <c r="BB34" s="637">
        <v>24</v>
      </c>
      <c r="BC34" s="638"/>
      <c r="BD34" s="639"/>
      <c r="BE34" s="639"/>
      <c r="BF34" s="639"/>
      <c r="BG34" s="640"/>
      <c r="BH34" s="638"/>
      <c r="BI34" s="639"/>
      <c r="BJ34" s="639"/>
      <c r="BK34" s="639"/>
      <c r="BL34" s="640"/>
      <c r="BM34" s="638"/>
      <c r="BN34" s="639"/>
      <c r="BO34" s="639"/>
      <c r="BP34" s="639"/>
      <c r="BQ34" s="640"/>
      <c r="BR34" s="638"/>
      <c r="BS34" s="639"/>
      <c r="BT34" s="639"/>
      <c r="BU34" s="639"/>
      <c r="BV34" s="640"/>
      <c r="BW34" s="638"/>
      <c r="BX34" s="639"/>
      <c r="BY34" s="639"/>
      <c r="BZ34" s="639"/>
      <c r="CA34" s="640"/>
      <c r="CB34" s="638"/>
      <c r="CC34" s="639"/>
      <c r="CD34" s="639"/>
      <c r="CE34" s="639"/>
      <c r="CF34" s="640"/>
      <c r="CG34" s="638"/>
      <c r="CH34" s="639"/>
      <c r="CI34" s="639"/>
      <c r="CJ34" s="639"/>
      <c r="CK34" s="640"/>
      <c r="CL34" s="638"/>
      <c r="CM34" s="639"/>
      <c r="CN34" s="639"/>
      <c r="CO34" s="639"/>
      <c r="CP34" s="640"/>
      <c r="CQ34" s="638"/>
      <c r="CR34" s="639"/>
      <c r="CS34" s="639"/>
      <c r="CT34" s="639"/>
      <c r="CU34" s="640"/>
      <c r="CV34" s="638"/>
      <c r="CW34" s="639"/>
      <c r="CX34" s="639"/>
      <c r="CY34" s="639"/>
      <c r="CZ34" s="640"/>
      <c r="DA34" s="637">
        <v>24</v>
      </c>
      <c r="DB34" s="638"/>
      <c r="DC34" s="639"/>
      <c r="DD34" s="639"/>
      <c r="DE34" s="639"/>
      <c r="DF34" s="640"/>
      <c r="DG34" s="638"/>
      <c r="DH34" s="639"/>
      <c r="DI34" s="639"/>
      <c r="DJ34" s="639"/>
      <c r="DK34" s="640"/>
      <c r="DL34" s="638"/>
      <c r="DM34" s="639"/>
      <c r="DN34" s="639"/>
      <c r="DO34" s="639"/>
      <c r="DP34" s="640"/>
      <c r="DQ34" s="638"/>
      <c r="DR34" s="639"/>
      <c r="DS34" s="639"/>
      <c r="DT34" s="639"/>
      <c r="DU34" s="640"/>
      <c r="DV34" s="638"/>
      <c r="DW34" s="639"/>
      <c r="DX34" s="639"/>
      <c r="DY34" s="639"/>
      <c r="DZ34" s="640"/>
      <c r="EA34" s="638"/>
      <c r="EB34" s="639"/>
      <c r="EC34" s="639"/>
      <c r="ED34" s="639"/>
      <c r="EE34" s="640"/>
      <c r="EF34" s="638"/>
      <c r="EG34" s="639"/>
      <c r="EH34" s="639"/>
      <c r="EI34" s="639"/>
      <c r="EJ34" s="640"/>
      <c r="EK34" s="638"/>
      <c r="EL34" s="639"/>
      <c r="EM34" s="639"/>
      <c r="EN34" s="639"/>
      <c r="EO34" s="640"/>
      <c r="EP34" s="638"/>
      <c r="EQ34" s="639"/>
      <c r="ER34" s="639"/>
      <c r="ES34" s="639"/>
      <c r="ET34" s="640"/>
      <c r="EU34" s="638"/>
      <c r="EV34" s="639"/>
      <c r="EW34" s="639"/>
      <c r="EX34" s="639"/>
      <c r="EY34" s="640"/>
      <c r="EZ34" s="641">
        <v>24</v>
      </c>
      <c r="FA34" s="638"/>
      <c r="FB34" s="639"/>
      <c r="FC34" s="639"/>
      <c r="FD34" s="639"/>
      <c r="FE34" s="640"/>
      <c r="FF34" s="638"/>
      <c r="FG34" s="639"/>
      <c r="FH34" s="639"/>
      <c r="FI34" s="639"/>
      <c r="FJ34" s="640"/>
      <c r="FK34" s="638"/>
      <c r="FL34" s="639"/>
      <c r="FM34" s="639"/>
      <c r="FN34" s="639"/>
      <c r="FO34" s="640"/>
      <c r="FP34" s="638"/>
      <c r="FQ34" s="639"/>
      <c r="FR34" s="639"/>
      <c r="FS34" s="639"/>
      <c r="FT34" s="640"/>
      <c r="FU34" s="638"/>
      <c r="FV34" s="639"/>
      <c r="FW34" s="639"/>
      <c r="FX34" s="639"/>
      <c r="FY34" s="640"/>
      <c r="FZ34" s="638"/>
      <c r="GA34" s="639"/>
      <c r="GB34" s="639"/>
      <c r="GC34" s="639"/>
      <c r="GD34" s="640"/>
      <c r="GE34" s="638"/>
      <c r="GF34" s="639"/>
      <c r="GG34" s="639"/>
      <c r="GH34" s="639"/>
      <c r="GI34" s="640"/>
      <c r="GJ34" s="638"/>
      <c r="GK34" s="639"/>
      <c r="GL34" s="639"/>
      <c r="GM34" s="639"/>
      <c r="GN34" s="640"/>
      <c r="GO34" s="638"/>
      <c r="GP34" s="639"/>
      <c r="GQ34" s="639"/>
      <c r="GR34" s="639"/>
      <c r="GS34" s="640"/>
      <c r="GT34" s="638"/>
      <c r="GU34" s="639"/>
      <c r="GV34" s="639"/>
      <c r="GW34" s="639"/>
      <c r="GX34" s="640"/>
      <c r="GY34" s="641">
        <v>24</v>
      </c>
      <c r="GZ34" s="642" t="str">
        <f>IF('2 Name'!B34="","",'2 Name'!B34)</f>
        <v/>
      </c>
      <c r="HA34" s="635" t="str">
        <f>IF('2 Name'!C34="","",'2 Name'!C34)</f>
        <v/>
      </c>
      <c r="HB34" s="636" t="str">
        <f>IF('2 Name'!D34="","",'2 Name'!D34)</f>
        <v/>
      </c>
      <c r="HC34" s="643" t="str">
        <f t="shared" si="204"/>
        <v/>
      </c>
      <c r="HD34" s="643" t="str">
        <f t="shared" si="0"/>
        <v/>
      </c>
      <c r="HE34" s="643" t="str">
        <f t="shared" si="1"/>
        <v/>
      </c>
      <c r="HF34" s="643" t="str">
        <f t="shared" si="2"/>
        <v/>
      </c>
      <c r="HG34" s="643" t="str">
        <f t="shared" si="3"/>
        <v/>
      </c>
      <c r="HH34" s="643" t="str">
        <f t="shared" si="205"/>
        <v/>
      </c>
      <c r="HI34" s="643" t="str">
        <f t="shared" si="206"/>
        <v/>
      </c>
      <c r="HJ34" s="643" t="str">
        <f t="shared" si="4"/>
        <v/>
      </c>
      <c r="HK34" s="643" t="str">
        <f t="shared" si="5"/>
        <v/>
      </c>
      <c r="HL34" s="643" t="str">
        <f t="shared" si="6"/>
        <v/>
      </c>
      <c r="HM34" s="643" t="str">
        <f t="shared" si="7"/>
        <v/>
      </c>
      <c r="HN34" s="643" t="str">
        <f t="shared" si="207"/>
        <v/>
      </c>
      <c r="HO34" s="641" t="str">
        <f t="shared" si="208"/>
        <v/>
      </c>
      <c r="HP34" s="644" t="str">
        <f t="shared" si="209"/>
        <v/>
      </c>
      <c r="HR34" s="645" t="str">
        <f t="shared" si="8"/>
        <v/>
      </c>
      <c r="HS34" s="646" t="str">
        <f t="shared" si="9"/>
        <v/>
      </c>
      <c r="HT34" s="646" t="str">
        <f t="shared" si="10"/>
        <v/>
      </c>
      <c r="HU34" s="646" t="str">
        <f t="shared" si="11"/>
        <v/>
      </c>
      <c r="HV34" s="646" t="str">
        <f t="shared" si="12"/>
        <v/>
      </c>
      <c r="HW34" s="646" t="str">
        <f t="shared" si="13"/>
        <v/>
      </c>
      <c r="HX34" s="646" t="str">
        <f t="shared" si="14"/>
        <v/>
      </c>
      <c r="HY34" s="646" t="str">
        <f t="shared" si="15"/>
        <v/>
      </c>
      <c r="HZ34" s="646" t="str">
        <f t="shared" si="16"/>
        <v/>
      </c>
      <c r="IA34" s="646" t="str">
        <f t="shared" si="17"/>
        <v/>
      </c>
      <c r="IB34" s="646" t="str">
        <f t="shared" si="18"/>
        <v/>
      </c>
      <c r="IC34" s="646" t="str">
        <f t="shared" si="19"/>
        <v/>
      </c>
      <c r="ID34" s="646" t="str">
        <f t="shared" si="20"/>
        <v/>
      </c>
      <c r="IE34" s="646" t="str">
        <f t="shared" si="21"/>
        <v/>
      </c>
      <c r="IF34" s="646" t="str">
        <f t="shared" si="22"/>
        <v/>
      </c>
      <c r="IG34" s="646" t="str">
        <f t="shared" si="23"/>
        <v/>
      </c>
      <c r="IH34" s="646" t="str">
        <f t="shared" si="24"/>
        <v/>
      </c>
      <c r="II34" s="646" t="str">
        <f t="shared" si="25"/>
        <v/>
      </c>
      <c r="IJ34" s="646" t="str">
        <f t="shared" si="26"/>
        <v/>
      </c>
      <c r="IK34" s="646" t="str">
        <f t="shared" si="27"/>
        <v/>
      </c>
      <c r="IL34" s="646" t="str">
        <f t="shared" si="28"/>
        <v/>
      </c>
      <c r="IM34" s="646" t="str">
        <f t="shared" si="29"/>
        <v/>
      </c>
      <c r="IN34" s="646" t="str">
        <f t="shared" si="30"/>
        <v/>
      </c>
      <c r="IO34" s="646" t="str">
        <f t="shared" si="31"/>
        <v/>
      </c>
      <c r="IP34" s="646" t="str">
        <f t="shared" si="32"/>
        <v/>
      </c>
      <c r="IQ34" s="646" t="str">
        <f t="shared" si="33"/>
        <v/>
      </c>
      <c r="IR34" s="646" t="str">
        <f t="shared" si="34"/>
        <v/>
      </c>
      <c r="IS34" s="646" t="str">
        <f t="shared" si="35"/>
        <v/>
      </c>
      <c r="IT34" s="646" t="str">
        <f t="shared" si="36"/>
        <v/>
      </c>
      <c r="IU34" s="646" t="str">
        <f t="shared" si="37"/>
        <v/>
      </c>
      <c r="IV34" s="646" t="str">
        <f t="shared" si="38"/>
        <v/>
      </c>
      <c r="IW34" s="646" t="str">
        <f t="shared" si="39"/>
        <v/>
      </c>
      <c r="IX34" s="646" t="str">
        <f t="shared" si="40"/>
        <v/>
      </c>
      <c r="IY34" s="646" t="str">
        <f t="shared" si="41"/>
        <v/>
      </c>
      <c r="IZ34" s="646" t="str">
        <f t="shared" si="42"/>
        <v/>
      </c>
      <c r="JA34" s="646" t="str">
        <f t="shared" si="43"/>
        <v/>
      </c>
      <c r="JB34" s="646" t="str">
        <f t="shared" si="44"/>
        <v/>
      </c>
      <c r="JC34" s="646" t="str">
        <f t="shared" si="45"/>
        <v/>
      </c>
      <c r="JD34" s="646" t="str">
        <f t="shared" si="46"/>
        <v/>
      </c>
      <c r="JE34" s="646" t="str">
        <f t="shared" si="47"/>
        <v/>
      </c>
      <c r="JF34" s="646" t="str">
        <f t="shared" si="48"/>
        <v/>
      </c>
      <c r="JG34" s="646" t="str">
        <f t="shared" si="49"/>
        <v/>
      </c>
      <c r="JH34" s="646" t="str">
        <f t="shared" si="50"/>
        <v/>
      </c>
      <c r="JI34" s="646" t="str">
        <f t="shared" si="51"/>
        <v/>
      </c>
      <c r="JJ34" s="646" t="str">
        <f t="shared" si="52"/>
        <v/>
      </c>
      <c r="JK34" s="646" t="str">
        <f t="shared" si="53"/>
        <v/>
      </c>
      <c r="JL34" s="646" t="str">
        <f t="shared" si="54"/>
        <v/>
      </c>
      <c r="JM34" s="646" t="str">
        <f t="shared" si="55"/>
        <v/>
      </c>
      <c r="JN34" s="646" t="str">
        <f t="shared" si="56"/>
        <v/>
      </c>
      <c r="JO34" s="646" t="str">
        <f t="shared" si="57"/>
        <v/>
      </c>
      <c r="JP34" s="646" t="str">
        <f t="shared" si="58"/>
        <v/>
      </c>
      <c r="JQ34" s="646" t="str">
        <f t="shared" si="59"/>
        <v/>
      </c>
      <c r="JR34" s="646" t="str">
        <f t="shared" si="60"/>
        <v/>
      </c>
      <c r="JS34" s="646" t="str">
        <f t="shared" si="61"/>
        <v/>
      </c>
      <c r="JT34" s="646" t="str">
        <f t="shared" si="62"/>
        <v/>
      </c>
      <c r="JU34" s="646" t="str">
        <f t="shared" si="63"/>
        <v/>
      </c>
      <c r="JV34" s="646" t="str">
        <f t="shared" si="64"/>
        <v/>
      </c>
      <c r="JW34" s="646" t="str">
        <f t="shared" si="65"/>
        <v/>
      </c>
      <c r="JX34" s="646" t="str">
        <f t="shared" si="66"/>
        <v/>
      </c>
      <c r="JY34" s="646" t="str">
        <f t="shared" si="67"/>
        <v/>
      </c>
      <c r="JZ34" s="646" t="str">
        <f t="shared" si="68"/>
        <v/>
      </c>
      <c r="KA34" s="646" t="str">
        <f t="shared" si="69"/>
        <v/>
      </c>
      <c r="KB34" s="646" t="str">
        <f t="shared" si="70"/>
        <v/>
      </c>
      <c r="KC34" s="646" t="str">
        <f t="shared" si="71"/>
        <v/>
      </c>
      <c r="KD34" s="646" t="str">
        <f t="shared" si="72"/>
        <v/>
      </c>
      <c r="KE34" s="646" t="str">
        <f t="shared" si="73"/>
        <v/>
      </c>
      <c r="KF34" s="646" t="str">
        <f t="shared" si="74"/>
        <v/>
      </c>
      <c r="KG34" s="646" t="str">
        <f t="shared" si="75"/>
        <v/>
      </c>
      <c r="KH34" s="646" t="str">
        <f t="shared" si="76"/>
        <v/>
      </c>
      <c r="KI34" s="646" t="str">
        <f t="shared" si="77"/>
        <v/>
      </c>
      <c r="KJ34" s="646" t="str">
        <f t="shared" si="78"/>
        <v/>
      </c>
      <c r="KK34" s="646" t="str">
        <f t="shared" si="79"/>
        <v/>
      </c>
      <c r="KL34" s="646" t="str">
        <f t="shared" si="80"/>
        <v/>
      </c>
      <c r="KM34" s="646" t="str">
        <f t="shared" si="81"/>
        <v/>
      </c>
      <c r="KN34" s="646" t="str">
        <f t="shared" si="82"/>
        <v/>
      </c>
      <c r="KO34" s="646" t="str">
        <f t="shared" si="83"/>
        <v/>
      </c>
      <c r="KP34" s="646" t="str">
        <f t="shared" si="84"/>
        <v/>
      </c>
      <c r="KQ34" s="646" t="str">
        <f t="shared" si="85"/>
        <v/>
      </c>
      <c r="KR34" s="646" t="str">
        <f t="shared" si="86"/>
        <v/>
      </c>
      <c r="KS34" s="646" t="str">
        <f t="shared" si="87"/>
        <v/>
      </c>
      <c r="KT34" s="646" t="str">
        <f t="shared" si="88"/>
        <v/>
      </c>
      <c r="KU34" s="646" t="str">
        <f t="shared" si="89"/>
        <v/>
      </c>
      <c r="KV34" s="646" t="str">
        <f t="shared" si="90"/>
        <v/>
      </c>
      <c r="KW34" s="646" t="str">
        <f t="shared" si="91"/>
        <v/>
      </c>
      <c r="KX34" s="646" t="str">
        <f t="shared" si="92"/>
        <v/>
      </c>
      <c r="KY34" s="646" t="str">
        <f t="shared" si="93"/>
        <v/>
      </c>
      <c r="KZ34" s="646" t="str">
        <f t="shared" si="94"/>
        <v/>
      </c>
      <c r="LA34" s="646" t="str">
        <f t="shared" si="95"/>
        <v/>
      </c>
      <c r="LB34" s="646" t="str">
        <f t="shared" si="96"/>
        <v/>
      </c>
      <c r="LC34" s="646" t="str">
        <f t="shared" si="97"/>
        <v/>
      </c>
      <c r="LD34" s="646" t="str">
        <f t="shared" si="98"/>
        <v/>
      </c>
      <c r="LE34" s="646" t="str">
        <f t="shared" si="99"/>
        <v/>
      </c>
      <c r="LF34" s="646" t="str">
        <f t="shared" si="100"/>
        <v/>
      </c>
      <c r="LG34" s="646" t="str">
        <f t="shared" si="101"/>
        <v/>
      </c>
      <c r="LH34" s="646" t="str">
        <f t="shared" si="102"/>
        <v/>
      </c>
      <c r="LI34" s="646" t="str">
        <f t="shared" si="103"/>
        <v/>
      </c>
      <c r="LJ34" s="646" t="str">
        <f t="shared" si="104"/>
        <v/>
      </c>
      <c r="LK34" s="646" t="str">
        <f t="shared" si="105"/>
        <v/>
      </c>
      <c r="LL34" s="646" t="str">
        <f t="shared" si="106"/>
        <v/>
      </c>
      <c r="LM34" s="646" t="str">
        <f t="shared" si="107"/>
        <v/>
      </c>
      <c r="LN34" s="646" t="str">
        <f t="shared" si="108"/>
        <v/>
      </c>
      <c r="LO34" s="646" t="str">
        <f t="shared" si="109"/>
        <v/>
      </c>
      <c r="LP34" s="646" t="str">
        <f t="shared" si="110"/>
        <v/>
      </c>
      <c r="LQ34" s="646" t="str">
        <f t="shared" si="111"/>
        <v/>
      </c>
      <c r="LR34" s="646" t="str">
        <f t="shared" si="112"/>
        <v/>
      </c>
      <c r="LS34" s="646" t="str">
        <f t="shared" si="113"/>
        <v/>
      </c>
      <c r="LT34" s="646" t="str">
        <f t="shared" si="114"/>
        <v/>
      </c>
      <c r="LU34" s="646" t="str">
        <f t="shared" si="115"/>
        <v/>
      </c>
      <c r="LV34" s="646" t="str">
        <f t="shared" si="116"/>
        <v/>
      </c>
      <c r="LW34" s="646" t="str">
        <f t="shared" si="117"/>
        <v/>
      </c>
      <c r="LX34" s="646" t="str">
        <f t="shared" si="118"/>
        <v/>
      </c>
      <c r="LY34" s="646" t="str">
        <f t="shared" si="119"/>
        <v/>
      </c>
      <c r="LZ34" s="646" t="str">
        <f t="shared" si="120"/>
        <v/>
      </c>
      <c r="MA34" s="646" t="str">
        <f t="shared" si="121"/>
        <v/>
      </c>
      <c r="MB34" s="646" t="str">
        <f t="shared" si="122"/>
        <v/>
      </c>
      <c r="MC34" s="646" t="str">
        <f t="shared" si="123"/>
        <v/>
      </c>
      <c r="MD34" s="646" t="str">
        <f t="shared" si="124"/>
        <v/>
      </c>
      <c r="ME34" s="646" t="str">
        <f t="shared" si="125"/>
        <v/>
      </c>
      <c r="MF34" s="646" t="str">
        <f t="shared" si="126"/>
        <v/>
      </c>
      <c r="MG34" s="646" t="str">
        <f t="shared" si="127"/>
        <v/>
      </c>
      <c r="MH34" s="646" t="str">
        <f t="shared" si="128"/>
        <v/>
      </c>
      <c r="MI34" s="646" t="str">
        <f t="shared" si="129"/>
        <v/>
      </c>
      <c r="MJ34" s="646" t="str">
        <f t="shared" si="130"/>
        <v/>
      </c>
      <c r="MK34" s="646" t="str">
        <f t="shared" si="131"/>
        <v/>
      </c>
      <c r="ML34" s="646" t="str">
        <f t="shared" si="132"/>
        <v/>
      </c>
      <c r="MM34" s="646" t="str">
        <f t="shared" si="133"/>
        <v/>
      </c>
      <c r="MN34" s="646" t="str">
        <f t="shared" si="134"/>
        <v/>
      </c>
      <c r="MO34" s="646" t="str">
        <f t="shared" si="135"/>
        <v/>
      </c>
      <c r="MP34" s="646" t="str">
        <f t="shared" si="136"/>
        <v/>
      </c>
      <c r="MQ34" s="646" t="str">
        <f t="shared" si="137"/>
        <v/>
      </c>
      <c r="MR34" s="646" t="str">
        <f t="shared" si="138"/>
        <v/>
      </c>
      <c r="MS34" s="646" t="str">
        <f t="shared" si="139"/>
        <v/>
      </c>
      <c r="MT34" s="646" t="str">
        <f t="shared" si="140"/>
        <v/>
      </c>
      <c r="MU34" s="646" t="str">
        <f t="shared" si="141"/>
        <v/>
      </c>
      <c r="MV34" s="646" t="str">
        <f t="shared" si="142"/>
        <v/>
      </c>
      <c r="MW34" s="646" t="str">
        <f t="shared" si="143"/>
        <v/>
      </c>
      <c r="MX34" s="646" t="str">
        <f t="shared" si="144"/>
        <v/>
      </c>
      <c r="MY34" s="646" t="str">
        <f t="shared" si="145"/>
        <v/>
      </c>
      <c r="MZ34" s="646" t="str">
        <f t="shared" si="146"/>
        <v/>
      </c>
      <c r="NA34" s="646" t="str">
        <f t="shared" si="147"/>
        <v/>
      </c>
      <c r="NB34" s="646" t="str">
        <f t="shared" si="148"/>
        <v/>
      </c>
      <c r="NC34" s="646" t="str">
        <f t="shared" si="149"/>
        <v/>
      </c>
      <c r="ND34" s="646" t="str">
        <f t="shared" si="150"/>
        <v/>
      </c>
      <c r="NE34" s="646" t="str">
        <f t="shared" si="151"/>
        <v/>
      </c>
      <c r="NF34" s="646" t="str">
        <f t="shared" si="152"/>
        <v/>
      </c>
      <c r="NG34" s="646" t="str">
        <f t="shared" si="153"/>
        <v/>
      </c>
      <c r="NH34" s="646" t="str">
        <f t="shared" si="154"/>
        <v/>
      </c>
      <c r="NI34" s="646" t="str">
        <f t="shared" si="155"/>
        <v/>
      </c>
      <c r="NJ34" s="646" t="str">
        <f t="shared" si="156"/>
        <v/>
      </c>
      <c r="NK34" s="646" t="str">
        <f t="shared" si="157"/>
        <v/>
      </c>
      <c r="NL34" s="646" t="str">
        <f t="shared" si="158"/>
        <v/>
      </c>
      <c r="NM34" s="646" t="str">
        <f t="shared" si="159"/>
        <v/>
      </c>
      <c r="NN34" s="646" t="str">
        <f t="shared" si="160"/>
        <v/>
      </c>
      <c r="NO34" s="646" t="str">
        <f t="shared" si="161"/>
        <v/>
      </c>
      <c r="NP34" s="646" t="str">
        <f t="shared" si="162"/>
        <v/>
      </c>
      <c r="NQ34" s="646" t="str">
        <f t="shared" si="163"/>
        <v/>
      </c>
      <c r="NR34" s="646" t="str">
        <f t="shared" si="164"/>
        <v/>
      </c>
      <c r="NS34" s="646" t="str">
        <f t="shared" si="165"/>
        <v/>
      </c>
      <c r="NT34" s="646" t="str">
        <f t="shared" si="166"/>
        <v/>
      </c>
      <c r="NU34" s="646" t="str">
        <f t="shared" si="167"/>
        <v/>
      </c>
      <c r="NV34" s="646" t="str">
        <f t="shared" si="168"/>
        <v/>
      </c>
      <c r="NW34" s="646" t="str">
        <f t="shared" si="169"/>
        <v/>
      </c>
      <c r="NX34" s="646" t="str">
        <f t="shared" si="170"/>
        <v/>
      </c>
      <c r="NY34" s="646" t="str">
        <f t="shared" si="171"/>
        <v/>
      </c>
      <c r="NZ34" s="646" t="str">
        <f t="shared" si="172"/>
        <v/>
      </c>
      <c r="OA34" s="646" t="str">
        <f t="shared" si="173"/>
        <v/>
      </c>
      <c r="OB34" s="646" t="str">
        <f t="shared" si="174"/>
        <v/>
      </c>
      <c r="OC34" s="646" t="str">
        <f t="shared" si="175"/>
        <v/>
      </c>
      <c r="OD34" s="646" t="str">
        <f t="shared" si="176"/>
        <v/>
      </c>
      <c r="OE34" s="646" t="str">
        <f t="shared" si="177"/>
        <v/>
      </c>
      <c r="OF34" s="646" t="str">
        <f t="shared" si="178"/>
        <v/>
      </c>
      <c r="OG34" s="646" t="str">
        <f t="shared" si="179"/>
        <v/>
      </c>
      <c r="OH34" s="646" t="str">
        <f t="shared" si="180"/>
        <v/>
      </c>
      <c r="OI34" s="646" t="str">
        <f t="shared" si="181"/>
        <v/>
      </c>
      <c r="OJ34" s="646" t="str">
        <f t="shared" si="182"/>
        <v/>
      </c>
      <c r="OK34" s="646" t="str">
        <f t="shared" si="183"/>
        <v/>
      </c>
      <c r="OL34" s="646" t="str">
        <f t="shared" si="184"/>
        <v/>
      </c>
      <c r="OM34" s="646" t="str">
        <f t="shared" si="185"/>
        <v/>
      </c>
      <c r="ON34" s="646" t="str">
        <f t="shared" si="186"/>
        <v/>
      </c>
      <c r="OO34" s="646" t="str">
        <f t="shared" si="187"/>
        <v/>
      </c>
      <c r="OP34" s="646" t="str">
        <f t="shared" si="188"/>
        <v/>
      </c>
      <c r="OQ34" s="646" t="str">
        <f t="shared" si="189"/>
        <v/>
      </c>
      <c r="OR34" s="646" t="str">
        <f t="shared" si="190"/>
        <v/>
      </c>
      <c r="OS34" s="646" t="str">
        <f t="shared" si="191"/>
        <v/>
      </c>
      <c r="OT34" s="646" t="str">
        <f t="shared" si="192"/>
        <v/>
      </c>
      <c r="OU34" s="646" t="str">
        <f t="shared" si="193"/>
        <v/>
      </c>
      <c r="OV34" s="646" t="str">
        <f t="shared" si="194"/>
        <v/>
      </c>
      <c r="OW34" s="646" t="str">
        <f t="shared" si="195"/>
        <v/>
      </c>
      <c r="OX34" s="646" t="str">
        <f t="shared" si="196"/>
        <v/>
      </c>
      <c r="OY34" s="646" t="str">
        <f t="shared" si="197"/>
        <v/>
      </c>
      <c r="OZ34" s="646" t="str">
        <f t="shared" si="198"/>
        <v/>
      </c>
      <c r="PA34" s="646" t="str">
        <f t="shared" si="199"/>
        <v/>
      </c>
      <c r="PB34" s="646" t="str">
        <f t="shared" si="200"/>
        <v/>
      </c>
      <c r="PC34" s="646" t="str">
        <f t="shared" si="201"/>
        <v/>
      </c>
      <c r="PD34" s="646" t="str">
        <f t="shared" si="202"/>
        <v/>
      </c>
      <c r="PE34" s="646" t="str">
        <f t="shared" si="210"/>
        <v/>
      </c>
      <c r="PF34" s="646" t="str">
        <f t="shared" si="211"/>
        <v/>
      </c>
      <c r="PG34" s="646" t="str">
        <f t="shared" si="212"/>
        <v/>
      </c>
      <c r="PH34" s="646" t="str">
        <f t="shared" si="213"/>
        <v/>
      </c>
      <c r="PI34" s="647" t="str">
        <f t="shared" si="214"/>
        <v/>
      </c>
    </row>
    <row r="35" spans="1:425" ht="17.25" customHeight="1" x14ac:dyDescent="0.7">
      <c r="A35" s="635" t="str">
        <f>IF('2 Name'!C35="","",'2 Name'!C35)</f>
        <v/>
      </c>
      <c r="B35" s="636" t="str">
        <f>IF('2 Name'!D35="","",'2 Name'!D35)</f>
        <v/>
      </c>
      <c r="C35" s="637">
        <v>25</v>
      </c>
      <c r="D35" s="638"/>
      <c r="E35" s="639"/>
      <c r="F35" s="639"/>
      <c r="G35" s="639"/>
      <c r="H35" s="640"/>
      <c r="I35" s="638"/>
      <c r="J35" s="639"/>
      <c r="K35" s="639"/>
      <c r="L35" s="639"/>
      <c r="M35" s="640"/>
      <c r="N35" s="638"/>
      <c r="O35" s="639"/>
      <c r="P35" s="639"/>
      <c r="Q35" s="639"/>
      <c r="R35" s="640"/>
      <c r="S35" s="638"/>
      <c r="T35" s="639"/>
      <c r="U35" s="639"/>
      <c r="V35" s="639"/>
      <c r="W35" s="640"/>
      <c r="X35" s="638"/>
      <c r="Y35" s="639"/>
      <c r="Z35" s="639"/>
      <c r="AA35" s="639"/>
      <c r="AB35" s="640"/>
      <c r="AC35" s="638"/>
      <c r="AD35" s="639"/>
      <c r="AE35" s="639"/>
      <c r="AF35" s="639"/>
      <c r="AG35" s="640"/>
      <c r="AH35" s="638"/>
      <c r="AI35" s="639"/>
      <c r="AJ35" s="639"/>
      <c r="AK35" s="639"/>
      <c r="AL35" s="640"/>
      <c r="AM35" s="638"/>
      <c r="AN35" s="639"/>
      <c r="AO35" s="639"/>
      <c r="AP35" s="639"/>
      <c r="AQ35" s="640"/>
      <c r="AR35" s="638"/>
      <c r="AS35" s="639"/>
      <c r="AT35" s="639"/>
      <c r="AU35" s="639"/>
      <c r="AV35" s="640"/>
      <c r="AW35" s="638"/>
      <c r="AX35" s="639"/>
      <c r="AY35" s="639"/>
      <c r="AZ35" s="639"/>
      <c r="BA35" s="640"/>
      <c r="BB35" s="637">
        <v>25</v>
      </c>
      <c r="BC35" s="638"/>
      <c r="BD35" s="639"/>
      <c r="BE35" s="639"/>
      <c r="BF35" s="639"/>
      <c r="BG35" s="640"/>
      <c r="BH35" s="638"/>
      <c r="BI35" s="639"/>
      <c r="BJ35" s="639"/>
      <c r="BK35" s="639"/>
      <c r="BL35" s="640"/>
      <c r="BM35" s="638"/>
      <c r="BN35" s="639"/>
      <c r="BO35" s="639"/>
      <c r="BP35" s="639"/>
      <c r="BQ35" s="640"/>
      <c r="BR35" s="638"/>
      <c r="BS35" s="639"/>
      <c r="BT35" s="639"/>
      <c r="BU35" s="639"/>
      <c r="BV35" s="640"/>
      <c r="BW35" s="638"/>
      <c r="BX35" s="639"/>
      <c r="BY35" s="639"/>
      <c r="BZ35" s="639"/>
      <c r="CA35" s="640"/>
      <c r="CB35" s="638"/>
      <c r="CC35" s="639"/>
      <c r="CD35" s="639"/>
      <c r="CE35" s="639"/>
      <c r="CF35" s="640"/>
      <c r="CG35" s="638"/>
      <c r="CH35" s="639"/>
      <c r="CI35" s="639"/>
      <c r="CJ35" s="639"/>
      <c r="CK35" s="640"/>
      <c r="CL35" s="638"/>
      <c r="CM35" s="639"/>
      <c r="CN35" s="639"/>
      <c r="CO35" s="639"/>
      <c r="CP35" s="640"/>
      <c r="CQ35" s="638"/>
      <c r="CR35" s="639"/>
      <c r="CS35" s="639"/>
      <c r="CT35" s="639"/>
      <c r="CU35" s="640"/>
      <c r="CV35" s="638"/>
      <c r="CW35" s="639"/>
      <c r="CX35" s="639"/>
      <c r="CY35" s="639"/>
      <c r="CZ35" s="640"/>
      <c r="DA35" s="637">
        <v>25</v>
      </c>
      <c r="DB35" s="638"/>
      <c r="DC35" s="639"/>
      <c r="DD35" s="639"/>
      <c r="DE35" s="639"/>
      <c r="DF35" s="640"/>
      <c r="DG35" s="638"/>
      <c r="DH35" s="639"/>
      <c r="DI35" s="639"/>
      <c r="DJ35" s="639"/>
      <c r="DK35" s="640"/>
      <c r="DL35" s="638"/>
      <c r="DM35" s="639"/>
      <c r="DN35" s="639"/>
      <c r="DO35" s="639"/>
      <c r="DP35" s="640"/>
      <c r="DQ35" s="638"/>
      <c r="DR35" s="639"/>
      <c r="DS35" s="639"/>
      <c r="DT35" s="639"/>
      <c r="DU35" s="640"/>
      <c r="DV35" s="638"/>
      <c r="DW35" s="639"/>
      <c r="DX35" s="639"/>
      <c r="DY35" s="639"/>
      <c r="DZ35" s="640"/>
      <c r="EA35" s="638"/>
      <c r="EB35" s="639"/>
      <c r="EC35" s="639"/>
      <c r="ED35" s="639"/>
      <c r="EE35" s="640"/>
      <c r="EF35" s="638"/>
      <c r="EG35" s="639"/>
      <c r="EH35" s="639"/>
      <c r="EI35" s="639"/>
      <c r="EJ35" s="640"/>
      <c r="EK35" s="638"/>
      <c r="EL35" s="639"/>
      <c r="EM35" s="639"/>
      <c r="EN35" s="639"/>
      <c r="EO35" s="640"/>
      <c r="EP35" s="638"/>
      <c r="EQ35" s="639"/>
      <c r="ER35" s="639"/>
      <c r="ES35" s="639"/>
      <c r="ET35" s="640"/>
      <c r="EU35" s="638"/>
      <c r="EV35" s="639"/>
      <c r="EW35" s="639"/>
      <c r="EX35" s="639"/>
      <c r="EY35" s="640"/>
      <c r="EZ35" s="641">
        <v>25</v>
      </c>
      <c r="FA35" s="638"/>
      <c r="FB35" s="639"/>
      <c r="FC35" s="639"/>
      <c r="FD35" s="639"/>
      <c r="FE35" s="640"/>
      <c r="FF35" s="638"/>
      <c r="FG35" s="639"/>
      <c r="FH35" s="639"/>
      <c r="FI35" s="639"/>
      <c r="FJ35" s="640"/>
      <c r="FK35" s="638"/>
      <c r="FL35" s="639"/>
      <c r="FM35" s="639"/>
      <c r="FN35" s="639"/>
      <c r="FO35" s="640"/>
      <c r="FP35" s="638"/>
      <c r="FQ35" s="639"/>
      <c r="FR35" s="639"/>
      <c r="FS35" s="639"/>
      <c r="FT35" s="640"/>
      <c r="FU35" s="638"/>
      <c r="FV35" s="639"/>
      <c r="FW35" s="639"/>
      <c r="FX35" s="639"/>
      <c r="FY35" s="640"/>
      <c r="FZ35" s="638"/>
      <c r="GA35" s="639"/>
      <c r="GB35" s="639"/>
      <c r="GC35" s="639"/>
      <c r="GD35" s="640"/>
      <c r="GE35" s="638"/>
      <c r="GF35" s="639"/>
      <c r="GG35" s="639"/>
      <c r="GH35" s="639"/>
      <c r="GI35" s="640"/>
      <c r="GJ35" s="638"/>
      <c r="GK35" s="639"/>
      <c r="GL35" s="639"/>
      <c r="GM35" s="639"/>
      <c r="GN35" s="640"/>
      <c r="GO35" s="638"/>
      <c r="GP35" s="639"/>
      <c r="GQ35" s="639"/>
      <c r="GR35" s="639"/>
      <c r="GS35" s="640"/>
      <c r="GT35" s="638"/>
      <c r="GU35" s="639"/>
      <c r="GV35" s="639"/>
      <c r="GW35" s="639"/>
      <c r="GX35" s="640"/>
      <c r="GY35" s="641">
        <v>25</v>
      </c>
      <c r="GZ35" s="642" t="str">
        <f>IF('2 Name'!B35="","",'2 Name'!B35)</f>
        <v/>
      </c>
      <c r="HA35" s="635" t="str">
        <f>IF('2 Name'!C35="","",'2 Name'!C35)</f>
        <v/>
      </c>
      <c r="HB35" s="636" t="str">
        <f>IF('2 Name'!D35="","",'2 Name'!D35)</f>
        <v/>
      </c>
      <c r="HC35" s="643" t="str">
        <f t="shared" si="204"/>
        <v/>
      </c>
      <c r="HD35" s="643" t="str">
        <f t="shared" si="0"/>
        <v/>
      </c>
      <c r="HE35" s="643" t="str">
        <f t="shared" si="1"/>
        <v/>
      </c>
      <c r="HF35" s="643" t="str">
        <f t="shared" si="2"/>
        <v/>
      </c>
      <c r="HG35" s="643" t="str">
        <f t="shared" si="3"/>
        <v/>
      </c>
      <c r="HH35" s="643" t="str">
        <f t="shared" si="205"/>
        <v/>
      </c>
      <c r="HI35" s="643" t="str">
        <f t="shared" si="206"/>
        <v/>
      </c>
      <c r="HJ35" s="643" t="str">
        <f t="shared" si="4"/>
        <v/>
      </c>
      <c r="HK35" s="643" t="str">
        <f t="shared" si="5"/>
        <v/>
      </c>
      <c r="HL35" s="643" t="str">
        <f t="shared" si="6"/>
        <v/>
      </c>
      <c r="HM35" s="643" t="str">
        <f t="shared" si="7"/>
        <v/>
      </c>
      <c r="HN35" s="643" t="str">
        <f t="shared" si="207"/>
        <v/>
      </c>
      <c r="HO35" s="641" t="str">
        <f t="shared" si="208"/>
        <v/>
      </c>
      <c r="HP35" s="644" t="str">
        <f t="shared" si="209"/>
        <v/>
      </c>
      <c r="HR35" s="645" t="str">
        <f t="shared" si="8"/>
        <v/>
      </c>
      <c r="HS35" s="646" t="str">
        <f t="shared" si="9"/>
        <v/>
      </c>
      <c r="HT35" s="646" t="str">
        <f t="shared" si="10"/>
        <v/>
      </c>
      <c r="HU35" s="646" t="str">
        <f t="shared" si="11"/>
        <v/>
      </c>
      <c r="HV35" s="646" t="str">
        <f t="shared" si="12"/>
        <v/>
      </c>
      <c r="HW35" s="646" t="str">
        <f t="shared" si="13"/>
        <v/>
      </c>
      <c r="HX35" s="646" t="str">
        <f t="shared" si="14"/>
        <v/>
      </c>
      <c r="HY35" s="646" t="str">
        <f t="shared" si="15"/>
        <v/>
      </c>
      <c r="HZ35" s="646" t="str">
        <f t="shared" si="16"/>
        <v/>
      </c>
      <c r="IA35" s="646" t="str">
        <f t="shared" si="17"/>
        <v/>
      </c>
      <c r="IB35" s="646" t="str">
        <f t="shared" si="18"/>
        <v/>
      </c>
      <c r="IC35" s="646" t="str">
        <f t="shared" si="19"/>
        <v/>
      </c>
      <c r="ID35" s="646" t="str">
        <f t="shared" si="20"/>
        <v/>
      </c>
      <c r="IE35" s="646" t="str">
        <f t="shared" si="21"/>
        <v/>
      </c>
      <c r="IF35" s="646" t="str">
        <f t="shared" si="22"/>
        <v/>
      </c>
      <c r="IG35" s="646" t="str">
        <f t="shared" si="23"/>
        <v/>
      </c>
      <c r="IH35" s="646" t="str">
        <f t="shared" si="24"/>
        <v/>
      </c>
      <c r="II35" s="646" t="str">
        <f t="shared" si="25"/>
        <v/>
      </c>
      <c r="IJ35" s="646" t="str">
        <f t="shared" si="26"/>
        <v/>
      </c>
      <c r="IK35" s="646" t="str">
        <f t="shared" si="27"/>
        <v/>
      </c>
      <c r="IL35" s="646" t="str">
        <f t="shared" si="28"/>
        <v/>
      </c>
      <c r="IM35" s="646" t="str">
        <f t="shared" si="29"/>
        <v/>
      </c>
      <c r="IN35" s="646" t="str">
        <f t="shared" si="30"/>
        <v/>
      </c>
      <c r="IO35" s="646" t="str">
        <f t="shared" si="31"/>
        <v/>
      </c>
      <c r="IP35" s="646" t="str">
        <f t="shared" si="32"/>
        <v/>
      </c>
      <c r="IQ35" s="646" t="str">
        <f t="shared" si="33"/>
        <v/>
      </c>
      <c r="IR35" s="646" t="str">
        <f t="shared" si="34"/>
        <v/>
      </c>
      <c r="IS35" s="646" t="str">
        <f t="shared" si="35"/>
        <v/>
      </c>
      <c r="IT35" s="646" t="str">
        <f t="shared" si="36"/>
        <v/>
      </c>
      <c r="IU35" s="646" t="str">
        <f t="shared" si="37"/>
        <v/>
      </c>
      <c r="IV35" s="646" t="str">
        <f t="shared" si="38"/>
        <v/>
      </c>
      <c r="IW35" s="646" t="str">
        <f t="shared" si="39"/>
        <v/>
      </c>
      <c r="IX35" s="646" t="str">
        <f t="shared" si="40"/>
        <v/>
      </c>
      <c r="IY35" s="646" t="str">
        <f t="shared" si="41"/>
        <v/>
      </c>
      <c r="IZ35" s="646" t="str">
        <f t="shared" si="42"/>
        <v/>
      </c>
      <c r="JA35" s="646" t="str">
        <f t="shared" si="43"/>
        <v/>
      </c>
      <c r="JB35" s="646" t="str">
        <f t="shared" si="44"/>
        <v/>
      </c>
      <c r="JC35" s="646" t="str">
        <f t="shared" si="45"/>
        <v/>
      </c>
      <c r="JD35" s="646" t="str">
        <f t="shared" si="46"/>
        <v/>
      </c>
      <c r="JE35" s="646" t="str">
        <f t="shared" si="47"/>
        <v/>
      </c>
      <c r="JF35" s="646" t="str">
        <f t="shared" si="48"/>
        <v/>
      </c>
      <c r="JG35" s="646" t="str">
        <f t="shared" si="49"/>
        <v/>
      </c>
      <c r="JH35" s="646" t="str">
        <f t="shared" si="50"/>
        <v/>
      </c>
      <c r="JI35" s="646" t="str">
        <f t="shared" si="51"/>
        <v/>
      </c>
      <c r="JJ35" s="646" t="str">
        <f t="shared" si="52"/>
        <v/>
      </c>
      <c r="JK35" s="646" t="str">
        <f t="shared" si="53"/>
        <v/>
      </c>
      <c r="JL35" s="646" t="str">
        <f t="shared" si="54"/>
        <v/>
      </c>
      <c r="JM35" s="646" t="str">
        <f t="shared" si="55"/>
        <v/>
      </c>
      <c r="JN35" s="646" t="str">
        <f t="shared" si="56"/>
        <v/>
      </c>
      <c r="JO35" s="646" t="str">
        <f t="shared" si="57"/>
        <v/>
      </c>
      <c r="JP35" s="646" t="str">
        <f t="shared" si="58"/>
        <v/>
      </c>
      <c r="JQ35" s="646" t="str">
        <f t="shared" si="59"/>
        <v/>
      </c>
      <c r="JR35" s="646" t="str">
        <f t="shared" si="60"/>
        <v/>
      </c>
      <c r="JS35" s="646" t="str">
        <f t="shared" si="61"/>
        <v/>
      </c>
      <c r="JT35" s="646" t="str">
        <f t="shared" si="62"/>
        <v/>
      </c>
      <c r="JU35" s="646" t="str">
        <f t="shared" si="63"/>
        <v/>
      </c>
      <c r="JV35" s="646" t="str">
        <f t="shared" si="64"/>
        <v/>
      </c>
      <c r="JW35" s="646" t="str">
        <f t="shared" si="65"/>
        <v/>
      </c>
      <c r="JX35" s="646" t="str">
        <f t="shared" si="66"/>
        <v/>
      </c>
      <c r="JY35" s="646" t="str">
        <f t="shared" si="67"/>
        <v/>
      </c>
      <c r="JZ35" s="646" t="str">
        <f t="shared" si="68"/>
        <v/>
      </c>
      <c r="KA35" s="646" t="str">
        <f t="shared" si="69"/>
        <v/>
      </c>
      <c r="KB35" s="646" t="str">
        <f t="shared" si="70"/>
        <v/>
      </c>
      <c r="KC35" s="646" t="str">
        <f t="shared" si="71"/>
        <v/>
      </c>
      <c r="KD35" s="646" t="str">
        <f t="shared" si="72"/>
        <v/>
      </c>
      <c r="KE35" s="646" t="str">
        <f t="shared" si="73"/>
        <v/>
      </c>
      <c r="KF35" s="646" t="str">
        <f t="shared" si="74"/>
        <v/>
      </c>
      <c r="KG35" s="646" t="str">
        <f t="shared" si="75"/>
        <v/>
      </c>
      <c r="KH35" s="646" t="str">
        <f t="shared" si="76"/>
        <v/>
      </c>
      <c r="KI35" s="646" t="str">
        <f t="shared" si="77"/>
        <v/>
      </c>
      <c r="KJ35" s="646" t="str">
        <f t="shared" si="78"/>
        <v/>
      </c>
      <c r="KK35" s="646" t="str">
        <f t="shared" si="79"/>
        <v/>
      </c>
      <c r="KL35" s="646" t="str">
        <f t="shared" si="80"/>
        <v/>
      </c>
      <c r="KM35" s="646" t="str">
        <f t="shared" si="81"/>
        <v/>
      </c>
      <c r="KN35" s="646" t="str">
        <f t="shared" si="82"/>
        <v/>
      </c>
      <c r="KO35" s="646" t="str">
        <f t="shared" si="83"/>
        <v/>
      </c>
      <c r="KP35" s="646" t="str">
        <f t="shared" si="84"/>
        <v/>
      </c>
      <c r="KQ35" s="646" t="str">
        <f t="shared" si="85"/>
        <v/>
      </c>
      <c r="KR35" s="646" t="str">
        <f t="shared" si="86"/>
        <v/>
      </c>
      <c r="KS35" s="646" t="str">
        <f t="shared" si="87"/>
        <v/>
      </c>
      <c r="KT35" s="646" t="str">
        <f t="shared" si="88"/>
        <v/>
      </c>
      <c r="KU35" s="646" t="str">
        <f t="shared" si="89"/>
        <v/>
      </c>
      <c r="KV35" s="646" t="str">
        <f t="shared" si="90"/>
        <v/>
      </c>
      <c r="KW35" s="646" t="str">
        <f t="shared" si="91"/>
        <v/>
      </c>
      <c r="KX35" s="646" t="str">
        <f t="shared" si="92"/>
        <v/>
      </c>
      <c r="KY35" s="646" t="str">
        <f t="shared" si="93"/>
        <v/>
      </c>
      <c r="KZ35" s="646" t="str">
        <f t="shared" si="94"/>
        <v/>
      </c>
      <c r="LA35" s="646" t="str">
        <f t="shared" si="95"/>
        <v/>
      </c>
      <c r="LB35" s="646" t="str">
        <f t="shared" si="96"/>
        <v/>
      </c>
      <c r="LC35" s="646" t="str">
        <f t="shared" si="97"/>
        <v/>
      </c>
      <c r="LD35" s="646" t="str">
        <f t="shared" si="98"/>
        <v/>
      </c>
      <c r="LE35" s="646" t="str">
        <f t="shared" si="99"/>
        <v/>
      </c>
      <c r="LF35" s="646" t="str">
        <f t="shared" si="100"/>
        <v/>
      </c>
      <c r="LG35" s="646" t="str">
        <f t="shared" si="101"/>
        <v/>
      </c>
      <c r="LH35" s="646" t="str">
        <f t="shared" si="102"/>
        <v/>
      </c>
      <c r="LI35" s="646" t="str">
        <f t="shared" si="103"/>
        <v/>
      </c>
      <c r="LJ35" s="646" t="str">
        <f t="shared" si="104"/>
        <v/>
      </c>
      <c r="LK35" s="646" t="str">
        <f t="shared" si="105"/>
        <v/>
      </c>
      <c r="LL35" s="646" t="str">
        <f t="shared" si="106"/>
        <v/>
      </c>
      <c r="LM35" s="646" t="str">
        <f t="shared" si="107"/>
        <v/>
      </c>
      <c r="LN35" s="646" t="str">
        <f t="shared" si="108"/>
        <v/>
      </c>
      <c r="LO35" s="646" t="str">
        <f t="shared" si="109"/>
        <v/>
      </c>
      <c r="LP35" s="646" t="str">
        <f t="shared" si="110"/>
        <v/>
      </c>
      <c r="LQ35" s="646" t="str">
        <f t="shared" si="111"/>
        <v/>
      </c>
      <c r="LR35" s="646" t="str">
        <f t="shared" si="112"/>
        <v/>
      </c>
      <c r="LS35" s="646" t="str">
        <f t="shared" si="113"/>
        <v/>
      </c>
      <c r="LT35" s="646" t="str">
        <f t="shared" si="114"/>
        <v/>
      </c>
      <c r="LU35" s="646" t="str">
        <f t="shared" si="115"/>
        <v/>
      </c>
      <c r="LV35" s="646" t="str">
        <f t="shared" si="116"/>
        <v/>
      </c>
      <c r="LW35" s="646" t="str">
        <f t="shared" si="117"/>
        <v/>
      </c>
      <c r="LX35" s="646" t="str">
        <f t="shared" si="118"/>
        <v/>
      </c>
      <c r="LY35" s="646" t="str">
        <f t="shared" si="119"/>
        <v/>
      </c>
      <c r="LZ35" s="646" t="str">
        <f t="shared" si="120"/>
        <v/>
      </c>
      <c r="MA35" s="646" t="str">
        <f t="shared" si="121"/>
        <v/>
      </c>
      <c r="MB35" s="646" t="str">
        <f t="shared" si="122"/>
        <v/>
      </c>
      <c r="MC35" s="646" t="str">
        <f t="shared" si="123"/>
        <v/>
      </c>
      <c r="MD35" s="646" t="str">
        <f t="shared" si="124"/>
        <v/>
      </c>
      <c r="ME35" s="646" t="str">
        <f t="shared" si="125"/>
        <v/>
      </c>
      <c r="MF35" s="646" t="str">
        <f t="shared" si="126"/>
        <v/>
      </c>
      <c r="MG35" s="646" t="str">
        <f t="shared" si="127"/>
        <v/>
      </c>
      <c r="MH35" s="646" t="str">
        <f t="shared" si="128"/>
        <v/>
      </c>
      <c r="MI35" s="646" t="str">
        <f t="shared" si="129"/>
        <v/>
      </c>
      <c r="MJ35" s="646" t="str">
        <f t="shared" si="130"/>
        <v/>
      </c>
      <c r="MK35" s="646" t="str">
        <f t="shared" si="131"/>
        <v/>
      </c>
      <c r="ML35" s="646" t="str">
        <f t="shared" si="132"/>
        <v/>
      </c>
      <c r="MM35" s="646" t="str">
        <f t="shared" si="133"/>
        <v/>
      </c>
      <c r="MN35" s="646" t="str">
        <f t="shared" si="134"/>
        <v/>
      </c>
      <c r="MO35" s="646" t="str">
        <f t="shared" si="135"/>
        <v/>
      </c>
      <c r="MP35" s="646" t="str">
        <f t="shared" si="136"/>
        <v/>
      </c>
      <c r="MQ35" s="646" t="str">
        <f t="shared" si="137"/>
        <v/>
      </c>
      <c r="MR35" s="646" t="str">
        <f t="shared" si="138"/>
        <v/>
      </c>
      <c r="MS35" s="646" t="str">
        <f t="shared" si="139"/>
        <v/>
      </c>
      <c r="MT35" s="646" t="str">
        <f t="shared" si="140"/>
        <v/>
      </c>
      <c r="MU35" s="646" t="str">
        <f t="shared" si="141"/>
        <v/>
      </c>
      <c r="MV35" s="646" t="str">
        <f t="shared" si="142"/>
        <v/>
      </c>
      <c r="MW35" s="646" t="str">
        <f t="shared" si="143"/>
        <v/>
      </c>
      <c r="MX35" s="646" t="str">
        <f t="shared" si="144"/>
        <v/>
      </c>
      <c r="MY35" s="646" t="str">
        <f t="shared" si="145"/>
        <v/>
      </c>
      <c r="MZ35" s="646" t="str">
        <f t="shared" si="146"/>
        <v/>
      </c>
      <c r="NA35" s="646" t="str">
        <f t="shared" si="147"/>
        <v/>
      </c>
      <c r="NB35" s="646" t="str">
        <f t="shared" si="148"/>
        <v/>
      </c>
      <c r="NC35" s="646" t="str">
        <f t="shared" si="149"/>
        <v/>
      </c>
      <c r="ND35" s="646" t="str">
        <f t="shared" si="150"/>
        <v/>
      </c>
      <c r="NE35" s="646" t="str">
        <f t="shared" si="151"/>
        <v/>
      </c>
      <c r="NF35" s="646" t="str">
        <f t="shared" si="152"/>
        <v/>
      </c>
      <c r="NG35" s="646" t="str">
        <f t="shared" si="153"/>
        <v/>
      </c>
      <c r="NH35" s="646" t="str">
        <f t="shared" si="154"/>
        <v/>
      </c>
      <c r="NI35" s="646" t="str">
        <f t="shared" si="155"/>
        <v/>
      </c>
      <c r="NJ35" s="646" t="str">
        <f t="shared" si="156"/>
        <v/>
      </c>
      <c r="NK35" s="646" t="str">
        <f t="shared" si="157"/>
        <v/>
      </c>
      <c r="NL35" s="646" t="str">
        <f t="shared" si="158"/>
        <v/>
      </c>
      <c r="NM35" s="646" t="str">
        <f t="shared" si="159"/>
        <v/>
      </c>
      <c r="NN35" s="646" t="str">
        <f t="shared" si="160"/>
        <v/>
      </c>
      <c r="NO35" s="646" t="str">
        <f t="shared" si="161"/>
        <v/>
      </c>
      <c r="NP35" s="646" t="str">
        <f t="shared" si="162"/>
        <v/>
      </c>
      <c r="NQ35" s="646" t="str">
        <f t="shared" si="163"/>
        <v/>
      </c>
      <c r="NR35" s="646" t="str">
        <f t="shared" si="164"/>
        <v/>
      </c>
      <c r="NS35" s="646" t="str">
        <f t="shared" si="165"/>
        <v/>
      </c>
      <c r="NT35" s="646" t="str">
        <f t="shared" si="166"/>
        <v/>
      </c>
      <c r="NU35" s="646" t="str">
        <f t="shared" si="167"/>
        <v/>
      </c>
      <c r="NV35" s="646" t="str">
        <f t="shared" si="168"/>
        <v/>
      </c>
      <c r="NW35" s="646" t="str">
        <f t="shared" si="169"/>
        <v/>
      </c>
      <c r="NX35" s="646" t="str">
        <f t="shared" si="170"/>
        <v/>
      </c>
      <c r="NY35" s="646" t="str">
        <f t="shared" si="171"/>
        <v/>
      </c>
      <c r="NZ35" s="646" t="str">
        <f t="shared" si="172"/>
        <v/>
      </c>
      <c r="OA35" s="646" t="str">
        <f t="shared" si="173"/>
        <v/>
      </c>
      <c r="OB35" s="646" t="str">
        <f t="shared" si="174"/>
        <v/>
      </c>
      <c r="OC35" s="646" t="str">
        <f t="shared" si="175"/>
        <v/>
      </c>
      <c r="OD35" s="646" t="str">
        <f t="shared" si="176"/>
        <v/>
      </c>
      <c r="OE35" s="646" t="str">
        <f t="shared" si="177"/>
        <v/>
      </c>
      <c r="OF35" s="646" t="str">
        <f t="shared" si="178"/>
        <v/>
      </c>
      <c r="OG35" s="646" t="str">
        <f t="shared" si="179"/>
        <v/>
      </c>
      <c r="OH35" s="646" t="str">
        <f t="shared" si="180"/>
        <v/>
      </c>
      <c r="OI35" s="646" t="str">
        <f t="shared" si="181"/>
        <v/>
      </c>
      <c r="OJ35" s="646" t="str">
        <f t="shared" si="182"/>
        <v/>
      </c>
      <c r="OK35" s="646" t="str">
        <f t="shared" si="183"/>
        <v/>
      </c>
      <c r="OL35" s="646" t="str">
        <f t="shared" si="184"/>
        <v/>
      </c>
      <c r="OM35" s="646" t="str">
        <f t="shared" si="185"/>
        <v/>
      </c>
      <c r="ON35" s="646" t="str">
        <f t="shared" si="186"/>
        <v/>
      </c>
      <c r="OO35" s="646" t="str">
        <f t="shared" si="187"/>
        <v/>
      </c>
      <c r="OP35" s="646" t="str">
        <f t="shared" si="188"/>
        <v/>
      </c>
      <c r="OQ35" s="646" t="str">
        <f t="shared" si="189"/>
        <v/>
      </c>
      <c r="OR35" s="646" t="str">
        <f t="shared" si="190"/>
        <v/>
      </c>
      <c r="OS35" s="646" t="str">
        <f t="shared" si="191"/>
        <v/>
      </c>
      <c r="OT35" s="646" t="str">
        <f t="shared" si="192"/>
        <v/>
      </c>
      <c r="OU35" s="646" t="str">
        <f t="shared" si="193"/>
        <v/>
      </c>
      <c r="OV35" s="646" t="str">
        <f t="shared" si="194"/>
        <v/>
      </c>
      <c r="OW35" s="646" t="str">
        <f t="shared" si="195"/>
        <v/>
      </c>
      <c r="OX35" s="646" t="str">
        <f t="shared" si="196"/>
        <v/>
      </c>
      <c r="OY35" s="646" t="str">
        <f t="shared" si="197"/>
        <v/>
      </c>
      <c r="OZ35" s="646" t="str">
        <f t="shared" si="198"/>
        <v/>
      </c>
      <c r="PA35" s="646" t="str">
        <f t="shared" si="199"/>
        <v/>
      </c>
      <c r="PB35" s="646" t="str">
        <f t="shared" si="200"/>
        <v/>
      </c>
      <c r="PC35" s="646" t="str">
        <f t="shared" si="201"/>
        <v/>
      </c>
      <c r="PD35" s="646" t="str">
        <f t="shared" si="202"/>
        <v/>
      </c>
      <c r="PE35" s="646" t="str">
        <f t="shared" si="210"/>
        <v/>
      </c>
      <c r="PF35" s="646" t="str">
        <f t="shared" si="211"/>
        <v/>
      </c>
      <c r="PG35" s="646" t="str">
        <f t="shared" si="212"/>
        <v/>
      </c>
      <c r="PH35" s="646" t="str">
        <f t="shared" si="213"/>
        <v/>
      </c>
      <c r="PI35" s="647" t="str">
        <f t="shared" si="214"/>
        <v/>
      </c>
    </row>
    <row r="36" spans="1:425" ht="17.25" customHeight="1" x14ac:dyDescent="0.7">
      <c r="A36" s="635" t="str">
        <f>IF('2 Name'!C36="","",'2 Name'!C36)</f>
        <v/>
      </c>
      <c r="B36" s="636" t="str">
        <f>IF('2 Name'!D36="","",'2 Name'!D36)</f>
        <v/>
      </c>
      <c r="C36" s="637">
        <v>26</v>
      </c>
      <c r="D36" s="638"/>
      <c r="E36" s="639"/>
      <c r="F36" s="639"/>
      <c r="G36" s="639"/>
      <c r="H36" s="640"/>
      <c r="I36" s="638"/>
      <c r="J36" s="639"/>
      <c r="K36" s="639"/>
      <c r="L36" s="639"/>
      <c r="M36" s="640"/>
      <c r="N36" s="638"/>
      <c r="O36" s="639"/>
      <c r="P36" s="639"/>
      <c r="Q36" s="639"/>
      <c r="R36" s="640"/>
      <c r="S36" s="638"/>
      <c r="T36" s="639"/>
      <c r="U36" s="639"/>
      <c r="V36" s="639"/>
      <c r="W36" s="640"/>
      <c r="X36" s="638"/>
      <c r="Y36" s="639"/>
      <c r="Z36" s="639"/>
      <c r="AA36" s="639"/>
      <c r="AB36" s="640"/>
      <c r="AC36" s="638"/>
      <c r="AD36" s="639"/>
      <c r="AE36" s="639"/>
      <c r="AF36" s="639"/>
      <c r="AG36" s="640"/>
      <c r="AH36" s="638"/>
      <c r="AI36" s="639"/>
      <c r="AJ36" s="639"/>
      <c r="AK36" s="639"/>
      <c r="AL36" s="640"/>
      <c r="AM36" s="638"/>
      <c r="AN36" s="639"/>
      <c r="AO36" s="639"/>
      <c r="AP36" s="639"/>
      <c r="AQ36" s="640"/>
      <c r="AR36" s="638"/>
      <c r="AS36" s="639"/>
      <c r="AT36" s="639"/>
      <c r="AU36" s="639"/>
      <c r="AV36" s="640"/>
      <c r="AW36" s="638"/>
      <c r="AX36" s="639"/>
      <c r="AY36" s="639"/>
      <c r="AZ36" s="639"/>
      <c r="BA36" s="640"/>
      <c r="BB36" s="637">
        <v>26</v>
      </c>
      <c r="BC36" s="638"/>
      <c r="BD36" s="639"/>
      <c r="BE36" s="639"/>
      <c r="BF36" s="639"/>
      <c r="BG36" s="640"/>
      <c r="BH36" s="638"/>
      <c r="BI36" s="639"/>
      <c r="BJ36" s="639"/>
      <c r="BK36" s="639"/>
      <c r="BL36" s="640"/>
      <c r="BM36" s="638"/>
      <c r="BN36" s="639"/>
      <c r="BO36" s="639"/>
      <c r="BP36" s="639"/>
      <c r="BQ36" s="640"/>
      <c r="BR36" s="638"/>
      <c r="BS36" s="639"/>
      <c r="BT36" s="639"/>
      <c r="BU36" s="639"/>
      <c r="BV36" s="640"/>
      <c r="BW36" s="638"/>
      <c r="BX36" s="639"/>
      <c r="BY36" s="639"/>
      <c r="BZ36" s="639"/>
      <c r="CA36" s="640"/>
      <c r="CB36" s="638"/>
      <c r="CC36" s="639"/>
      <c r="CD36" s="639"/>
      <c r="CE36" s="639"/>
      <c r="CF36" s="640"/>
      <c r="CG36" s="638"/>
      <c r="CH36" s="639"/>
      <c r="CI36" s="639"/>
      <c r="CJ36" s="639"/>
      <c r="CK36" s="640"/>
      <c r="CL36" s="638"/>
      <c r="CM36" s="639"/>
      <c r="CN36" s="639"/>
      <c r="CO36" s="639"/>
      <c r="CP36" s="640"/>
      <c r="CQ36" s="638"/>
      <c r="CR36" s="639"/>
      <c r="CS36" s="639"/>
      <c r="CT36" s="639"/>
      <c r="CU36" s="640"/>
      <c r="CV36" s="638"/>
      <c r="CW36" s="639"/>
      <c r="CX36" s="639"/>
      <c r="CY36" s="639"/>
      <c r="CZ36" s="640"/>
      <c r="DA36" s="637">
        <v>26</v>
      </c>
      <c r="DB36" s="638"/>
      <c r="DC36" s="639"/>
      <c r="DD36" s="639"/>
      <c r="DE36" s="639"/>
      <c r="DF36" s="640"/>
      <c r="DG36" s="638"/>
      <c r="DH36" s="639"/>
      <c r="DI36" s="639"/>
      <c r="DJ36" s="639"/>
      <c r="DK36" s="640"/>
      <c r="DL36" s="638"/>
      <c r="DM36" s="639"/>
      <c r="DN36" s="639"/>
      <c r="DO36" s="639"/>
      <c r="DP36" s="640"/>
      <c r="DQ36" s="638"/>
      <c r="DR36" s="639"/>
      <c r="DS36" s="639"/>
      <c r="DT36" s="639"/>
      <c r="DU36" s="640"/>
      <c r="DV36" s="638"/>
      <c r="DW36" s="639"/>
      <c r="DX36" s="639"/>
      <c r="DY36" s="639"/>
      <c r="DZ36" s="640"/>
      <c r="EA36" s="638"/>
      <c r="EB36" s="639"/>
      <c r="EC36" s="639"/>
      <c r="ED36" s="639"/>
      <c r="EE36" s="640"/>
      <c r="EF36" s="638"/>
      <c r="EG36" s="639"/>
      <c r="EH36" s="639"/>
      <c r="EI36" s="639"/>
      <c r="EJ36" s="640"/>
      <c r="EK36" s="638"/>
      <c r="EL36" s="639"/>
      <c r="EM36" s="639"/>
      <c r="EN36" s="639"/>
      <c r="EO36" s="640"/>
      <c r="EP36" s="638"/>
      <c r="EQ36" s="639"/>
      <c r="ER36" s="639"/>
      <c r="ES36" s="639"/>
      <c r="ET36" s="640"/>
      <c r="EU36" s="638"/>
      <c r="EV36" s="639"/>
      <c r="EW36" s="639"/>
      <c r="EX36" s="639"/>
      <c r="EY36" s="640"/>
      <c r="EZ36" s="641">
        <v>26</v>
      </c>
      <c r="FA36" s="638"/>
      <c r="FB36" s="639"/>
      <c r="FC36" s="639"/>
      <c r="FD36" s="639"/>
      <c r="FE36" s="640"/>
      <c r="FF36" s="638"/>
      <c r="FG36" s="639"/>
      <c r="FH36" s="639"/>
      <c r="FI36" s="639"/>
      <c r="FJ36" s="640"/>
      <c r="FK36" s="638"/>
      <c r="FL36" s="639"/>
      <c r="FM36" s="639"/>
      <c r="FN36" s="639"/>
      <c r="FO36" s="640"/>
      <c r="FP36" s="638"/>
      <c r="FQ36" s="639"/>
      <c r="FR36" s="639"/>
      <c r="FS36" s="639"/>
      <c r="FT36" s="640"/>
      <c r="FU36" s="638"/>
      <c r="FV36" s="639"/>
      <c r="FW36" s="639"/>
      <c r="FX36" s="639"/>
      <c r="FY36" s="640"/>
      <c r="FZ36" s="638"/>
      <c r="GA36" s="639"/>
      <c r="GB36" s="639"/>
      <c r="GC36" s="639"/>
      <c r="GD36" s="640"/>
      <c r="GE36" s="638"/>
      <c r="GF36" s="639"/>
      <c r="GG36" s="639"/>
      <c r="GH36" s="639"/>
      <c r="GI36" s="640"/>
      <c r="GJ36" s="638"/>
      <c r="GK36" s="639"/>
      <c r="GL36" s="639"/>
      <c r="GM36" s="639"/>
      <c r="GN36" s="640"/>
      <c r="GO36" s="638"/>
      <c r="GP36" s="639"/>
      <c r="GQ36" s="639"/>
      <c r="GR36" s="639"/>
      <c r="GS36" s="640"/>
      <c r="GT36" s="638"/>
      <c r="GU36" s="639"/>
      <c r="GV36" s="639"/>
      <c r="GW36" s="639"/>
      <c r="GX36" s="640"/>
      <c r="GY36" s="641">
        <v>26</v>
      </c>
      <c r="GZ36" s="642" t="str">
        <f>IF('2 Name'!B36="","",'2 Name'!B36)</f>
        <v/>
      </c>
      <c r="HA36" s="635" t="str">
        <f>IF('2 Name'!C36="","",'2 Name'!C36)</f>
        <v/>
      </c>
      <c r="HB36" s="636" t="str">
        <f>IF('2 Name'!D36="","",'2 Name'!D36)</f>
        <v/>
      </c>
      <c r="HC36" s="643" t="str">
        <f t="shared" si="204"/>
        <v/>
      </c>
      <c r="HD36" s="643" t="str">
        <f t="shared" si="0"/>
        <v/>
      </c>
      <c r="HE36" s="643" t="str">
        <f t="shared" si="1"/>
        <v/>
      </c>
      <c r="HF36" s="643" t="str">
        <f t="shared" si="2"/>
        <v/>
      </c>
      <c r="HG36" s="643" t="str">
        <f t="shared" si="3"/>
        <v/>
      </c>
      <c r="HH36" s="643" t="str">
        <f t="shared" si="205"/>
        <v/>
      </c>
      <c r="HI36" s="643" t="str">
        <f t="shared" si="206"/>
        <v/>
      </c>
      <c r="HJ36" s="643" t="str">
        <f t="shared" si="4"/>
        <v/>
      </c>
      <c r="HK36" s="643" t="str">
        <f t="shared" si="5"/>
        <v/>
      </c>
      <c r="HL36" s="643" t="str">
        <f t="shared" si="6"/>
        <v/>
      </c>
      <c r="HM36" s="643" t="str">
        <f t="shared" si="7"/>
        <v/>
      </c>
      <c r="HN36" s="643" t="str">
        <f t="shared" si="207"/>
        <v/>
      </c>
      <c r="HO36" s="641" t="str">
        <f t="shared" si="208"/>
        <v/>
      </c>
      <c r="HP36" s="644" t="str">
        <f t="shared" si="209"/>
        <v/>
      </c>
      <c r="HR36" s="645" t="str">
        <f t="shared" si="8"/>
        <v/>
      </c>
      <c r="HS36" s="646" t="str">
        <f t="shared" si="9"/>
        <v/>
      </c>
      <c r="HT36" s="646" t="str">
        <f t="shared" si="10"/>
        <v/>
      </c>
      <c r="HU36" s="646" t="str">
        <f t="shared" si="11"/>
        <v/>
      </c>
      <c r="HV36" s="646" t="str">
        <f t="shared" si="12"/>
        <v/>
      </c>
      <c r="HW36" s="646" t="str">
        <f t="shared" si="13"/>
        <v/>
      </c>
      <c r="HX36" s="646" t="str">
        <f t="shared" si="14"/>
        <v/>
      </c>
      <c r="HY36" s="646" t="str">
        <f t="shared" si="15"/>
        <v/>
      </c>
      <c r="HZ36" s="646" t="str">
        <f t="shared" si="16"/>
        <v/>
      </c>
      <c r="IA36" s="646" t="str">
        <f t="shared" si="17"/>
        <v/>
      </c>
      <c r="IB36" s="646" t="str">
        <f t="shared" si="18"/>
        <v/>
      </c>
      <c r="IC36" s="646" t="str">
        <f t="shared" si="19"/>
        <v/>
      </c>
      <c r="ID36" s="646" t="str">
        <f t="shared" si="20"/>
        <v/>
      </c>
      <c r="IE36" s="646" t="str">
        <f t="shared" si="21"/>
        <v/>
      </c>
      <c r="IF36" s="646" t="str">
        <f t="shared" si="22"/>
        <v/>
      </c>
      <c r="IG36" s="646" t="str">
        <f t="shared" si="23"/>
        <v/>
      </c>
      <c r="IH36" s="646" t="str">
        <f t="shared" si="24"/>
        <v/>
      </c>
      <c r="II36" s="646" t="str">
        <f t="shared" si="25"/>
        <v/>
      </c>
      <c r="IJ36" s="646" t="str">
        <f t="shared" si="26"/>
        <v/>
      </c>
      <c r="IK36" s="646" t="str">
        <f t="shared" si="27"/>
        <v/>
      </c>
      <c r="IL36" s="646" t="str">
        <f t="shared" si="28"/>
        <v/>
      </c>
      <c r="IM36" s="646" t="str">
        <f t="shared" si="29"/>
        <v/>
      </c>
      <c r="IN36" s="646" t="str">
        <f t="shared" si="30"/>
        <v/>
      </c>
      <c r="IO36" s="646" t="str">
        <f t="shared" si="31"/>
        <v/>
      </c>
      <c r="IP36" s="646" t="str">
        <f t="shared" si="32"/>
        <v/>
      </c>
      <c r="IQ36" s="646" t="str">
        <f t="shared" si="33"/>
        <v/>
      </c>
      <c r="IR36" s="646" t="str">
        <f t="shared" si="34"/>
        <v/>
      </c>
      <c r="IS36" s="646" t="str">
        <f t="shared" si="35"/>
        <v/>
      </c>
      <c r="IT36" s="646" t="str">
        <f t="shared" si="36"/>
        <v/>
      </c>
      <c r="IU36" s="646" t="str">
        <f t="shared" si="37"/>
        <v/>
      </c>
      <c r="IV36" s="646" t="str">
        <f t="shared" si="38"/>
        <v/>
      </c>
      <c r="IW36" s="646" t="str">
        <f t="shared" si="39"/>
        <v/>
      </c>
      <c r="IX36" s="646" t="str">
        <f t="shared" si="40"/>
        <v/>
      </c>
      <c r="IY36" s="646" t="str">
        <f t="shared" si="41"/>
        <v/>
      </c>
      <c r="IZ36" s="646" t="str">
        <f t="shared" si="42"/>
        <v/>
      </c>
      <c r="JA36" s="646" t="str">
        <f t="shared" si="43"/>
        <v/>
      </c>
      <c r="JB36" s="646" t="str">
        <f t="shared" si="44"/>
        <v/>
      </c>
      <c r="JC36" s="646" t="str">
        <f t="shared" si="45"/>
        <v/>
      </c>
      <c r="JD36" s="646" t="str">
        <f t="shared" si="46"/>
        <v/>
      </c>
      <c r="JE36" s="646" t="str">
        <f t="shared" si="47"/>
        <v/>
      </c>
      <c r="JF36" s="646" t="str">
        <f t="shared" si="48"/>
        <v/>
      </c>
      <c r="JG36" s="646" t="str">
        <f t="shared" si="49"/>
        <v/>
      </c>
      <c r="JH36" s="646" t="str">
        <f t="shared" si="50"/>
        <v/>
      </c>
      <c r="JI36" s="646" t="str">
        <f t="shared" si="51"/>
        <v/>
      </c>
      <c r="JJ36" s="646" t="str">
        <f t="shared" si="52"/>
        <v/>
      </c>
      <c r="JK36" s="646" t="str">
        <f t="shared" si="53"/>
        <v/>
      </c>
      <c r="JL36" s="646" t="str">
        <f t="shared" si="54"/>
        <v/>
      </c>
      <c r="JM36" s="646" t="str">
        <f t="shared" si="55"/>
        <v/>
      </c>
      <c r="JN36" s="646" t="str">
        <f t="shared" si="56"/>
        <v/>
      </c>
      <c r="JO36" s="646" t="str">
        <f t="shared" si="57"/>
        <v/>
      </c>
      <c r="JP36" s="646" t="str">
        <f t="shared" si="58"/>
        <v/>
      </c>
      <c r="JQ36" s="646" t="str">
        <f t="shared" si="59"/>
        <v/>
      </c>
      <c r="JR36" s="646" t="str">
        <f t="shared" si="60"/>
        <v/>
      </c>
      <c r="JS36" s="646" t="str">
        <f t="shared" si="61"/>
        <v/>
      </c>
      <c r="JT36" s="646" t="str">
        <f t="shared" si="62"/>
        <v/>
      </c>
      <c r="JU36" s="646" t="str">
        <f t="shared" si="63"/>
        <v/>
      </c>
      <c r="JV36" s="646" t="str">
        <f t="shared" si="64"/>
        <v/>
      </c>
      <c r="JW36" s="646" t="str">
        <f t="shared" si="65"/>
        <v/>
      </c>
      <c r="JX36" s="646" t="str">
        <f t="shared" si="66"/>
        <v/>
      </c>
      <c r="JY36" s="646" t="str">
        <f t="shared" si="67"/>
        <v/>
      </c>
      <c r="JZ36" s="646" t="str">
        <f t="shared" si="68"/>
        <v/>
      </c>
      <c r="KA36" s="646" t="str">
        <f t="shared" si="69"/>
        <v/>
      </c>
      <c r="KB36" s="646" t="str">
        <f t="shared" si="70"/>
        <v/>
      </c>
      <c r="KC36" s="646" t="str">
        <f t="shared" si="71"/>
        <v/>
      </c>
      <c r="KD36" s="646" t="str">
        <f t="shared" si="72"/>
        <v/>
      </c>
      <c r="KE36" s="646" t="str">
        <f t="shared" si="73"/>
        <v/>
      </c>
      <c r="KF36" s="646" t="str">
        <f t="shared" si="74"/>
        <v/>
      </c>
      <c r="KG36" s="646" t="str">
        <f t="shared" si="75"/>
        <v/>
      </c>
      <c r="KH36" s="646" t="str">
        <f t="shared" si="76"/>
        <v/>
      </c>
      <c r="KI36" s="646" t="str">
        <f t="shared" si="77"/>
        <v/>
      </c>
      <c r="KJ36" s="646" t="str">
        <f t="shared" si="78"/>
        <v/>
      </c>
      <c r="KK36" s="646" t="str">
        <f t="shared" si="79"/>
        <v/>
      </c>
      <c r="KL36" s="646" t="str">
        <f t="shared" si="80"/>
        <v/>
      </c>
      <c r="KM36" s="646" t="str">
        <f t="shared" si="81"/>
        <v/>
      </c>
      <c r="KN36" s="646" t="str">
        <f t="shared" si="82"/>
        <v/>
      </c>
      <c r="KO36" s="646" t="str">
        <f t="shared" si="83"/>
        <v/>
      </c>
      <c r="KP36" s="646" t="str">
        <f t="shared" si="84"/>
        <v/>
      </c>
      <c r="KQ36" s="646" t="str">
        <f t="shared" si="85"/>
        <v/>
      </c>
      <c r="KR36" s="646" t="str">
        <f t="shared" si="86"/>
        <v/>
      </c>
      <c r="KS36" s="646" t="str">
        <f t="shared" si="87"/>
        <v/>
      </c>
      <c r="KT36" s="646" t="str">
        <f t="shared" si="88"/>
        <v/>
      </c>
      <c r="KU36" s="646" t="str">
        <f t="shared" si="89"/>
        <v/>
      </c>
      <c r="KV36" s="646" t="str">
        <f t="shared" si="90"/>
        <v/>
      </c>
      <c r="KW36" s="646" t="str">
        <f t="shared" si="91"/>
        <v/>
      </c>
      <c r="KX36" s="646" t="str">
        <f t="shared" si="92"/>
        <v/>
      </c>
      <c r="KY36" s="646" t="str">
        <f t="shared" si="93"/>
        <v/>
      </c>
      <c r="KZ36" s="646" t="str">
        <f t="shared" si="94"/>
        <v/>
      </c>
      <c r="LA36" s="646" t="str">
        <f t="shared" si="95"/>
        <v/>
      </c>
      <c r="LB36" s="646" t="str">
        <f t="shared" si="96"/>
        <v/>
      </c>
      <c r="LC36" s="646" t="str">
        <f t="shared" si="97"/>
        <v/>
      </c>
      <c r="LD36" s="646" t="str">
        <f t="shared" si="98"/>
        <v/>
      </c>
      <c r="LE36" s="646" t="str">
        <f t="shared" si="99"/>
        <v/>
      </c>
      <c r="LF36" s="646" t="str">
        <f t="shared" si="100"/>
        <v/>
      </c>
      <c r="LG36" s="646" t="str">
        <f t="shared" si="101"/>
        <v/>
      </c>
      <c r="LH36" s="646" t="str">
        <f t="shared" si="102"/>
        <v/>
      </c>
      <c r="LI36" s="646" t="str">
        <f t="shared" si="103"/>
        <v/>
      </c>
      <c r="LJ36" s="646" t="str">
        <f t="shared" si="104"/>
        <v/>
      </c>
      <c r="LK36" s="646" t="str">
        <f t="shared" si="105"/>
        <v/>
      </c>
      <c r="LL36" s="646" t="str">
        <f t="shared" si="106"/>
        <v/>
      </c>
      <c r="LM36" s="646" t="str">
        <f t="shared" si="107"/>
        <v/>
      </c>
      <c r="LN36" s="646" t="str">
        <f t="shared" si="108"/>
        <v/>
      </c>
      <c r="LO36" s="646" t="str">
        <f t="shared" si="109"/>
        <v/>
      </c>
      <c r="LP36" s="646" t="str">
        <f t="shared" si="110"/>
        <v/>
      </c>
      <c r="LQ36" s="646" t="str">
        <f t="shared" si="111"/>
        <v/>
      </c>
      <c r="LR36" s="646" t="str">
        <f t="shared" si="112"/>
        <v/>
      </c>
      <c r="LS36" s="646" t="str">
        <f t="shared" si="113"/>
        <v/>
      </c>
      <c r="LT36" s="646" t="str">
        <f t="shared" si="114"/>
        <v/>
      </c>
      <c r="LU36" s="646" t="str">
        <f t="shared" si="115"/>
        <v/>
      </c>
      <c r="LV36" s="646" t="str">
        <f t="shared" si="116"/>
        <v/>
      </c>
      <c r="LW36" s="646" t="str">
        <f t="shared" si="117"/>
        <v/>
      </c>
      <c r="LX36" s="646" t="str">
        <f t="shared" si="118"/>
        <v/>
      </c>
      <c r="LY36" s="646" t="str">
        <f t="shared" si="119"/>
        <v/>
      </c>
      <c r="LZ36" s="646" t="str">
        <f t="shared" si="120"/>
        <v/>
      </c>
      <c r="MA36" s="646" t="str">
        <f t="shared" si="121"/>
        <v/>
      </c>
      <c r="MB36" s="646" t="str">
        <f t="shared" si="122"/>
        <v/>
      </c>
      <c r="MC36" s="646" t="str">
        <f t="shared" si="123"/>
        <v/>
      </c>
      <c r="MD36" s="646" t="str">
        <f t="shared" si="124"/>
        <v/>
      </c>
      <c r="ME36" s="646" t="str">
        <f t="shared" si="125"/>
        <v/>
      </c>
      <c r="MF36" s="646" t="str">
        <f t="shared" si="126"/>
        <v/>
      </c>
      <c r="MG36" s="646" t="str">
        <f t="shared" si="127"/>
        <v/>
      </c>
      <c r="MH36" s="646" t="str">
        <f t="shared" si="128"/>
        <v/>
      </c>
      <c r="MI36" s="646" t="str">
        <f t="shared" si="129"/>
        <v/>
      </c>
      <c r="MJ36" s="646" t="str">
        <f t="shared" si="130"/>
        <v/>
      </c>
      <c r="MK36" s="646" t="str">
        <f t="shared" si="131"/>
        <v/>
      </c>
      <c r="ML36" s="646" t="str">
        <f t="shared" si="132"/>
        <v/>
      </c>
      <c r="MM36" s="646" t="str">
        <f t="shared" si="133"/>
        <v/>
      </c>
      <c r="MN36" s="646" t="str">
        <f t="shared" si="134"/>
        <v/>
      </c>
      <c r="MO36" s="646" t="str">
        <f t="shared" si="135"/>
        <v/>
      </c>
      <c r="MP36" s="646" t="str">
        <f t="shared" si="136"/>
        <v/>
      </c>
      <c r="MQ36" s="646" t="str">
        <f t="shared" si="137"/>
        <v/>
      </c>
      <c r="MR36" s="646" t="str">
        <f t="shared" si="138"/>
        <v/>
      </c>
      <c r="MS36" s="646" t="str">
        <f t="shared" si="139"/>
        <v/>
      </c>
      <c r="MT36" s="646" t="str">
        <f t="shared" si="140"/>
        <v/>
      </c>
      <c r="MU36" s="646" t="str">
        <f t="shared" si="141"/>
        <v/>
      </c>
      <c r="MV36" s="646" t="str">
        <f t="shared" si="142"/>
        <v/>
      </c>
      <c r="MW36" s="646" t="str">
        <f t="shared" si="143"/>
        <v/>
      </c>
      <c r="MX36" s="646" t="str">
        <f t="shared" si="144"/>
        <v/>
      </c>
      <c r="MY36" s="646" t="str">
        <f t="shared" si="145"/>
        <v/>
      </c>
      <c r="MZ36" s="646" t="str">
        <f t="shared" si="146"/>
        <v/>
      </c>
      <c r="NA36" s="646" t="str">
        <f t="shared" si="147"/>
        <v/>
      </c>
      <c r="NB36" s="646" t="str">
        <f t="shared" si="148"/>
        <v/>
      </c>
      <c r="NC36" s="646" t="str">
        <f t="shared" si="149"/>
        <v/>
      </c>
      <c r="ND36" s="646" t="str">
        <f t="shared" si="150"/>
        <v/>
      </c>
      <c r="NE36" s="646" t="str">
        <f t="shared" si="151"/>
        <v/>
      </c>
      <c r="NF36" s="646" t="str">
        <f t="shared" si="152"/>
        <v/>
      </c>
      <c r="NG36" s="646" t="str">
        <f t="shared" si="153"/>
        <v/>
      </c>
      <c r="NH36" s="646" t="str">
        <f t="shared" si="154"/>
        <v/>
      </c>
      <c r="NI36" s="646" t="str">
        <f t="shared" si="155"/>
        <v/>
      </c>
      <c r="NJ36" s="646" t="str">
        <f t="shared" si="156"/>
        <v/>
      </c>
      <c r="NK36" s="646" t="str">
        <f t="shared" si="157"/>
        <v/>
      </c>
      <c r="NL36" s="646" t="str">
        <f t="shared" si="158"/>
        <v/>
      </c>
      <c r="NM36" s="646" t="str">
        <f t="shared" si="159"/>
        <v/>
      </c>
      <c r="NN36" s="646" t="str">
        <f t="shared" si="160"/>
        <v/>
      </c>
      <c r="NO36" s="646" t="str">
        <f t="shared" si="161"/>
        <v/>
      </c>
      <c r="NP36" s="646" t="str">
        <f t="shared" si="162"/>
        <v/>
      </c>
      <c r="NQ36" s="646" t="str">
        <f t="shared" si="163"/>
        <v/>
      </c>
      <c r="NR36" s="646" t="str">
        <f t="shared" si="164"/>
        <v/>
      </c>
      <c r="NS36" s="646" t="str">
        <f t="shared" si="165"/>
        <v/>
      </c>
      <c r="NT36" s="646" t="str">
        <f t="shared" si="166"/>
        <v/>
      </c>
      <c r="NU36" s="646" t="str">
        <f t="shared" si="167"/>
        <v/>
      </c>
      <c r="NV36" s="646" t="str">
        <f t="shared" si="168"/>
        <v/>
      </c>
      <c r="NW36" s="646" t="str">
        <f t="shared" si="169"/>
        <v/>
      </c>
      <c r="NX36" s="646" t="str">
        <f t="shared" si="170"/>
        <v/>
      </c>
      <c r="NY36" s="646" t="str">
        <f t="shared" si="171"/>
        <v/>
      </c>
      <c r="NZ36" s="646" t="str">
        <f t="shared" si="172"/>
        <v/>
      </c>
      <c r="OA36" s="646" t="str">
        <f t="shared" si="173"/>
        <v/>
      </c>
      <c r="OB36" s="646" t="str">
        <f t="shared" si="174"/>
        <v/>
      </c>
      <c r="OC36" s="646" t="str">
        <f t="shared" si="175"/>
        <v/>
      </c>
      <c r="OD36" s="646" t="str">
        <f t="shared" si="176"/>
        <v/>
      </c>
      <c r="OE36" s="646" t="str">
        <f t="shared" si="177"/>
        <v/>
      </c>
      <c r="OF36" s="646" t="str">
        <f t="shared" si="178"/>
        <v/>
      </c>
      <c r="OG36" s="646" t="str">
        <f t="shared" si="179"/>
        <v/>
      </c>
      <c r="OH36" s="646" t="str">
        <f t="shared" si="180"/>
        <v/>
      </c>
      <c r="OI36" s="646" t="str">
        <f t="shared" si="181"/>
        <v/>
      </c>
      <c r="OJ36" s="646" t="str">
        <f t="shared" si="182"/>
        <v/>
      </c>
      <c r="OK36" s="646" t="str">
        <f t="shared" si="183"/>
        <v/>
      </c>
      <c r="OL36" s="646" t="str">
        <f t="shared" si="184"/>
        <v/>
      </c>
      <c r="OM36" s="646" t="str">
        <f t="shared" si="185"/>
        <v/>
      </c>
      <c r="ON36" s="646" t="str">
        <f t="shared" si="186"/>
        <v/>
      </c>
      <c r="OO36" s="646" t="str">
        <f t="shared" si="187"/>
        <v/>
      </c>
      <c r="OP36" s="646" t="str">
        <f t="shared" si="188"/>
        <v/>
      </c>
      <c r="OQ36" s="646" t="str">
        <f t="shared" si="189"/>
        <v/>
      </c>
      <c r="OR36" s="646" t="str">
        <f t="shared" si="190"/>
        <v/>
      </c>
      <c r="OS36" s="646" t="str">
        <f t="shared" si="191"/>
        <v/>
      </c>
      <c r="OT36" s="646" t="str">
        <f t="shared" si="192"/>
        <v/>
      </c>
      <c r="OU36" s="646" t="str">
        <f t="shared" si="193"/>
        <v/>
      </c>
      <c r="OV36" s="646" t="str">
        <f t="shared" si="194"/>
        <v/>
      </c>
      <c r="OW36" s="646" t="str">
        <f t="shared" si="195"/>
        <v/>
      </c>
      <c r="OX36" s="646" t="str">
        <f t="shared" si="196"/>
        <v/>
      </c>
      <c r="OY36" s="646" t="str">
        <f t="shared" si="197"/>
        <v/>
      </c>
      <c r="OZ36" s="646" t="str">
        <f t="shared" si="198"/>
        <v/>
      </c>
      <c r="PA36" s="646" t="str">
        <f t="shared" si="199"/>
        <v/>
      </c>
      <c r="PB36" s="646" t="str">
        <f t="shared" si="200"/>
        <v/>
      </c>
      <c r="PC36" s="646" t="str">
        <f t="shared" si="201"/>
        <v/>
      </c>
      <c r="PD36" s="646" t="str">
        <f t="shared" si="202"/>
        <v/>
      </c>
      <c r="PE36" s="646" t="str">
        <f t="shared" si="210"/>
        <v/>
      </c>
      <c r="PF36" s="646" t="str">
        <f t="shared" si="211"/>
        <v/>
      </c>
      <c r="PG36" s="646" t="str">
        <f t="shared" si="212"/>
        <v/>
      </c>
      <c r="PH36" s="646" t="str">
        <f t="shared" si="213"/>
        <v/>
      </c>
      <c r="PI36" s="647" t="str">
        <f t="shared" si="214"/>
        <v/>
      </c>
    </row>
    <row r="37" spans="1:425" ht="17.25" customHeight="1" x14ac:dyDescent="0.7">
      <c r="A37" s="635" t="str">
        <f>IF('2 Name'!C37="","",'2 Name'!C37)</f>
        <v/>
      </c>
      <c r="B37" s="636" t="str">
        <f>IF('2 Name'!D37="","",'2 Name'!D37)</f>
        <v/>
      </c>
      <c r="C37" s="637">
        <v>27</v>
      </c>
      <c r="D37" s="638"/>
      <c r="E37" s="639"/>
      <c r="F37" s="639"/>
      <c r="G37" s="639"/>
      <c r="H37" s="640"/>
      <c r="I37" s="638"/>
      <c r="J37" s="639"/>
      <c r="K37" s="639"/>
      <c r="L37" s="639"/>
      <c r="M37" s="640"/>
      <c r="N37" s="638"/>
      <c r="O37" s="639"/>
      <c r="P37" s="639"/>
      <c r="Q37" s="639"/>
      <c r="R37" s="640"/>
      <c r="S37" s="638"/>
      <c r="T37" s="639"/>
      <c r="U37" s="639"/>
      <c r="V37" s="639"/>
      <c r="W37" s="640"/>
      <c r="X37" s="638"/>
      <c r="Y37" s="639"/>
      <c r="Z37" s="639"/>
      <c r="AA37" s="639"/>
      <c r="AB37" s="640"/>
      <c r="AC37" s="638"/>
      <c r="AD37" s="639"/>
      <c r="AE37" s="639"/>
      <c r="AF37" s="639"/>
      <c r="AG37" s="640"/>
      <c r="AH37" s="638"/>
      <c r="AI37" s="639"/>
      <c r="AJ37" s="639"/>
      <c r="AK37" s="639"/>
      <c r="AL37" s="640"/>
      <c r="AM37" s="638"/>
      <c r="AN37" s="639"/>
      <c r="AO37" s="639"/>
      <c r="AP37" s="639"/>
      <c r="AQ37" s="640"/>
      <c r="AR37" s="638"/>
      <c r="AS37" s="639"/>
      <c r="AT37" s="639"/>
      <c r="AU37" s="639"/>
      <c r="AV37" s="640"/>
      <c r="AW37" s="638"/>
      <c r="AX37" s="639"/>
      <c r="AY37" s="639"/>
      <c r="AZ37" s="639"/>
      <c r="BA37" s="640"/>
      <c r="BB37" s="637">
        <v>27</v>
      </c>
      <c r="BC37" s="638"/>
      <c r="BD37" s="639"/>
      <c r="BE37" s="639"/>
      <c r="BF37" s="639"/>
      <c r="BG37" s="640"/>
      <c r="BH37" s="638"/>
      <c r="BI37" s="639"/>
      <c r="BJ37" s="639"/>
      <c r="BK37" s="639"/>
      <c r="BL37" s="640"/>
      <c r="BM37" s="638"/>
      <c r="BN37" s="639"/>
      <c r="BO37" s="639"/>
      <c r="BP37" s="639"/>
      <c r="BQ37" s="640"/>
      <c r="BR37" s="638"/>
      <c r="BS37" s="639"/>
      <c r="BT37" s="639"/>
      <c r="BU37" s="639"/>
      <c r="BV37" s="640"/>
      <c r="BW37" s="638"/>
      <c r="BX37" s="639"/>
      <c r="BY37" s="639"/>
      <c r="BZ37" s="639"/>
      <c r="CA37" s="640"/>
      <c r="CB37" s="638"/>
      <c r="CC37" s="639"/>
      <c r="CD37" s="639"/>
      <c r="CE37" s="639"/>
      <c r="CF37" s="640"/>
      <c r="CG37" s="638"/>
      <c r="CH37" s="639"/>
      <c r="CI37" s="639"/>
      <c r="CJ37" s="639"/>
      <c r="CK37" s="640"/>
      <c r="CL37" s="638"/>
      <c r="CM37" s="639"/>
      <c r="CN37" s="639"/>
      <c r="CO37" s="639"/>
      <c r="CP37" s="640"/>
      <c r="CQ37" s="638"/>
      <c r="CR37" s="639"/>
      <c r="CS37" s="639"/>
      <c r="CT37" s="639"/>
      <c r="CU37" s="640"/>
      <c r="CV37" s="638"/>
      <c r="CW37" s="639"/>
      <c r="CX37" s="639"/>
      <c r="CY37" s="639"/>
      <c r="CZ37" s="640"/>
      <c r="DA37" s="637">
        <v>27</v>
      </c>
      <c r="DB37" s="638"/>
      <c r="DC37" s="639"/>
      <c r="DD37" s="639"/>
      <c r="DE37" s="639"/>
      <c r="DF37" s="640"/>
      <c r="DG37" s="638"/>
      <c r="DH37" s="639"/>
      <c r="DI37" s="639"/>
      <c r="DJ37" s="639"/>
      <c r="DK37" s="640"/>
      <c r="DL37" s="638"/>
      <c r="DM37" s="639"/>
      <c r="DN37" s="639"/>
      <c r="DO37" s="639"/>
      <c r="DP37" s="640"/>
      <c r="DQ37" s="638"/>
      <c r="DR37" s="639"/>
      <c r="DS37" s="639"/>
      <c r="DT37" s="639"/>
      <c r="DU37" s="640"/>
      <c r="DV37" s="638"/>
      <c r="DW37" s="639"/>
      <c r="DX37" s="639"/>
      <c r="DY37" s="639"/>
      <c r="DZ37" s="640"/>
      <c r="EA37" s="638"/>
      <c r="EB37" s="639"/>
      <c r="EC37" s="639"/>
      <c r="ED37" s="639"/>
      <c r="EE37" s="640"/>
      <c r="EF37" s="638"/>
      <c r="EG37" s="639"/>
      <c r="EH37" s="639"/>
      <c r="EI37" s="639"/>
      <c r="EJ37" s="640"/>
      <c r="EK37" s="638"/>
      <c r="EL37" s="639"/>
      <c r="EM37" s="639"/>
      <c r="EN37" s="639"/>
      <c r="EO37" s="640"/>
      <c r="EP37" s="638"/>
      <c r="EQ37" s="639"/>
      <c r="ER37" s="639"/>
      <c r="ES37" s="639"/>
      <c r="ET37" s="640"/>
      <c r="EU37" s="638"/>
      <c r="EV37" s="639"/>
      <c r="EW37" s="639"/>
      <c r="EX37" s="639"/>
      <c r="EY37" s="640"/>
      <c r="EZ37" s="641">
        <v>27</v>
      </c>
      <c r="FA37" s="638"/>
      <c r="FB37" s="639"/>
      <c r="FC37" s="639"/>
      <c r="FD37" s="639"/>
      <c r="FE37" s="640"/>
      <c r="FF37" s="638"/>
      <c r="FG37" s="639"/>
      <c r="FH37" s="639"/>
      <c r="FI37" s="639"/>
      <c r="FJ37" s="640"/>
      <c r="FK37" s="638"/>
      <c r="FL37" s="639"/>
      <c r="FM37" s="639"/>
      <c r="FN37" s="639"/>
      <c r="FO37" s="640"/>
      <c r="FP37" s="638"/>
      <c r="FQ37" s="639"/>
      <c r="FR37" s="639"/>
      <c r="FS37" s="639"/>
      <c r="FT37" s="640"/>
      <c r="FU37" s="638"/>
      <c r="FV37" s="639"/>
      <c r="FW37" s="639"/>
      <c r="FX37" s="639"/>
      <c r="FY37" s="640"/>
      <c r="FZ37" s="638"/>
      <c r="GA37" s="639"/>
      <c r="GB37" s="639"/>
      <c r="GC37" s="639"/>
      <c r="GD37" s="640"/>
      <c r="GE37" s="638"/>
      <c r="GF37" s="639"/>
      <c r="GG37" s="639"/>
      <c r="GH37" s="639"/>
      <c r="GI37" s="640"/>
      <c r="GJ37" s="638"/>
      <c r="GK37" s="639"/>
      <c r="GL37" s="639"/>
      <c r="GM37" s="639"/>
      <c r="GN37" s="640"/>
      <c r="GO37" s="638"/>
      <c r="GP37" s="639"/>
      <c r="GQ37" s="639"/>
      <c r="GR37" s="639"/>
      <c r="GS37" s="640"/>
      <c r="GT37" s="638"/>
      <c r="GU37" s="639"/>
      <c r="GV37" s="639"/>
      <c r="GW37" s="639"/>
      <c r="GX37" s="640"/>
      <c r="GY37" s="641">
        <v>27</v>
      </c>
      <c r="GZ37" s="642" t="str">
        <f>IF('2 Name'!B37="","",'2 Name'!B37)</f>
        <v/>
      </c>
      <c r="HA37" s="635" t="str">
        <f>IF('2 Name'!C37="","",'2 Name'!C37)</f>
        <v/>
      </c>
      <c r="HB37" s="636" t="str">
        <f>IF('2 Name'!D37="","",'2 Name'!D37)</f>
        <v/>
      </c>
      <c r="HC37" s="643" t="str">
        <f t="shared" si="204"/>
        <v/>
      </c>
      <c r="HD37" s="643" t="str">
        <f t="shared" si="0"/>
        <v/>
      </c>
      <c r="HE37" s="643" t="str">
        <f t="shared" si="1"/>
        <v/>
      </c>
      <c r="HF37" s="643" t="str">
        <f t="shared" si="2"/>
        <v/>
      </c>
      <c r="HG37" s="643" t="str">
        <f t="shared" si="3"/>
        <v/>
      </c>
      <c r="HH37" s="643" t="str">
        <f t="shared" si="205"/>
        <v/>
      </c>
      <c r="HI37" s="643" t="str">
        <f t="shared" si="206"/>
        <v/>
      </c>
      <c r="HJ37" s="643" t="str">
        <f t="shared" si="4"/>
        <v/>
      </c>
      <c r="HK37" s="643" t="str">
        <f t="shared" si="5"/>
        <v/>
      </c>
      <c r="HL37" s="643" t="str">
        <f t="shared" si="6"/>
        <v/>
      </c>
      <c r="HM37" s="643" t="str">
        <f t="shared" si="7"/>
        <v/>
      </c>
      <c r="HN37" s="643" t="str">
        <f t="shared" si="207"/>
        <v/>
      </c>
      <c r="HO37" s="641" t="str">
        <f t="shared" si="208"/>
        <v/>
      </c>
      <c r="HP37" s="644" t="str">
        <f t="shared" si="209"/>
        <v/>
      </c>
      <c r="HR37" s="645" t="str">
        <f t="shared" si="8"/>
        <v/>
      </c>
      <c r="HS37" s="646" t="str">
        <f t="shared" si="9"/>
        <v/>
      </c>
      <c r="HT37" s="646" t="str">
        <f t="shared" si="10"/>
        <v/>
      </c>
      <c r="HU37" s="646" t="str">
        <f t="shared" si="11"/>
        <v/>
      </c>
      <c r="HV37" s="646" t="str">
        <f t="shared" si="12"/>
        <v/>
      </c>
      <c r="HW37" s="646" t="str">
        <f t="shared" si="13"/>
        <v/>
      </c>
      <c r="HX37" s="646" t="str">
        <f t="shared" si="14"/>
        <v/>
      </c>
      <c r="HY37" s="646" t="str">
        <f t="shared" si="15"/>
        <v/>
      </c>
      <c r="HZ37" s="646" t="str">
        <f t="shared" si="16"/>
        <v/>
      </c>
      <c r="IA37" s="646" t="str">
        <f t="shared" si="17"/>
        <v/>
      </c>
      <c r="IB37" s="646" t="str">
        <f t="shared" si="18"/>
        <v/>
      </c>
      <c r="IC37" s="646" t="str">
        <f t="shared" si="19"/>
        <v/>
      </c>
      <c r="ID37" s="646" t="str">
        <f t="shared" si="20"/>
        <v/>
      </c>
      <c r="IE37" s="646" t="str">
        <f t="shared" si="21"/>
        <v/>
      </c>
      <c r="IF37" s="646" t="str">
        <f t="shared" si="22"/>
        <v/>
      </c>
      <c r="IG37" s="646" t="str">
        <f t="shared" si="23"/>
        <v/>
      </c>
      <c r="IH37" s="646" t="str">
        <f t="shared" si="24"/>
        <v/>
      </c>
      <c r="II37" s="646" t="str">
        <f t="shared" si="25"/>
        <v/>
      </c>
      <c r="IJ37" s="646" t="str">
        <f t="shared" si="26"/>
        <v/>
      </c>
      <c r="IK37" s="646" t="str">
        <f t="shared" si="27"/>
        <v/>
      </c>
      <c r="IL37" s="646" t="str">
        <f t="shared" si="28"/>
        <v/>
      </c>
      <c r="IM37" s="646" t="str">
        <f t="shared" si="29"/>
        <v/>
      </c>
      <c r="IN37" s="646" t="str">
        <f t="shared" si="30"/>
        <v/>
      </c>
      <c r="IO37" s="646" t="str">
        <f t="shared" si="31"/>
        <v/>
      </c>
      <c r="IP37" s="646" t="str">
        <f t="shared" si="32"/>
        <v/>
      </c>
      <c r="IQ37" s="646" t="str">
        <f t="shared" si="33"/>
        <v/>
      </c>
      <c r="IR37" s="646" t="str">
        <f t="shared" si="34"/>
        <v/>
      </c>
      <c r="IS37" s="646" t="str">
        <f t="shared" si="35"/>
        <v/>
      </c>
      <c r="IT37" s="646" t="str">
        <f t="shared" si="36"/>
        <v/>
      </c>
      <c r="IU37" s="646" t="str">
        <f t="shared" si="37"/>
        <v/>
      </c>
      <c r="IV37" s="646" t="str">
        <f t="shared" si="38"/>
        <v/>
      </c>
      <c r="IW37" s="646" t="str">
        <f t="shared" si="39"/>
        <v/>
      </c>
      <c r="IX37" s="646" t="str">
        <f t="shared" si="40"/>
        <v/>
      </c>
      <c r="IY37" s="646" t="str">
        <f t="shared" si="41"/>
        <v/>
      </c>
      <c r="IZ37" s="646" t="str">
        <f t="shared" si="42"/>
        <v/>
      </c>
      <c r="JA37" s="646" t="str">
        <f t="shared" si="43"/>
        <v/>
      </c>
      <c r="JB37" s="646" t="str">
        <f t="shared" si="44"/>
        <v/>
      </c>
      <c r="JC37" s="646" t="str">
        <f t="shared" si="45"/>
        <v/>
      </c>
      <c r="JD37" s="646" t="str">
        <f t="shared" si="46"/>
        <v/>
      </c>
      <c r="JE37" s="646" t="str">
        <f t="shared" si="47"/>
        <v/>
      </c>
      <c r="JF37" s="646" t="str">
        <f t="shared" si="48"/>
        <v/>
      </c>
      <c r="JG37" s="646" t="str">
        <f t="shared" si="49"/>
        <v/>
      </c>
      <c r="JH37" s="646" t="str">
        <f t="shared" si="50"/>
        <v/>
      </c>
      <c r="JI37" s="646" t="str">
        <f t="shared" si="51"/>
        <v/>
      </c>
      <c r="JJ37" s="646" t="str">
        <f t="shared" si="52"/>
        <v/>
      </c>
      <c r="JK37" s="646" t="str">
        <f t="shared" si="53"/>
        <v/>
      </c>
      <c r="JL37" s="646" t="str">
        <f t="shared" si="54"/>
        <v/>
      </c>
      <c r="JM37" s="646" t="str">
        <f t="shared" si="55"/>
        <v/>
      </c>
      <c r="JN37" s="646" t="str">
        <f t="shared" si="56"/>
        <v/>
      </c>
      <c r="JO37" s="646" t="str">
        <f t="shared" si="57"/>
        <v/>
      </c>
      <c r="JP37" s="646" t="str">
        <f t="shared" si="58"/>
        <v/>
      </c>
      <c r="JQ37" s="646" t="str">
        <f t="shared" si="59"/>
        <v/>
      </c>
      <c r="JR37" s="646" t="str">
        <f t="shared" si="60"/>
        <v/>
      </c>
      <c r="JS37" s="646" t="str">
        <f t="shared" si="61"/>
        <v/>
      </c>
      <c r="JT37" s="646" t="str">
        <f t="shared" si="62"/>
        <v/>
      </c>
      <c r="JU37" s="646" t="str">
        <f t="shared" si="63"/>
        <v/>
      </c>
      <c r="JV37" s="646" t="str">
        <f t="shared" si="64"/>
        <v/>
      </c>
      <c r="JW37" s="646" t="str">
        <f t="shared" si="65"/>
        <v/>
      </c>
      <c r="JX37" s="646" t="str">
        <f t="shared" si="66"/>
        <v/>
      </c>
      <c r="JY37" s="646" t="str">
        <f t="shared" si="67"/>
        <v/>
      </c>
      <c r="JZ37" s="646" t="str">
        <f t="shared" si="68"/>
        <v/>
      </c>
      <c r="KA37" s="646" t="str">
        <f t="shared" si="69"/>
        <v/>
      </c>
      <c r="KB37" s="646" t="str">
        <f t="shared" si="70"/>
        <v/>
      </c>
      <c r="KC37" s="646" t="str">
        <f t="shared" si="71"/>
        <v/>
      </c>
      <c r="KD37" s="646" t="str">
        <f t="shared" si="72"/>
        <v/>
      </c>
      <c r="KE37" s="646" t="str">
        <f t="shared" si="73"/>
        <v/>
      </c>
      <c r="KF37" s="646" t="str">
        <f t="shared" si="74"/>
        <v/>
      </c>
      <c r="KG37" s="646" t="str">
        <f t="shared" si="75"/>
        <v/>
      </c>
      <c r="KH37" s="646" t="str">
        <f t="shared" si="76"/>
        <v/>
      </c>
      <c r="KI37" s="646" t="str">
        <f t="shared" si="77"/>
        <v/>
      </c>
      <c r="KJ37" s="646" t="str">
        <f t="shared" si="78"/>
        <v/>
      </c>
      <c r="KK37" s="646" t="str">
        <f t="shared" si="79"/>
        <v/>
      </c>
      <c r="KL37" s="646" t="str">
        <f t="shared" si="80"/>
        <v/>
      </c>
      <c r="KM37" s="646" t="str">
        <f t="shared" si="81"/>
        <v/>
      </c>
      <c r="KN37" s="646" t="str">
        <f t="shared" si="82"/>
        <v/>
      </c>
      <c r="KO37" s="646" t="str">
        <f t="shared" si="83"/>
        <v/>
      </c>
      <c r="KP37" s="646" t="str">
        <f t="shared" si="84"/>
        <v/>
      </c>
      <c r="KQ37" s="646" t="str">
        <f t="shared" si="85"/>
        <v/>
      </c>
      <c r="KR37" s="646" t="str">
        <f t="shared" si="86"/>
        <v/>
      </c>
      <c r="KS37" s="646" t="str">
        <f t="shared" si="87"/>
        <v/>
      </c>
      <c r="KT37" s="646" t="str">
        <f t="shared" si="88"/>
        <v/>
      </c>
      <c r="KU37" s="646" t="str">
        <f t="shared" si="89"/>
        <v/>
      </c>
      <c r="KV37" s="646" t="str">
        <f t="shared" si="90"/>
        <v/>
      </c>
      <c r="KW37" s="646" t="str">
        <f t="shared" si="91"/>
        <v/>
      </c>
      <c r="KX37" s="646" t="str">
        <f t="shared" si="92"/>
        <v/>
      </c>
      <c r="KY37" s="646" t="str">
        <f t="shared" si="93"/>
        <v/>
      </c>
      <c r="KZ37" s="646" t="str">
        <f t="shared" si="94"/>
        <v/>
      </c>
      <c r="LA37" s="646" t="str">
        <f t="shared" si="95"/>
        <v/>
      </c>
      <c r="LB37" s="646" t="str">
        <f t="shared" si="96"/>
        <v/>
      </c>
      <c r="LC37" s="646" t="str">
        <f t="shared" si="97"/>
        <v/>
      </c>
      <c r="LD37" s="646" t="str">
        <f t="shared" si="98"/>
        <v/>
      </c>
      <c r="LE37" s="646" t="str">
        <f t="shared" si="99"/>
        <v/>
      </c>
      <c r="LF37" s="646" t="str">
        <f t="shared" si="100"/>
        <v/>
      </c>
      <c r="LG37" s="646" t="str">
        <f t="shared" si="101"/>
        <v/>
      </c>
      <c r="LH37" s="646" t="str">
        <f t="shared" si="102"/>
        <v/>
      </c>
      <c r="LI37" s="646" t="str">
        <f t="shared" si="103"/>
        <v/>
      </c>
      <c r="LJ37" s="646" t="str">
        <f t="shared" si="104"/>
        <v/>
      </c>
      <c r="LK37" s="646" t="str">
        <f t="shared" si="105"/>
        <v/>
      </c>
      <c r="LL37" s="646" t="str">
        <f t="shared" si="106"/>
        <v/>
      </c>
      <c r="LM37" s="646" t="str">
        <f t="shared" si="107"/>
        <v/>
      </c>
      <c r="LN37" s="646" t="str">
        <f t="shared" si="108"/>
        <v/>
      </c>
      <c r="LO37" s="646" t="str">
        <f t="shared" si="109"/>
        <v/>
      </c>
      <c r="LP37" s="646" t="str">
        <f t="shared" si="110"/>
        <v/>
      </c>
      <c r="LQ37" s="646" t="str">
        <f t="shared" si="111"/>
        <v/>
      </c>
      <c r="LR37" s="646" t="str">
        <f t="shared" si="112"/>
        <v/>
      </c>
      <c r="LS37" s="646" t="str">
        <f t="shared" si="113"/>
        <v/>
      </c>
      <c r="LT37" s="646" t="str">
        <f t="shared" si="114"/>
        <v/>
      </c>
      <c r="LU37" s="646" t="str">
        <f t="shared" si="115"/>
        <v/>
      </c>
      <c r="LV37" s="646" t="str">
        <f t="shared" si="116"/>
        <v/>
      </c>
      <c r="LW37" s="646" t="str">
        <f t="shared" si="117"/>
        <v/>
      </c>
      <c r="LX37" s="646" t="str">
        <f t="shared" si="118"/>
        <v/>
      </c>
      <c r="LY37" s="646" t="str">
        <f t="shared" si="119"/>
        <v/>
      </c>
      <c r="LZ37" s="646" t="str">
        <f t="shared" si="120"/>
        <v/>
      </c>
      <c r="MA37" s="646" t="str">
        <f t="shared" si="121"/>
        <v/>
      </c>
      <c r="MB37" s="646" t="str">
        <f t="shared" si="122"/>
        <v/>
      </c>
      <c r="MC37" s="646" t="str">
        <f t="shared" si="123"/>
        <v/>
      </c>
      <c r="MD37" s="646" t="str">
        <f t="shared" si="124"/>
        <v/>
      </c>
      <c r="ME37" s="646" t="str">
        <f t="shared" si="125"/>
        <v/>
      </c>
      <c r="MF37" s="646" t="str">
        <f t="shared" si="126"/>
        <v/>
      </c>
      <c r="MG37" s="646" t="str">
        <f t="shared" si="127"/>
        <v/>
      </c>
      <c r="MH37" s="646" t="str">
        <f t="shared" si="128"/>
        <v/>
      </c>
      <c r="MI37" s="646" t="str">
        <f t="shared" si="129"/>
        <v/>
      </c>
      <c r="MJ37" s="646" t="str">
        <f t="shared" si="130"/>
        <v/>
      </c>
      <c r="MK37" s="646" t="str">
        <f t="shared" si="131"/>
        <v/>
      </c>
      <c r="ML37" s="646" t="str">
        <f t="shared" si="132"/>
        <v/>
      </c>
      <c r="MM37" s="646" t="str">
        <f t="shared" si="133"/>
        <v/>
      </c>
      <c r="MN37" s="646" t="str">
        <f t="shared" si="134"/>
        <v/>
      </c>
      <c r="MO37" s="646" t="str">
        <f t="shared" si="135"/>
        <v/>
      </c>
      <c r="MP37" s="646" t="str">
        <f t="shared" si="136"/>
        <v/>
      </c>
      <c r="MQ37" s="646" t="str">
        <f t="shared" si="137"/>
        <v/>
      </c>
      <c r="MR37" s="646" t="str">
        <f t="shared" si="138"/>
        <v/>
      </c>
      <c r="MS37" s="646" t="str">
        <f t="shared" si="139"/>
        <v/>
      </c>
      <c r="MT37" s="646" t="str">
        <f t="shared" si="140"/>
        <v/>
      </c>
      <c r="MU37" s="646" t="str">
        <f t="shared" si="141"/>
        <v/>
      </c>
      <c r="MV37" s="646" t="str">
        <f t="shared" si="142"/>
        <v/>
      </c>
      <c r="MW37" s="646" t="str">
        <f t="shared" si="143"/>
        <v/>
      </c>
      <c r="MX37" s="646" t="str">
        <f t="shared" si="144"/>
        <v/>
      </c>
      <c r="MY37" s="646" t="str">
        <f t="shared" si="145"/>
        <v/>
      </c>
      <c r="MZ37" s="646" t="str">
        <f t="shared" si="146"/>
        <v/>
      </c>
      <c r="NA37" s="646" t="str">
        <f t="shared" si="147"/>
        <v/>
      </c>
      <c r="NB37" s="646" t="str">
        <f t="shared" si="148"/>
        <v/>
      </c>
      <c r="NC37" s="646" t="str">
        <f t="shared" si="149"/>
        <v/>
      </c>
      <c r="ND37" s="646" t="str">
        <f t="shared" si="150"/>
        <v/>
      </c>
      <c r="NE37" s="646" t="str">
        <f t="shared" si="151"/>
        <v/>
      </c>
      <c r="NF37" s="646" t="str">
        <f t="shared" si="152"/>
        <v/>
      </c>
      <c r="NG37" s="646" t="str">
        <f t="shared" si="153"/>
        <v/>
      </c>
      <c r="NH37" s="646" t="str">
        <f t="shared" si="154"/>
        <v/>
      </c>
      <c r="NI37" s="646" t="str">
        <f t="shared" si="155"/>
        <v/>
      </c>
      <c r="NJ37" s="646" t="str">
        <f t="shared" si="156"/>
        <v/>
      </c>
      <c r="NK37" s="646" t="str">
        <f t="shared" si="157"/>
        <v/>
      </c>
      <c r="NL37" s="646" t="str">
        <f t="shared" si="158"/>
        <v/>
      </c>
      <c r="NM37" s="646" t="str">
        <f t="shared" si="159"/>
        <v/>
      </c>
      <c r="NN37" s="646" t="str">
        <f t="shared" si="160"/>
        <v/>
      </c>
      <c r="NO37" s="646" t="str">
        <f t="shared" si="161"/>
        <v/>
      </c>
      <c r="NP37" s="646" t="str">
        <f t="shared" si="162"/>
        <v/>
      </c>
      <c r="NQ37" s="646" t="str">
        <f t="shared" si="163"/>
        <v/>
      </c>
      <c r="NR37" s="646" t="str">
        <f t="shared" si="164"/>
        <v/>
      </c>
      <c r="NS37" s="646" t="str">
        <f t="shared" si="165"/>
        <v/>
      </c>
      <c r="NT37" s="646" t="str">
        <f t="shared" si="166"/>
        <v/>
      </c>
      <c r="NU37" s="646" t="str">
        <f t="shared" si="167"/>
        <v/>
      </c>
      <c r="NV37" s="646" t="str">
        <f t="shared" si="168"/>
        <v/>
      </c>
      <c r="NW37" s="646" t="str">
        <f t="shared" si="169"/>
        <v/>
      </c>
      <c r="NX37" s="646" t="str">
        <f t="shared" si="170"/>
        <v/>
      </c>
      <c r="NY37" s="646" t="str">
        <f t="shared" si="171"/>
        <v/>
      </c>
      <c r="NZ37" s="646" t="str">
        <f t="shared" si="172"/>
        <v/>
      </c>
      <c r="OA37" s="646" t="str">
        <f t="shared" si="173"/>
        <v/>
      </c>
      <c r="OB37" s="646" t="str">
        <f t="shared" si="174"/>
        <v/>
      </c>
      <c r="OC37" s="646" t="str">
        <f t="shared" si="175"/>
        <v/>
      </c>
      <c r="OD37" s="646" t="str">
        <f t="shared" si="176"/>
        <v/>
      </c>
      <c r="OE37" s="646" t="str">
        <f t="shared" si="177"/>
        <v/>
      </c>
      <c r="OF37" s="646" t="str">
        <f t="shared" si="178"/>
        <v/>
      </c>
      <c r="OG37" s="646" t="str">
        <f t="shared" si="179"/>
        <v/>
      </c>
      <c r="OH37" s="646" t="str">
        <f t="shared" si="180"/>
        <v/>
      </c>
      <c r="OI37" s="646" t="str">
        <f t="shared" si="181"/>
        <v/>
      </c>
      <c r="OJ37" s="646" t="str">
        <f t="shared" si="182"/>
        <v/>
      </c>
      <c r="OK37" s="646" t="str">
        <f t="shared" si="183"/>
        <v/>
      </c>
      <c r="OL37" s="646" t="str">
        <f t="shared" si="184"/>
        <v/>
      </c>
      <c r="OM37" s="646" t="str">
        <f t="shared" si="185"/>
        <v/>
      </c>
      <c r="ON37" s="646" t="str">
        <f t="shared" si="186"/>
        <v/>
      </c>
      <c r="OO37" s="646" t="str">
        <f t="shared" si="187"/>
        <v/>
      </c>
      <c r="OP37" s="646" t="str">
        <f t="shared" si="188"/>
        <v/>
      </c>
      <c r="OQ37" s="646" t="str">
        <f t="shared" si="189"/>
        <v/>
      </c>
      <c r="OR37" s="646" t="str">
        <f t="shared" si="190"/>
        <v/>
      </c>
      <c r="OS37" s="646" t="str">
        <f t="shared" si="191"/>
        <v/>
      </c>
      <c r="OT37" s="646" t="str">
        <f t="shared" si="192"/>
        <v/>
      </c>
      <c r="OU37" s="646" t="str">
        <f t="shared" si="193"/>
        <v/>
      </c>
      <c r="OV37" s="646" t="str">
        <f t="shared" si="194"/>
        <v/>
      </c>
      <c r="OW37" s="646" t="str">
        <f t="shared" si="195"/>
        <v/>
      </c>
      <c r="OX37" s="646" t="str">
        <f t="shared" si="196"/>
        <v/>
      </c>
      <c r="OY37" s="646" t="str">
        <f t="shared" si="197"/>
        <v/>
      </c>
      <c r="OZ37" s="646" t="str">
        <f t="shared" si="198"/>
        <v/>
      </c>
      <c r="PA37" s="646" t="str">
        <f t="shared" si="199"/>
        <v/>
      </c>
      <c r="PB37" s="646" t="str">
        <f t="shared" si="200"/>
        <v/>
      </c>
      <c r="PC37" s="646" t="str">
        <f t="shared" si="201"/>
        <v/>
      </c>
      <c r="PD37" s="646" t="str">
        <f t="shared" si="202"/>
        <v/>
      </c>
      <c r="PE37" s="646" t="str">
        <f t="shared" si="210"/>
        <v/>
      </c>
      <c r="PF37" s="646" t="str">
        <f t="shared" si="211"/>
        <v/>
      </c>
      <c r="PG37" s="646" t="str">
        <f t="shared" si="212"/>
        <v/>
      </c>
      <c r="PH37" s="646" t="str">
        <f t="shared" si="213"/>
        <v/>
      </c>
      <c r="PI37" s="647" t="str">
        <f t="shared" si="214"/>
        <v/>
      </c>
    </row>
    <row r="38" spans="1:425" ht="17.25" customHeight="1" x14ac:dyDescent="0.7">
      <c r="A38" s="635" t="str">
        <f>IF('2 Name'!C38="","",'2 Name'!C38)</f>
        <v/>
      </c>
      <c r="B38" s="636" t="str">
        <f>IF('2 Name'!D38="","",'2 Name'!D38)</f>
        <v/>
      </c>
      <c r="C38" s="637">
        <v>28</v>
      </c>
      <c r="D38" s="638"/>
      <c r="E38" s="639"/>
      <c r="F38" s="639"/>
      <c r="G38" s="639"/>
      <c r="H38" s="640"/>
      <c r="I38" s="638"/>
      <c r="J38" s="639"/>
      <c r="K38" s="639"/>
      <c r="L38" s="639"/>
      <c r="M38" s="640"/>
      <c r="N38" s="638"/>
      <c r="O38" s="639"/>
      <c r="P38" s="639"/>
      <c r="Q38" s="639"/>
      <c r="R38" s="640"/>
      <c r="S38" s="638"/>
      <c r="T38" s="639"/>
      <c r="U38" s="639"/>
      <c r="V38" s="639"/>
      <c r="W38" s="640"/>
      <c r="X38" s="638"/>
      <c r="Y38" s="639"/>
      <c r="Z38" s="639"/>
      <c r="AA38" s="639"/>
      <c r="AB38" s="640"/>
      <c r="AC38" s="638"/>
      <c r="AD38" s="639"/>
      <c r="AE38" s="639"/>
      <c r="AF38" s="639"/>
      <c r="AG38" s="640"/>
      <c r="AH38" s="638"/>
      <c r="AI38" s="639"/>
      <c r="AJ38" s="639"/>
      <c r="AK38" s="639"/>
      <c r="AL38" s="640"/>
      <c r="AM38" s="638"/>
      <c r="AN38" s="639"/>
      <c r="AO38" s="639"/>
      <c r="AP38" s="639"/>
      <c r="AQ38" s="640"/>
      <c r="AR38" s="638"/>
      <c r="AS38" s="639"/>
      <c r="AT38" s="639"/>
      <c r="AU38" s="639"/>
      <c r="AV38" s="640"/>
      <c r="AW38" s="638"/>
      <c r="AX38" s="639"/>
      <c r="AY38" s="639"/>
      <c r="AZ38" s="639"/>
      <c r="BA38" s="640"/>
      <c r="BB38" s="637">
        <v>28</v>
      </c>
      <c r="BC38" s="638"/>
      <c r="BD38" s="639"/>
      <c r="BE38" s="639"/>
      <c r="BF38" s="639"/>
      <c r="BG38" s="640"/>
      <c r="BH38" s="638"/>
      <c r="BI38" s="639"/>
      <c r="BJ38" s="639"/>
      <c r="BK38" s="639"/>
      <c r="BL38" s="640"/>
      <c r="BM38" s="638"/>
      <c r="BN38" s="639"/>
      <c r="BO38" s="639"/>
      <c r="BP38" s="639"/>
      <c r="BQ38" s="640"/>
      <c r="BR38" s="638"/>
      <c r="BS38" s="639"/>
      <c r="BT38" s="639"/>
      <c r="BU38" s="639"/>
      <c r="BV38" s="640"/>
      <c r="BW38" s="638"/>
      <c r="BX38" s="639"/>
      <c r="BY38" s="639"/>
      <c r="BZ38" s="639"/>
      <c r="CA38" s="640"/>
      <c r="CB38" s="638"/>
      <c r="CC38" s="639"/>
      <c r="CD38" s="639"/>
      <c r="CE38" s="639"/>
      <c r="CF38" s="640"/>
      <c r="CG38" s="638"/>
      <c r="CH38" s="639"/>
      <c r="CI38" s="639"/>
      <c r="CJ38" s="639"/>
      <c r="CK38" s="640"/>
      <c r="CL38" s="638"/>
      <c r="CM38" s="639"/>
      <c r="CN38" s="639"/>
      <c r="CO38" s="639"/>
      <c r="CP38" s="640"/>
      <c r="CQ38" s="638"/>
      <c r="CR38" s="639"/>
      <c r="CS38" s="639"/>
      <c r="CT38" s="639"/>
      <c r="CU38" s="640"/>
      <c r="CV38" s="638"/>
      <c r="CW38" s="639"/>
      <c r="CX38" s="639"/>
      <c r="CY38" s="639"/>
      <c r="CZ38" s="640"/>
      <c r="DA38" s="637">
        <v>28</v>
      </c>
      <c r="DB38" s="638"/>
      <c r="DC38" s="639"/>
      <c r="DD38" s="639"/>
      <c r="DE38" s="639"/>
      <c r="DF38" s="640"/>
      <c r="DG38" s="638"/>
      <c r="DH38" s="639"/>
      <c r="DI38" s="639"/>
      <c r="DJ38" s="639"/>
      <c r="DK38" s="640"/>
      <c r="DL38" s="638"/>
      <c r="DM38" s="639"/>
      <c r="DN38" s="639"/>
      <c r="DO38" s="639"/>
      <c r="DP38" s="640"/>
      <c r="DQ38" s="638"/>
      <c r="DR38" s="639"/>
      <c r="DS38" s="639"/>
      <c r="DT38" s="639"/>
      <c r="DU38" s="640"/>
      <c r="DV38" s="638"/>
      <c r="DW38" s="639"/>
      <c r="DX38" s="639"/>
      <c r="DY38" s="639"/>
      <c r="DZ38" s="640"/>
      <c r="EA38" s="638"/>
      <c r="EB38" s="639"/>
      <c r="EC38" s="639"/>
      <c r="ED38" s="639"/>
      <c r="EE38" s="640"/>
      <c r="EF38" s="638"/>
      <c r="EG38" s="639"/>
      <c r="EH38" s="639"/>
      <c r="EI38" s="639"/>
      <c r="EJ38" s="640"/>
      <c r="EK38" s="638"/>
      <c r="EL38" s="639"/>
      <c r="EM38" s="639"/>
      <c r="EN38" s="639"/>
      <c r="EO38" s="640"/>
      <c r="EP38" s="638"/>
      <c r="EQ38" s="639"/>
      <c r="ER38" s="639"/>
      <c r="ES38" s="639"/>
      <c r="ET38" s="640"/>
      <c r="EU38" s="638"/>
      <c r="EV38" s="639"/>
      <c r="EW38" s="639"/>
      <c r="EX38" s="639"/>
      <c r="EY38" s="640"/>
      <c r="EZ38" s="641">
        <v>28</v>
      </c>
      <c r="FA38" s="638"/>
      <c r="FB38" s="639"/>
      <c r="FC38" s="639"/>
      <c r="FD38" s="639"/>
      <c r="FE38" s="640"/>
      <c r="FF38" s="638"/>
      <c r="FG38" s="639"/>
      <c r="FH38" s="639"/>
      <c r="FI38" s="639"/>
      <c r="FJ38" s="640"/>
      <c r="FK38" s="638"/>
      <c r="FL38" s="639"/>
      <c r="FM38" s="639"/>
      <c r="FN38" s="639"/>
      <c r="FO38" s="640"/>
      <c r="FP38" s="638"/>
      <c r="FQ38" s="639"/>
      <c r="FR38" s="639"/>
      <c r="FS38" s="639"/>
      <c r="FT38" s="640"/>
      <c r="FU38" s="638"/>
      <c r="FV38" s="639"/>
      <c r="FW38" s="639"/>
      <c r="FX38" s="639"/>
      <c r="FY38" s="640"/>
      <c r="FZ38" s="638"/>
      <c r="GA38" s="639"/>
      <c r="GB38" s="639"/>
      <c r="GC38" s="639"/>
      <c r="GD38" s="640"/>
      <c r="GE38" s="638"/>
      <c r="GF38" s="639"/>
      <c r="GG38" s="639"/>
      <c r="GH38" s="639"/>
      <c r="GI38" s="640"/>
      <c r="GJ38" s="638"/>
      <c r="GK38" s="639"/>
      <c r="GL38" s="639"/>
      <c r="GM38" s="639"/>
      <c r="GN38" s="640"/>
      <c r="GO38" s="638"/>
      <c r="GP38" s="639"/>
      <c r="GQ38" s="639"/>
      <c r="GR38" s="639"/>
      <c r="GS38" s="640"/>
      <c r="GT38" s="638"/>
      <c r="GU38" s="639"/>
      <c r="GV38" s="639"/>
      <c r="GW38" s="639"/>
      <c r="GX38" s="640"/>
      <c r="GY38" s="641">
        <v>28</v>
      </c>
      <c r="GZ38" s="642" t="str">
        <f>IF('2 Name'!B38="","",'2 Name'!B38)</f>
        <v/>
      </c>
      <c r="HA38" s="635" t="str">
        <f>IF('2 Name'!C38="","",'2 Name'!C38)</f>
        <v/>
      </c>
      <c r="HB38" s="636" t="str">
        <f>IF('2 Name'!D38="","",'2 Name'!D38)</f>
        <v/>
      </c>
      <c r="HC38" s="643" t="str">
        <f t="shared" si="204"/>
        <v/>
      </c>
      <c r="HD38" s="643" t="str">
        <f t="shared" si="0"/>
        <v/>
      </c>
      <c r="HE38" s="643" t="str">
        <f t="shared" si="1"/>
        <v/>
      </c>
      <c r="HF38" s="643" t="str">
        <f t="shared" si="2"/>
        <v/>
      </c>
      <c r="HG38" s="643" t="str">
        <f t="shared" si="3"/>
        <v/>
      </c>
      <c r="HH38" s="643" t="str">
        <f t="shared" si="205"/>
        <v/>
      </c>
      <c r="HI38" s="643" t="str">
        <f t="shared" si="206"/>
        <v/>
      </c>
      <c r="HJ38" s="643" t="str">
        <f t="shared" si="4"/>
        <v/>
      </c>
      <c r="HK38" s="643" t="str">
        <f t="shared" si="5"/>
        <v/>
      </c>
      <c r="HL38" s="643" t="str">
        <f t="shared" si="6"/>
        <v/>
      </c>
      <c r="HM38" s="643" t="str">
        <f t="shared" si="7"/>
        <v/>
      </c>
      <c r="HN38" s="643" t="str">
        <f t="shared" si="207"/>
        <v/>
      </c>
      <c r="HO38" s="641" t="str">
        <f t="shared" si="208"/>
        <v/>
      </c>
      <c r="HP38" s="644" t="str">
        <f t="shared" si="209"/>
        <v/>
      </c>
      <c r="HR38" s="645" t="str">
        <f t="shared" si="8"/>
        <v/>
      </c>
      <c r="HS38" s="646" t="str">
        <f t="shared" si="9"/>
        <v/>
      </c>
      <c r="HT38" s="646" t="str">
        <f t="shared" si="10"/>
        <v/>
      </c>
      <c r="HU38" s="646" t="str">
        <f t="shared" si="11"/>
        <v/>
      </c>
      <c r="HV38" s="646" t="str">
        <f t="shared" si="12"/>
        <v/>
      </c>
      <c r="HW38" s="646" t="str">
        <f t="shared" si="13"/>
        <v/>
      </c>
      <c r="HX38" s="646" t="str">
        <f t="shared" si="14"/>
        <v/>
      </c>
      <c r="HY38" s="646" t="str">
        <f t="shared" si="15"/>
        <v/>
      </c>
      <c r="HZ38" s="646" t="str">
        <f t="shared" si="16"/>
        <v/>
      </c>
      <c r="IA38" s="646" t="str">
        <f t="shared" si="17"/>
        <v/>
      </c>
      <c r="IB38" s="646" t="str">
        <f t="shared" si="18"/>
        <v/>
      </c>
      <c r="IC38" s="646" t="str">
        <f t="shared" si="19"/>
        <v/>
      </c>
      <c r="ID38" s="646" t="str">
        <f t="shared" si="20"/>
        <v/>
      </c>
      <c r="IE38" s="646" t="str">
        <f t="shared" si="21"/>
        <v/>
      </c>
      <c r="IF38" s="646" t="str">
        <f t="shared" si="22"/>
        <v/>
      </c>
      <c r="IG38" s="646" t="str">
        <f t="shared" si="23"/>
        <v/>
      </c>
      <c r="IH38" s="646" t="str">
        <f t="shared" si="24"/>
        <v/>
      </c>
      <c r="II38" s="646" t="str">
        <f t="shared" si="25"/>
        <v/>
      </c>
      <c r="IJ38" s="646" t="str">
        <f t="shared" si="26"/>
        <v/>
      </c>
      <c r="IK38" s="646" t="str">
        <f t="shared" si="27"/>
        <v/>
      </c>
      <c r="IL38" s="646" t="str">
        <f t="shared" si="28"/>
        <v/>
      </c>
      <c r="IM38" s="646" t="str">
        <f t="shared" si="29"/>
        <v/>
      </c>
      <c r="IN38" s="646" t="str">
        <f t="shared" si="30"/>
        <v/>
      </c>
      <c r="IO38" s="646" t="str">
        <f t="shared" si="31"/>
        <v/>
      </c>
      <c r="IP38" s="646" t="str">
        <f t="shared" si="32"/>
        <v/>
      </c>
      <c r="IQ38" s="646" t="str">
        <f t="shared" si="33"/>
        <v/>
      </c>
      <c r="IR38" s="646" t="str">
        <f t="shared" si="34"/>
        <v/>
      </c>
      <c r="IS38" s="646" t="str">
        <f t="shared" si="35"/>
        <v/>
      </c>
      <c r="IT38" s="646" t="str">
        <f t="shared" si="36"/>
        <v/>
      </c>
      <c r="IU38" s="646" t="str">
        <f t="shared" si="37"/>
        <v/>
      </c>
      <c r="IV38" s="646" t="str">
        <f t="shared" si="38"/>
        <v/>
      </c>
      <c r="IW38" s="646" t="str">
        <f t="shared" si="39"/>
        <v/>
      </c>
      <c r="IX38" s="646" t="str">
        <f t="shared" si="40"/>
        <v/>
      </c>
      <c r="IY38" s="646" t="str">
        <f t="shared" si="41"/>
        <v/>
      </c>
      <c r="IZ38" s="646" t="str">
        <f t="shared" si="42"/>
        <v/>
      </c>
      <c r="JA38" s="646" t="str">
        <f t="shared" si="43"/>
        <v/>
      </c>
      <c r="JB38" s="646" t="str">
        <f t="shared" si="44"/>
        <v/>
      </c>
      <c r="JC38" s="646" t="str">
        <f t="shared" si="45"/>
        <v/>
      </c>
      <c r="JD38" s="646" t="str">
        <f t="shared" si="46"/>
        <v/>
      </c>
      <c r="JE38" s="646" t="str">
        <f t="shared" si="47"/>
        <v/>
      </c>
      <c r="JF38" s="646" t="str">
        <f t="shared" si="48"/>
        <v/>
      </c>
      <c r="JG38" s="646" t="str">
        <f t="shared" si="49"/>
        <v/>
      </c>
      <c r="JH38" s="646" t="str">
        <f t="shared" si="50"/>
        <v/>
      </c>
      <c r="JI38" s="646" t="str">
        <f t="shared" si="51"/>
        <v/>
      </c>
      <c r="JJ38" s="646" t="str">
        <f t="shared" si="52"/>
        <v/>
      </c>
      <c r="JK38" s="646" t="str">
        <f t="shared" si="53"/>
        <v/>
      </c>
      <c r="JL38" s="646" t="str">
        <f t="shared" si="54"/>
        <v/>
      </c>
      <c r="JM38" s="646" t="str">
        <f t="shared" si="55"/>
        <v/>
      </c>
      <c r="JN38" s="646" t="str">
        <f t="shared" si="56"/>
        <v/>
      </c>
      <c r="JO38" s="646" t="str">
        <f t="shared" si="57"/>
        <v/>
      </c>
      <c r="JP38" s="646" t="str">
        <f t="shared" si="58"/>
        <v/>
      </c>
      <c r="JQ38" s="646" t="str">
        <f t="shared" si="59"/>
        <v/>
      </c>
      <c r="JR38" s="646" t="str">
        <f t="shared" si="60"/>
        <v/>
      </c>
      <c r="JS38" s="646" t="str">
        <f t="shared" si="61"/>
        <v/>
      </c>
      <c r="JT38" s="646" t="str">
        <f t="shared" si="62"/>
        <v/>
      </c>
      <c r="JU38" s="646" t="str">
        <f t="shared" si="63"/>
        <v/>
      </c>
      <c r="JV38" s="646" t="str">
        <f t="shared" si="64"/>
        <v/>
      </c>
      <c r="JW38" s="646" t="str">
        <f t="shared" si="65"/>
        <v/>
      </c>
      <c r="JX38" s="646" t="str">
        <f t="shared" si="66"/>
        <v/>
      </c>
      <c r="JY38" s="646" t="str">
        <f t="shared" si="67"/>
        <v/>
      </c>
      <c r="JZ38" s="646" t="str">
        <f t="shared" si="68"/>
        <v/>
      </c>
      <c r="KA38" s="646" t="str">
        <f t="shared" si="69"/>
        <v/>
      </c>
      <c r="KB38" s="646" t="str">
        <f t="shared" si="70"/>
        <v/>
      </c>
      <c r="KC38" s="646" t="str">
        <f t="shared" si="71"/>
        <v/>
      </c>
      <c r="KD38" s="646" t="str">
        <f t="shared" si="72"/>
        <v/>
      </c>
      <c r="KE38" s="646" t="str">
        <f t="shared" si="73"/>
        <v/>
      </c>
      <c r="KF38" s="646" t="str">
        <f t="shared" si="74"/>
        <v/>
      </c>
      <c r="KG38" s="646" t="str">
        <f t="shared" si="75"/>
        <v/>
      </c>
      <c r="KH38" s="646" t="str">
        <f t="shared" si="76"/>
        <v/>
      </c>
      <c r="KI38" s="646" t="str">
        <f t="shared" si="77"/>
        <v/>
      </c>
      <c r="KJ38" s="646" t="str">
        <f t="shared" si="78"/>
        <v/>
      </c>
      <c r="KK38" s="646" t="str">
        <f t="shared" si="79"/>
        <v/>
      </c>
      <c r="KL38" s="646" t="str">
        <f t="shared" si="80"/>
        <v/>
      </c>
      <c r="KM38" s="646" t="str">
        <f t="shared" si="81"/>
        <v/>
      </c>
      <c r="KN38" s="646" t="str">
        <f t="shared" si="82"/>
        <v/>
      </c>
      <c r="KO38" s="646" t="str">
        <f t="shared" si="83"/>
        <v/>
      </c>
      <c r="KP38" s="646" t="str">
        <f t="shared" si="84"/>
        <v/>
      </c>
      <c r="KQ38" s="646" t="str">
        <f t="shared" si="85"/>
        <v/>
      </c>
      <c r="KR38" s="646" t="str">
        <f t="shared" si="86"/>
        <v/>
      </c>
      <c r="KS38" s="646" t="str">
        <f t="shared" si="87"/>
        <v/>
      </c>
      <c r="KT38" s="646" t="str">
        <f t="shared" si="88"/>
        <v/>
      </c>
      <c r="KU38" s="646" t="str">
        <f t="shared" si="89"/>
        <v/>
      </c>
      <c r="KV38" s="646" t="str">
        <f t="shared" si="90"/>
        <v/>
      </c>
      <c r="KW38" s="646" t="str">
        <f t="shared" si="91"/>
        <v/>
      </c>
      <c r="KX38" s="646" t="str">
        <f t="shared" si="92"/>
        <v/>
      </c>
      <c r="KY38" s="646" t="str">
        <f t="shared" si="93"/>
        <v/>
      </c>
      <c r="KZ38" s="646" t="str">
        <f t="shared" si="94"/>
        <v/>
      </c>
      <c r="LA38" s="646" t="str">
        <f t="shared" si="95"/>
        <v/>
      </c>
      <c r="LB38" s="646" t="str">
        <f t="shared" si="96"/>
        <v/>
      </c>
      <c r="LC38" s="646" t="str">
        <f t="shared" si="97"/>
        <v/>
      </c>
      <c r="LD38" s="646" t="str">
        <f t="shared" si="98"/>
        <v/>
      </c>
      <c r="LE38" s="646" t="str">
        <f t="shared" si="99"/>
        <v/>
      </c>
      <c r="LF38" s="646" t="str">
        <f t="shared" si="100"/>
        <v/>
      </c>
      <c r="LG38" s="646" t="str">
        <f t="shared" si="101"/>
        <v/>
      </c>
      <c r="LH38" s="646" t="str">
        <f t="shared" si="102"/>
        <v/>
      </c>
      <c r="LI38" s="646" t="str">
        <f t="shared" si="103"/>
        <v/>
      </c>
      <c r="LJ38" s="646" t="str">
        <f t="shared" si="104"/>
        <v/>
      </c>
      <c r="LK38" s="646" t="str">
        <f t="shared" si="105"/>
        <v/>
      </c>
      <c r="LL38" s="646" t="str">
        <f t="shared" si="106"/>
        <v/>
      </c>
      <c r="LM38" s="646" t="str">
        <f t="shared" si="107"/>
        <v/>
      </c>
      <c r="LN38" s="646" t="str">
        <f t="shared" si="108"/>
        <v/>
      </c>
      <c r="LO38" s="646" t="str">
        <f t="shared" si="109"/>
        <v/>
      </c>
      <c r="LP38" s="646" t="str">
        <f t="shared" si="110"/>
        <v/>
      </c>
      <c r="LQ38" s="646" t="str">
        <f t="shared" si="111"/>
        <v/>
      </c>
      <c r="LR38" s="646" t="str">
        <f t="shared" si="112"/>
        <v/>
      </c>
      <c r="LS38" s="646" t="str">
        <f t="shared" si="113"/>
        <v/>
      </c>
      <c r="LT38" s="646" t="str">
        <f t="shared" si="114"/>
        <v/>
      </c>
      <c r="LU38" s="646" t="str">
        <f t="shared" si="115"/>
        <v/>
      </c>
      <c r="LV38" s="646" t="str">
        <f t="shared" si="116"/>
        <v/>
      </c>
      <c r="LW38" s="646" t="str">
        <f t="shared" si="117"/>
        <v/>
      </c>
      <c r="LX38" s="646" t="str">
        <f t="shared" si="118"/>
        <v/>
      </c>
      <c r="LY38" s="646" t="str">
        <f t="shared" si="119"/>
        <v/>
      </c>
      <c r="LZ38" s="646" t="str">
        <f t="shared" si="120"/>
        <v/>
      </c>
      <c r="MA38" s="646" t="str">
        <f t="shared" si="121"/>
        <v/>
      </c>
      <c r="MB38" s="646" t="str">
        <f t="shared" si="122"/>
        <v/>
      </c>
      <c r="MC38" s="646" t="str">
        <f t="shared" si="123"/>
        <v/>
      </c>
      <c r="MD38" s="646" t="str">
        <f t="shared" si="124"/>
        <v/>
      </c>
      <c r="ME38" s="646" t="str">
        <f t="shared" si="125"/>
        <v/>
      </c>
      <c r="MF38" s="646" t="str">
        <f t="shared" si="126"/>
        <v/>
      </c>
      <c r="MG38" s="646" t="str">
        <f t="shared" si="127"/>
        <v/>
      </c>
      <c r="MH38" s="646" t="str">
        <f t="shared" si="128"/>
        <v/>
      </c>
      <c r="MI38" s="646" t="str">
        <f t="shared" si="129"/>
        <v/>
      </c>
      <c r="MJ38" s="646" t="str">
        <f t="shared" si="130"/>
        <v/>
      </c>
      <c r="MK38" s="646" t="str">
        <f t="shared" si="131"/>
        <v/>
      </c>
      <c r="ML38" s="646" t="str">
        <f t="shared" si="132"/>
        <v/>
      </c>
      <c r="MM38" s="646" t="str">
        <f t="shared" si="133"/>
        <v/>
      </c>
      <c r="MN38" s="646" t="str">
        <f t="shared" si="134"/>
        <v/>
      </c>
      <c r="MO38" s="646" t="str">
        <f t="shared" si="135"/>
        <v/>
      </c>
      <c r="MP38" s="646" t="str">
        <f t="shared" si="136"/>
        <v/>
      </c>
      <c r="MQ38" s="646" t="str">
        <f t="shared" si="137"/>
        <v/>
      </c>
      <c r="MR38" s="646" t="str">
        <f t="shared" si="138"/>
        <v/>
      </c>
      <c r="MS38" s="646" t="str">
        <f t="shared" si="139"/>
        <v/>
      </c>
      <c r="MT38" s="646" t="str">
        <f t="shared" si="140"/>
        <v/>
      </c>
      <c r="MU38" s="646" t="str">
        <f t="shared" si="141"/>
        <v/>
      </c>
      <c r="MV38" s="646" t="str">
        <f t="shared" si="142"/>
        <v/>
      </c>
      <c r="MW38" s="646" t="str">
        <f t="shared" si="143"/>
        <v/>
      </c>
      <c r="MX38" s="646" t="str">
        <f t="shared" si="144"/>
        <v/>
      </c>
      <c r="MY38" s="646" t="str">
        <f t="shared" si="145"/>
        <v/>
      </c>
      <c r="MZ38" s="646" t="str">
        <f t="shared" si="146"/>
        <v/>
      </c>
      <c r="NA38" s="646" t="str">
        <f t="shared" si="147"/>
        <v/>
      </c>
      <c r="NB38" s="646" t="str">
        <f t="shared" si="148"/>
        <v/>
      </c>
      <c r="NC38" s="646" t="str">
        <f t="shared" si="149"/>
        <v/>
      </c>
      <c r="ND38" s="646" t="str">
        <f t="shared" si="150"/>
        <v/>
      </c>
      <c r="NE38" s="646" t="str">
        <f t="shared" si="151"/>
        <v/>
      </c>
      <c r="NF38" s="646" t="str">
        <f t="shared" si="152"/>
        <v/>
      </c>
      <c r="NG38" s="646" t="str">
        <f t="shared" si="153"/>
        <v/>
      </c>
      <c r="NH38" s="646" t="str">
        <f t="shared" si="154"/>
        <v/>
      </c>
      <c r="NI38" s="646" t="str">
        <f t="shared" si="155"/>
        <v/>
      </c>
      <c r="NJ38" s="646" t="str">
        <f t="shared" si="156"/>
        <v/>
      </c>
      <c r="NK38" s="646" t="str">
        <f t="shared" si="157"/>
        <v/>
      </c>
      <c r="NL38" s="646" t="str">
        <f t="shared" si="158"/>
        <v/>
      </c>
      <c r="NM38" s="646" t="str">
        <f t="shared" si="159"/>
        <v/>
      </c>
      <c r="NN38" s="646" t="str">
        <f t="shared" si="160"/>
        <v/>
      </c>
      <c r="NO38" s="646" t="str">
        <f t="shared" si="161"/>
        <v/>
      </c>
      <c r="NP38" s="646" t="str">
        <f t="shared" si="162"/>
        <v/>
      </c>
      <c r="NQ38" s="646" t="str">
        <f t="shared" si="163"/>
        <v/>
      </c>
      <c r="NR38" s="646" t="str">
        <f t="shared" si="164"/>
        <v/>
      </c>
      <c r="NS38" s="646" t="str">
        <f t="shared" si="165"/>
        <v/>
      </c>
      <c r="NT38" s="646" t="str">
        <f t="shared" si="166"/>
        <v/>
      </c>
      <c r="NU38" s="646" t="str">
        <f t="shared" si="167"/>
        <v/>
      </c>
      <c r="NV38" s="646" t="str">
        <f t="shared" si="168"/>
        <v/>
      </c>
      <c r="NW38" s="646" t="str">
        <f t="shared" si="169"/>
        <v/>
      </c>
      <c r="NX38" s="646" t="str">
        <f t="shared" si="170"/>
        <v/>
      </c>
      <c r="NY38" s="646" t="str">
        <f t="shared" si="171"/>
        <v/>
      </c>
      <c r="NZ38" s="646" t="str">
        <f t="shared" si="172"/>
        <v/>
      </c>
      <c r="OA38" s="646" t="str">
        <f t="shared" si="173"/>
        <v/>
      </c>
      <c r="OB38" s="646" t="str">
        <f t="shared" si="174"/>
        <v/>
      </c>
      <c r="OC38" s="646" t="str">
        <f t="shared" si="175"/>
        <v/>
      </c>
      <c r="OD38" s="646" t="str">
        <f t="shared" si="176"/>
        <v/>
      </c>
      <c r="OE38" s="646" t="str">
        <f t="shared" si="177"/>
        <v/>
      </c>
      <c r="OF38" s="646" t="str">
        <f t="shared" si="178"/>
        <v/>
      </c>
      <c r="OG38" s="646" t="str">
        <f t="shared" si="179"/>
        <v/>
      </c>
      <c r="OH38" s="646" t="str">
        <f t="shared" si="180"/>
        <v/>
      </c>
      <c r="OI38" s="646" t="str">
        <f t="shared" si="181"/>
        <v/>
      </c>
      <c r="OJ38" s="646" t="str">
        <f t="shared" si="182"/>
        <v/>
      </c>
      <c r="OK38" s="646" t="str">
        <f t="shared" si="183"/>
        <v/>
      </c>
      <c r="OL38" s="646" t="str">
        <f t="shared" si="184"/>
        <v/>
      </c>
      <c r="OM38" s="646" t="str">
        <f t="shared" si="185"/>
        <v/>
      </c>
      <c r="ON38" s="646" t="str">
        <f t="shared" si="186"/>
        <v/>
      </c>
      <c r="OO38" s="646" t="str">
        <f t="shared" si="187"/>
        <v/>
      </c>
      <c r="OP38" s="646" t="str">
        <f t="shared" si="188"/>
        <v/>
      </c>
      <c r="OQ38" s="646" t="str">
        <f t="shared" si="189"/>
        <v/>
      </c>
      <c r="OR38" s="646" t="str">
        <f t="shared" si="190"/>
        <v/>
      </c>
      <c r="OS38" s="646" t="str">
        <f t="shared" si="191"/>
        <v/>
      </c>
      <c r="OT38" s="646" t="str">
        <f t="shared" si="192"/>
        <v/>
      </c>
      <c r="OU38" s="646" t="str">
        <f t="shared" si="193"/>
        <v/>
      </c>
      <c r="OV38" s="646" t="str">
        <f t="shared" si="194"/>
        <v/>
      </c>
      <c r="OW38" s="646" t="str">
        <f t="shared" si="195"/>
        <v/>
      </c>
      <c r="OX38" s="646" t="str">
        <f t="shared" si="196"/>
        <v/>
      </c>
      <c r="OY38" s="646" t="str">
        <f t="shared" si="197"/>
        <v/>
      </c>
      <c r="OZ38" s="646" t="str">
        <f t="shared" si="198"/>
        <v/>
      </c>
      <c r="PA38" s="646" t="str">
        <f t="shared" si="199"/>
        <v/>
      </c>
      <c r="PB38" s="646" t="str">
        <f t="shared" si="200"/>
        <v/>
      </c>
      <c r="PC38" s="646" t="str">
        <f t="shared" si="201"/>
        <v/>
      </c>
      <c r="PD38" s="646" t="str">
        <f t="shared" si="202"/>
        <v/>
      </c>
      <c r="PE38" s="646" t="str">
        <f t="shared" si="210"/>
        <v/>
      </c>
      <c r="PF38" s="646" t="str">
        <f t="shared" si="211"/>
        <v/>
      </c>
      <c r="PG38" s="646" t="str">
        <f t="shared" si="212"/>
        <v/>
      </c>
      <c r="PH38" s="646" t="str">
        <f t="shared" si="213"/>
        <v/>
      </c>
      <c r="PI38" s="647" t="str">
        <f t="shared" si="214"/>
        <v/>
      </c>
    </row>
    <row r="39" spans="1:425" ht="17.25" customHeight="1" x14ac:dyDescent="0.7">
      <c r="A39" s="635" t="str">
        <f>IF('2 Name'!C39="","",'2 Name'!C39)</f>
        <v/>
      </c>
      <c r="B39" s="636" t="str">
        <f>IF('2 Name'!D39="","",'2 Name'!D39)</f>
        <v/>
      </c>
      <c r="C39" s="637">
        <v>29</v>
      </c>
      <c r="D39" s="638"/>
      <c r="E39" s="639"/>
      <c r="F39" s="639"/>
      <c r="G39" s="639"/>
      <c r="H39" s="640"/>
      <c r="I39" s="638"/>
      <c r="J39" s="639"/>
      <c r="K39" s="639"/>
      <c r="L39" s="639"/>
      <c r="M39" s="640"/>
      <c r="N39" s="638"/>
      <c r="O39" s="639"/>
      <c r="P39" s="639"/>
      <c r="Q39" s="639"/>
      <c r="R39" s="640"/>
      <c r="S39" s="638"/>
      <c r="T39" s="639"/>
      <c r="U39" s="639"/>
      <c r="V39" s="639"/>
      <c r="W39" s="640"/>
      <c r="X39" s="638"/>
      <c r="Y39" s="639"/>
      <c r="Z39" s="639"/>
      <c r="AA39" s="639"/>
      <c r="AB39" s="640"/>
      <c r="AC39" s="638"/>
      <c r="AD39" s="639"/>
      <c r="AE39" s="639"/>
      <c r="AF39" s="639"/>
      <c r="AG39" s="640"/>
      <c r="AH39" s="638"/>
      <c r="AI39" s="639"/>
      <c r="AJ39" s="639"/>
      <c r="AK39" s="639"/>
      <c r="AL39" s="640"/>
      <c r="AM39" s="638"/>
      <c r="AN39" s="639"/>
      <c r="AO39" s="639"/>
      <c r="AP39" s="639"/>
      <c r="AQ39" s="640"/>
      <c r="AR39" s="638"/>
      <c r="AS39" s="639"/>
      <c r="AT39" s="639"/>
      <c r="AU39" s="639"/>
      <c r="AV39" s="640"/>
      <c r="AW39" s="638"/>
      <c r="AX39" s="639"/>
      <c r="AY39" s="639"/>
      <c r="AZ39" s="639"/>
      <c r="BA39" s="640"/>
      <c r="BB39" s="637">
        <v>29</v>
      </c>
      <c r="BC39" s="638"/>
      <c r="BD39" s="639"/>
      <c r="BE39" s="639"/>
      <c r="BF39" s="639"/>
      <c r="BG39" s="640"/>
      <c r="BH39" s="638"/>
      <c r="BI39" s="639"/>
      <c r="BJ39" s="639"/>
      <c r="BK39" s="639"/>
      <c r="BL39" s="640"/>
      <c r="BM39" s="638"/>
      <c r="BN39" s="639"/>
      <c r="BO39" s="639"/>
      <c r="BP39" s="639"/>
      <c r="BQ39" s="640"/>
      <c r="BR39" s="638"/>
      <c r="BS39" s="639"/>
      <c r="BT39" s="639"/>
      <c r="BU39" s="639"/>
      <c r="BV39" s="640"/>
      <c r="BW39" s="638"/>
      <c r="BX39" s="639"/>
      <c r="BY39" s="639"/>
      <c r="BZ39" s="639"/>
      <c r="CA39" s="640"/>
      <c r="CB39" s="638"/>
      <c r="CC39" s="639"/>
      <c r="CD39" s="639"/>
      <c r="CE39" s="639"/>
      <c r="CF39" s="640"/>
      <c r="CG39" s="638"/>
      <c r="CH39" s="639"/>
      <c r="CI39" s="639"/>
      <c r="CJ39" s="639"/>
      <c r="CK39" s="640"/>
      <c r="CL39" s="638"/>
      <c r="CM39" s="639"/>
      <c r="CN39" s="639"/>
      <c r="CO39" s="639"/>
      <c r="CP39" s="640"/>
      <c r="CQ39" s="638"/>
      <c r="CR39" s="639"/>
      <c r="CS39" s="639"/>
      <c r="CT39" s="639"/>
      <c r="CU39" s="640"/>
      <c r="CV39" s="638"/>
      <c r="CW39" s="639"/>
      <c r="CX39" s="639"/>
      <c r="CY39" s="639"/>
      <c r="CZ39" s="640"/>
      <c r="DA39" s="637">
        <v>29</v>
      </c>
      <c r="DB39" s="638"/>
      <c r="DC39" s="639"/>
      <c r="DD39" s="639"/>
      <c r="DE39" s="639"/>
      <c r="DF39" s="640"/>
      <c r="DG39" s="638"/>
      <c r="DH39" s="639"/>
      <c r="DI39" s="639"/>
      <c r="DJ39" s="639"/>
      <c r="DK39" s="640"/>
      <c r="DL39" s="638"/>
      <c r="DM39" s="639"/>
      <c r="DN39" s="639"/>
      <c r="DO39" s="639"/>
      <c r="DP39" s="640"/>
      <c r="DQ39" s="638"/>
      <c r="DR39" s="639"/>
      <c r="DS39" s="639"/>
      <c r="DT39" s="639"/>
      <c r="DU39" s="640"/>
      <c r="DV39" s="638"/>
      <c r="DW39" s="639"/>
      <c r="DX39" s="639"/>
      <c r="DY39" s="639"/>
      <c r="DZ39" s="640"/>
      <c r="EA39" s="638"/>
      <c r="EB39" s="639"/>
      <c r="EC39" s="639"/>
      <c r="ED39" s="639"/>
      <c r="EE39" s="640"/>
      <c r="EF39" s="638"/>
      <c r="EG39" s="639"/>
      <c r="EH39" s="639"/>
      <c r="EI39" s="639"/>
      <c r="EJ39" s="640"/>
      <c r="EK39" s="638"/>
      <c r="EL39" s="639"/>
      <c r="EM39" s="639"/>
      <c r="EN39" s="639"/>
      <c r="EO39" s="640"/>
      <c r="EP39" s="638"/>
      <c r="EQ39" s="639"/>
      <c r="ER39" s="639"/>
      <c r="ES39" s="639"/>
      <c r="ET39" s="640"/>
      <c r="EU39" s="638"/>
      <c r="EV39" s="639"/>
      <c r="EW39" s="639"/>
      <c r="EX39" s="639"/>
      <c r="EY39" s="640"/>
      <c r="EZ39" s="641">
        <v>29</v>
      </c>
      <c r="FA39" s="638"/>
      <c r="FB39" s="639"/>
      <c r="FC39" s="639"/>
      <c r="FD39" s="639"/>
      <c r="FE39" s="640"/>
      <c r="FF39" s="638"/>
      <c r="FG39" s="639"/>
      <c r="FH39" s="639"/>
      <c r="FI39" s="639"/>
      <c r="FJ39" s="640"/>
      <c r="FK39" s="638"/>
      <c r="FL39" s="639"/>
      <c r="FM39" s="639"/>
      <c r="FN39" s="639"/>
      <c r="FO39" s="640"/>
      <c r="FP39" s="638"/>
      <c r="FQ39" s="639"/>
      <c r="FR39" s="639"/>
      <c r="FS39" s="639"/>
      <c r="FT39" s="640"/>
      <c r="FU39" s="638"/>
      <c r="FV39" s="639"/>
      <c r="FW39" s="639"/>
      <c r="FX39" s="639"/>
      <c r="FY39" s="640"/>
      <c r="FZ39" s="638"/>
      <c r="GA39" s="639"/>
      <c r="GB39" s="639"/>
      <c r="GC39" s="639"/>
      <c r="GD39" s="640"/>
      <c r="GE39" s="638"/>
      <c r="GF39" s="639"/>
      <c r="GG39" s="639"/>
      <c r="GH39" s="639"/>
      <c r="GI39" s="640"/>
      <c r="GJ39" s="638"/>
      <c r="GK39" s="639"/>
      <c r="GL39" s="639"/>
      <c r="GM39" s="639"/>
      <c r="GN39" s="640"/>
      <c r="GO39" s="638"/>
      <c r="GP39" s="639"/>
      <c r="GQ39" s="639"/>
      <c r="GR39" s="639"/>
      <c r="GS39" s="640"/>
      <c r="GT39" s="638"/>
      <c r="GU39" s="639"/>
      <c r="GV39" s="639"/>
      <c r="GW39" s="639"/>
      <c r="GX39" s="640"/>
      <c r="GY39" s="641">
        <v>29</v>
      </c>
      <c r="GZ39" s="642" t="str">
        <f>IF('2 Name'!B39="","",'2 Name'!B39)</f>
        <v/>
      </c>
      <c r="HA39" s="635" t="str">
        <f>IF('2 Name'!C39="","",'2 Name'!C39)</f>
        <v/>
      </c>
      <c r="HB39" s="636" t="str">
        <f>IF('2 Name'!D39="","",'2 Name'!D39)</f>
        <v/>
      </c>
      <c r="HC39" s="643" t="str">
        <f t="shared" si="204"/>
        <v/>
      </c>
      <c r="HD39" s="643" t="str">
        <f t="shared" si="0"/>
        <v/>
      </c>
      <c r="HE39" s="643" t="str">
        <f t="shared" si="1"/>
        <v/>
      </c>
      <c r="HF39" s="643" t="str">
        <f t="shared" si="2"/>
        <v/>
      </c>
      <c r="HG39" s="643" t="str">
        <f t="shared" si="3"/>
        <v/>
      </c>
      <c r="HH39" s="643" t="str">
        <f t="shared" si="205"/>
        <v/>
      </c>
      <c r="HI39" s="643" t="str">
        <f t="shared" si="206"/>
        <v/>
      </c>
      <c r="HJ39" s="643" t="str">
        <f t="shared" si="4"/>
        <v/>
      </c>
      <c r="HK39" s="643" t="str">
        <f t="shared" si="5"/>
        <v/>
      </c>
      <c r="HL39" s="643" t="str">
        <f t="shared" si="6"/>
        <v/>
      </c>
      <c r="HM39" s="643" t="str">
        <f t="shared" si="7"/>
        <v/>
      </c>
      <c r="HN39" s="643" t="str">
        <f t="shared" si="207"/>
        <v/>
      </c>
      <c r="HO39" s="641" t="str">
        <f t="shared" si="208"/>
        <v/>
      </c>
      <c r="HP39" s="644" t="str">
        <f t="shared" si="209"/>
        <v/>
      </c>
      <c r="HR39" s="645" t="str">
        <f t="shared" si="8"/>
        <v/>
      </c>
      <c r="HS39" s="646" t="str">
        <f t="shared" si="9"/>
        <v/>
      </c>
      <c r="HT39" s="646" t="str">
        <f t="shared" si="10"/>
        <v/>
      </c>
      <c r="HU39" s="646" t="str">
        <f t="shared" si="11"/>
        <v/>
      </c>
      <c r="HV39" s="646" t="str">
        <f t="shared" si="12"/>
        <v/>
      </c>
      <c r="HW39" s="646" t="str">
        <f t="shared" si="13"/>
        <v/>
      </c>
      <c r="HX39" s="646" t="str">
        <f t="shared" si="14"/>
        <v/>
      </c>
      <c r="HY39" s="646" t="str">
        <f t="shared" si="15"/>
        <v/>
      </c>
      <c r="HZ39" s="646" t="str">
        <f t="shared" si="16"/>
        <v/>
      </c>
      <c r="IA39" s="646" t="str">
        <f t="shared" si="17"/>
        <v/>
      </c>
      <c r="IB39" s="646" t="str">
        <f t="shared" si="18"/>
        <v/>
      </c>
      <c r="IC39" s="646" t="str">
        <f t="shared" si="19"/>
        <v/>
      </c>
      <c r="ID39" s="646" t="str">
        <f t="shared" si="20"/>
        <v/>
      </c>
      <c r="IE39" s="646" t="str">
        <f t="shared" si="21"/>
        <v/>
      </c>
      <c r="IF39" s="646" t="str">
        <f t="shared" si="22"/>
        <v/>
      </c>
      <c r="IG39" s="646" t="str">
        <f t="shared" si="23"/>
        <v/>
      </c>
      <c r="IH39" s="646" t="str">
        <f t="shared" si="24"/>
        <v/>
      </c>
      <c r="II39" s="646" t="str">
        <f t="shared" si="25"/>
        <v/>
      </c>
      <c r="IJ39" s="646" t="str">
        <f t="shared" si="26"/>
        <v/>
      </c>
      <c r="IK39" s="646" t="str">
        <f t="shared" si="27"/>
        <v/>
      </c>
      <c r="IL39" s="646" t="str">
        <f t="shared" si="28"/>
        <v/>
      </c>
      <c r="IM39" s="646" t="str">
        <f t="shared" si="29"/>
        <v/>
      </c>
      <c r="IN39" s="646" t="str">
        <f t="shared" si="30"/>
        <v/>
      </c>
      <c r="IO39" s="646" t="str">
        <f t="shared" si="31"/>
        <v/>
      </c>
      <c r="IP39" s="646" t="str">
        <f t="shared" si="32"/>
        <v/>
      </c>
      <c r="IQ39" s="646" t="str">
        <f t="shared" si="33"/>
        <v/>
      </c>
      <c r="IR39" s="646" t="str">
        <f t="shared" si="34"/>
        <v/>
      </c>
      <c r="IS39" s="646" t="str">
        <f t="shared" si="35"/>
        <v/>
      </c>
      <c r="IT39" s="646" t="str">
        <f t="shared" si="36"/>
        <v/>
      </c>
      <c r="IU39" s="646" t="str">
        <f t="shared" si="37"/>
        <v/>
      </c>
      <c r="IV39" s="646" t="str">
        <f t="shared" si="38"/>
        <v/>
      </c>
      <c r="IW39" s="646" t="str">
        <f t="shared" si="39"/>
        <v/>
      </c>
      <c r="IX39" s="646" t="str">
        <f t="shared" si="40"/>
        <v/>
      </c>
      <c r="IY39" s="646" t="str">
        <f t="shared" si="41"/>
        <v/>
      </c>
      <c r="IZ39" s="646" t="str">
        <f t="shared" si="42"/>
        <v/>
      </c>
      <c r="JA39" s="646" t="str">
        <f t="shared" si="43"/>
        <v/>
      </c>
      <c r="JB39" s="646" t="str">
        <f t="shared" si="44"/>
        <v/>
      </c>
      <c r="JC39" s="646" t="str">
        <f t="shared" si="45"/>
        <v/>
      </c>
      <c r="JD39" s="646" t="str">
        <f t="shared" si="46"/>
        <v/>
      </c>
      <c r="JE39" s="646" t="str">
        <f t="shared" si="47"/>
        <v/>
      </c>
      <c r="JF39" s="646" t="str">
        <f t="shared" si="48"/>
        <v/>
      </c>
      <c r="JG39" s="646" t="str">
        <f t="shared" si="49"/>
        <v/>
      </c>
      <c r="JH39" s="646" t="str">
        <f t="shared" si="50"/>
        <v/>
      </c>
      <c r="JI39" s="646" t="str">
        <f t="shared" si="51"/>
        <v/>
      </c>
      <c r="JJ39" s="646" t="str">
        <f t="shared" si="52"/>
        <v/>
      </c>
      <c r="JK39" s="646" t="str">
        <f t="shared" si="53"/>
        <v/>
      </c>
      <c r="JL39" s="646" t="str">
        <f t="shared" si="54"/>
        <v/>
      </c>
      <c r="JM39" s="646" t="str">
        <f t="shared" si="55"/>
        <v/>
      </c>
      <c r="JN39" s="646" t="str">
        <f t="shared" si="56"/>
        <v/>
      </c>
      <c r="JO39" s="646" t="str">
        <f t="shared" si="57"/>
        <v/>
      </c>
      <c r="JP39" s="646" t="str">
        <f t="shared" si="58"/>
        <v/>
      </c>
      <c r="JQ39" s="646" t="str">
        <f t="shared" si="59"/>
        <v/>
      </c>
      <c r="JR39" s="646" t="str">
        <f t="shared" si="60"/>
        <v/>
      </c>
      <c r="JS39" s="646" t="str">
        <f t="shared" si="61"/>
        <v/>
      </c>
      <c r="JT39" s="646" t="str">
        <f t="shared" si="62"/>
        <v/>
      </c>
      <c r="JU39" s="646" t="str">
        <f t="shared" si="63"/>
        <v/>
      </c>
      <c r="JV39" s="646" t="str">
        <f t="shared" si="64"/>
        <v/>
      </c>
      <c r="JW39" s="646" t="str">
        <f t="shared" si="65"/>
        <v/>
      </c>
      <c r="JX39" s="646" t="str">
        <f t="shared" si="66"/>
        <v/>
      </c>
      <c r="JY39" s="646" t="str">
        <f t="shared" si="67"/>
        <v/>
      </c>
      <c r="JZ39" s="646" t="str">
        <f t="shared" si="68"/>
        <v/>
      </c>
      <c r="KA39" s="646" t="str">
        <f t="shared" si="69"/>
        <v/>
      </c>
      <c r="KB39" s="646" t="str">
        <f t="shared" si="70"/>
        <v/>
      </c>
      <c r="KC39" s="646" t="str">
        <f t="shared" si="71"/>
        <v/>
      </c>
      <c r="KD39" s="646" t="str">
        <f t="shared" si="72"/>
        <v/>
      </c>
      <c r="KE39" s="646" t="str">
        <f t="shared" si="73"/>
        <v/>
      </c>
      <c r="KF39" s="646" t="str">
        <f t="shared" si="74"/>
        <v/>
      </c>
      <c r="KG39" s="646" t="str">
        <f t="shared" si="75"/>
        <v/>
      </c>
      <c r="KH39" s="646" t="str">
        <f t="shared" si="76"/>
        <v/>
      </c>
      <c r="KI39" s="646" t="str">
        <f t="shared" si="77"/>
        <v/>
      </c>
      <c r="KJ39" s="646" t="str">
        <f t="shared" si="78"/>
        <v/>
      </c>
      <c r="KK39" s="646" t="str">
        <f t="shared" si="79"/>
        <v/>
      </c>
      <c r="KL39" s="646" t="str">
        <f t="shared" si="80"/>
        <v/>
      </c>
      <c r="KM39" s="646" t="str">
        <f t="shared" si="81"/>
        <v/>
      </c>
      <c r="KN39" s="646" t="str">
        <f t="shared" si="82"/>
        <v/>
      </c>
      <c r="KO39" s="646" t="str">
        <f t="shared" si="83"/>
        <v/>
      </c>
      <c r="KP39" s="646" t="str">
        <f t="shared" si="84"/>
        <v/>
      </c>
      <c r="KQ39" s="646" t="str">
        <f t="shared" si="85"/>
        <v/>
      </c>
      <c r="KR39" s="646" t="str">
        <f t="shared" si="86"/>
        <v/>
      </c>
      <c r="KS39" s="646" t="str">
        <f t="shared" si="87"/>
        <v/>
      </c>
      <c r="KT39" s="646" t="str">
        <f t="shared" si="88"/>
        <v/>
      </c>
      <c r="KU39" s="646" t="str">
        <f t="shared" si="89"/>
        <v/>
      </c>
      <c r="KV39" s="646" t="str">
        <f t="shared" si="90"/>
        <v/>
      </c>
      <c r="KW39" s="646" t="str">
        <f t="shared" si="91"/>
        <v/>
      </c>
      <c r="KX39" s="646" t="str">
        <f t="shared" si="92"/>
        <v/>
      </c>
      <c r="KY39" s="646" t="str">
        <f t="shared" si="93"/>
        <v/>
      </c>
      <c r="KZ39" s="646" t="str">
        <f t="shared" si="94"/>
        <v/>
      </c>
      <c r="LA39" s="646" t="str">
        <f t="shared" si="95"/>
        <v/>
      </c>
      <c r="LB39" s="646" t="str">
        <f t="shared" si="96"/>
        <v/>
      </c>
      <c r="LC39" s="646" t="str">
        <f t="shared" si="97"/>
        <v/>
      </c>
      <c r="LD39" s="646" t="str">
        <f t="shared" si="98"/>
        <v/>
      </c>
      <c r="LE39" s="646" t="str">
        <f t="shared" si="99"/>
        <v/>
      </c>
      <c r="LF39" s="646" t="str">
        <f t="shared" si="100"/>
        <v/>
      </c>
      <c r="LG39" s="646" t="str">
        <f t="shared" si="101"/>
        <v/>
      </c>
      <c r="LH39" s="646" t="str">
        <f t="shared" si="102"/>
        <v/>
      </c>
      <c r="LI39" s="646" t="str">
        <f t="shared" si="103"/>
        <v/>
      </c>
      <c r="LJ39" s="646" t="str">
        <f t="shared" si="104"/>
        <v/>
      </c>
      <c r="LK39" s="646" t="str">
        <f t="shared" si="105"/>
        <v/>
      </c>
      <c r="LL39" s="646" t="str">
        <f t="shared" si="106"/>
        <v/>
      </c>
      <c r="LM39" s="646" t="str">
        <f t="shared" si="107"/>
        <v/>
      </c>
      <c r="LN39" s="646" t="str">
        <f t="shared" si="108"/>
        <v/>
      </c>
      <c r="LO39" s="646" t="str">
        <f t="shared" si="109"/>
        <v/>
      </c>
      <c r="LP39" s="646" t="str">
        <f t="shared" si="110"/>
        <v/>
      </c>
      <c r="LQ39" s="646" t="str">
        <f t="shared" si="111"/>
        <v/>
      </c>
      <c r="LR39" s="646" t="str">
        <f t="shared" si="112"/>
        <v/>
      </c>
      <c r="LS39" s="646" t="str">
        <f t="shared" si="113"/>
        <v/>
      </c>
      <c r="LT39" s="646" t="str">
        <f t="shared" si="114"/>
        <v/>
      </c>
      <c r="LU39" s="646" t="str">
        <f t="shared" si="115"/>
        <v/>
      </c>
      <c r="LV39" s="646" t="str">
        <f t="shared" si="116"/>
        <v/>
      </c>
      <c r="LW39" s="646" t="str">
        <f t="shared" si="117"/>
        <v/>
      </c>
      <c r="LX39" s="646" t="str">
        <f t="shared" si="118"/>
        <v/>
      </c>
      <c r="LY39" s="646" t="str">
        <f t="shared" si="119"/>
        <v/>
      </c>
      <c r="LZ39" s="646" t="str">
        <f t="shared" si="120"/>
        <v/>
      </c>
      <c r="MA39" s="646" t="str">
        <f t="shared" si="121"/>
        <v/>
      </c>
      <c r="MB39" s="646" t="str">
        <f t="shared" si="122"/>
        <v/>
      </c>
      <c r="MC39" s="646" t="str">
        <f t="shared" si="123"/>
        <v/>
      </c>
      <c r="MD39" s="646" t="str">
        <f t="shared" si="124"/>
        <v/>
      </c>
      <c r="ME39" s="646" t="str">
        <f t="shared" si="125"/>
        <v/>
      </c>
      <c r="MF39" s="646" t="str">
        <f t="shared" si="126"/>
        <v/>
      </c>
      <c r="MG39" s="646" t="str">
        <f t="shared" si="127"/>
        <v/>
      </c>
      <c r="MH39" s="646" t="str">
        <f t="shared" si="128"/>
        <v/>
      </c>
      <c r="MI39" s="646" t="str">
        <f t="shared" si="129"/>
        <v/>
      </c>
      <c r="MJ39" s="646" t="str">
        <f t="shared" si="130"/>
        <v/>
      </c>
      <c r="MK39" s="646" t="str">
        <f t="shared" si="131"/>
        <v/>
      </c>
      <c r="ML39" s="646" t="str">
        <f t="shared" si="132"/>
        <v/>
      </c>
      <c r="MM39" s="646" t="str">
        <f t="shared" si="133"/>
        <v/>
      </c>
      <c r="MN39" s="646" t="str">
        <f t="shared" si="134"/>
        <v/>
      </c>
      <c r="MO39" s="646" t="str">
        <f t="shared" si="135"/>
        <v/>
      </c>
      <c r="MP39" s="646" t="str">
        <f t="shared" si="136"/>
        <v/>
      </c>
      <c r="MQ39" s="646" t="str">
        <f t="shared" si="137"/>
        <v/>
      </c>
      <c r="MR39" s="646" t="str">
        <f t="shared" si="138"/>
        <v/>
      </c>
      <c r="MS39" s="646" t="str">
        <f t="shared" si="139"/>
        <v/>
      </c>
      <c r="MT39" s="646" t="str">
        <f t="shared" si="140"/>
        <v/>
      </c>
      <c r="MU39" s="646" t="str">
        <f t="shared" si="141"/>
        <v/>
      </c>
      <c r="MV39" s="646" t="str">
        <f t="shared" si="142"/>
        <v/>
      </c>
      <c r="MW39" s="646" t="str">
        <f t="shared" si="143"/>
        <v/>
      </c>
      <c r="MX39" s="646" t="str">
        <f t="shared" si="144"/>
        <v/>
      </c>
      <c r="MY39" s="646" t="str">
        <f t="shared" si="145"/>
        <v/>
      </c>
      <c r="MZ39" s="646" t="str">
        <f t="shared" si="146"/>
        <v/>
      </c>
      <c r="NA39" s="646" t="str">
        <f t="shared" si="147"/>
        <v/>
      </c>
      <c r="NB39" s="646" t="str">
        <f t="shared" si="148"/>
        <v/>
      </c>
      <c r="NC39" s="646" t="str">
        <f t="shared" si="149"/>
        <v/>
      </c>
      <c r="ND39" s="646" t="str">
        <f t="shared" si="150"/>
        <v/>
      </c>
      <c r="NE39" s="646" t="str">
        <f t="shared" si="151"/>
        <v/>
      </c>
      <c r="NF39" s="646" t="str">
        <f t="shared" si="152"/>
        <v/>
      </c>
      <c r="NG39" s="646" t="str">
        <f t="shared" si="153"/>
        <v/>
      </c>
      <c r="NH39" s="646" t="str">
        <f t="shared" si="154"/>
        <v/>
      </c>
      <c r="NI39" s="646" t="str">
        <f t="shared" si="155"/>
        <v/>
      </c>
      <c r="NJ39" s="646" t="str">
        <f t="shared" si="156"/>
        <v/>
      </c>
      <c r="NK39" s="646" t="str">
        <f t="shared" si="157"/>
        <v/>
      </c>
      <c r="NL39" s="646" t="str">
        <f t="shared" si="158"/>
        <v/>
      </c>
      <c r="NM39" s="646" t="str">
        <f t="shared" si="159"/>
        <v/>
      </c>
      <c r="NN39" s="646" t="str">
        <f t="shared" si="160"/>
        <v/>
      </c>
      <c r="NO39" s="646" t="str">
        <f t="shared" si="161"/>
        <v/>
      </c>
      <c r="NP39" s="646" t="str">
        <f t="shared" si="162"/>
        <v/>
      </c>
      <c r="NQ39" s="646" t="str">
        <f t="shared" si="163"/>
        <v/>
      </c>
      <c r="NR39" s="646" t="str">
        <f t="shared" si="164"/>
        <v/>
      </c>
      <c r="NS39" s="646" t="str">
        <f t="shared" si="165"/>
        <v/>
      </c>
      <c r="NT39" s="646" t="str">
        <f t="shared" si="166"/>
        <v/>
      </c>
      <c r="NU39" s="646" t="str">
        <f t="shared" si="167"/>
        <v/>
      </c>
      <c r="NV39" s="646" t="str">
        <f t="shared" si="168"/>
        <v/>
      </c>
      <c r="NW39" s="646" t="str">
        <f t="shared" si="169"/>
        <v/>
      </c>
      <c r="NX39" s="646" t="str">
        <f t="shared" si="170"/>
        <v/>
      </c>
      <c r="NY39" s="646" t="str">
        <f t="shared" si="171"/>
        <v/>
      </c>
      <c r="NZ39" s="646" t="str">
        <f t="shared" si="172"/>
        <v/>
      </c>
      <c r="OA39" s="646" t="str">
        <f t="shared" si="173"/>
        <v/>
      </c>
      <c r="OB39" s="646" t="str">
        <f t="shared" si="174"/>
        <v/>
      </c>
      <c r="OC39" s="646" t="str">
        <f t="shared" si="175"/>
        <v/>
      </c>
      <c r="OD39" s="646" t="str">
        <f t="shared" si="176"/>
        <v/>
      </c>
      <c r="OE39" s="646" t="str">
        <f t="shared" si="177"/>
        <v/>
      </c>
      <c r="OF39" s="646" t="str">
        <f t="shared" si="178"/>
        <v/>
      </c>
      <c r="OG39" s="646" t="str">
        <f t="shared" si="179"/>
        <v/>
      </c>
      <c r="OH39" s="646" t="str">
        <f t="shared" si="180"/>
        <v/>
      </c>
      <c r="OI39" s="646" t="str">
        <f t="shared" si="181"/>
        <v/>
      </c>
      <c r="OJ39" s="646" t="str">
        <f t="shared" si="182"/>
        <v/>
      </c>
      <c r="OK39" s="646" t="str">
        <f t="shared" si="183"/>
        <v/>
      </c>
      <c r="OL39" s="646" t="str">
        <f t="shared" si="184"/>
        <v/>
      </c>
      <c r="OM39" s="646" t="str">
        <f t="shared" si="185"/>
        <v/>
      </c>
      <c r="ON39" s="646" t="str">
        <f t="shared" si="186"/>
        <v/>
      </c>
      <c r="OO39" s="646" t="str">
        <f t="shared" si="187"/>
        <v/>
      </c>
      <c r="OP39" s="646" t="str">
        <f t="shared" si="188"/>
        <v/>
      </c>
      <c r="OQ39" s="646" t="str">
        <f t="shared" si="189"/>
        <v/>
      </c>
      <c r="OR39" s="646" t="str">
        <f t="shared" si="190"/>
        <v/>
      </c>
      <c r="OS39" s="646" t="str">
        <f t="shared" si="191"/>
        <v/>
      </c>
      <c r="OT39" s="646" t="str">
        <f t="shared" si="192"/>
        <v/>
      </c>
      <c r="OU39" s="646" t="str">
        <f t="shared" si="193"/>
        <v/>
      </c>
      <c r="OV39" s="646" t="str">
        <f t="shared" si="194"/>
        <v/>
      </c>
      <c r="OW39" s="646" t="str">
        <f t="shared" si="195"/>
        <v/>
      </c>
      <c r="OX39" s="646" t="str">
        <f t="shared" si="196"/>
        <v/>
      </c>
      <c r="OY39" s="646" t="str">
        <f t="shared" si="197"/>
        <v/>
      </c>
      <c r="OZ39" s="646" t="str">
        <f t="shared" si="198"/>
        <v/>
      </c>
      <c r="PA39" s="646" t="str">
        <f t="shared" si="199"/>
        <v/>
      </c>
      <c r="PB39" s="646" t="str">
        <f t="shared" si="200"/>
        <v/>
      </c>
      <c r="PC39" s="646" t="str">
        <f t="shared" si="201"/>
        <v/>
      </c>
      <c r="PD39" s="646" t="str">
        <f t="shared" si="202"/>
        <v/>
      </c>
      <c r="PE39" s="646" t="str">
        <f t="shared" si="210"/>
        <v/>
      </c>
      <c r="PF39" s="646" t="str">
        <f t="shared" si="211"/>
        <v/>
      </c>
      <c r="PG39" s="646" t="str">
        <f t="shared" si="212"/>
        <v/>
      </c>
      <c r="PH39" s="646" t="str">
        <f t="shared" si="213"/>
        <v/>
      </c>
      <c r="PI39" s="647" t="str">
        <f t="shared" si="214"/>
        <v/>
      </c>
    </row>
    <row r="40" spans="1:425" ht="17.25" customHeight="1" x14ac:dyDescent="0.7">
      <c r="A40" s="635" t="str">
        <f>IF('2 Name'!C40="","",'2 Name'!C40)</f>
        <v/>
      </c>
      <c r="B40" s="636" t="str">
        <f>IF('2 Name'!D40="","",'2 Name'!D40)</f>
        <v/>
      </c>
      <c r="C40" s="637">
        <v>30</v>
      </c>
      <c r="D40" s="638"/>
      <c r="E40" s="639"/>
      <c r="F40" s="639"/>
      <c r="G40" s="639"/>
      <c r="H40" s="640"/>
      <c r="I40" s="638"/>
      <c r="J40" s="639"/>
      <c r="K40" s="639"/>
      <c r="L40" s="639"/>
      <c r="M40" s="640"/>
      <c r="N40" s="638"/>
      <c r="O40" s="639"/>
      <c r="P40" s="639"/>
      <c r="Q40" s="639"/>
      <c r="R40" s="640"/>
      <c r="S40" s="638"/>
      <c r="T40" s="639"/>
      <c r="U40" s="639"/>
      <c r="V40" s="639"/>
      <c r="W40" s="640"/>
      <c r="X40" s="638"/>
      <c r="Y40" s="639"/>
      <c r="Z40" s="639"/>
      <c r="AA40" s="639"/>
      <c r="AB40" s="640"/>
      <c r="AC40" s="638"/>
      <c r="AD40" s="639"/>
      <c r="AE40" s="639"/>
      <c r="AF40" s="639"/>
      <c r="AG40" s="640"/>
      <c r="AH40" s="638"/>
      <c r="AI40" s="639"/>
      <c r="AJ40" s="639"/>
      <c r="AK40" s="639"/>
      <c r="AL40" s="640"/>
      <c r="AM40" s="638"/>
      <c r="AN40" s="639"/>
      <c r="AO40" s="639"/>
      <c r="AP40" s="639"/>
      <c r="AQ40" s="640"/>
      <c r="AR40" s="638"/>
      <c r="AS40" s="639"/>
      <c r="AT40" s="639"/>
      <c r="AU40" s="639"/>
      <c r="AV40" s="640"/>
      <c r="AW40" s="638"/>
      <c r="AX40" s="639"/>
      <c r="AY40" s="639"/>
      <c r="AZ40" s="639"/>
      <c r="BA40" s="640"/>
      <c r="BB40" s="637">
        <v>30</v>
      </c>
      <c r="BC40" s="638"/>
      <c r="BD40" s="639"/>
      <c r="BE40" s="639"/>
      <c r="BF40" s="639"/>
      <c r="BG40" s="640"/>
      <c r="BH40" s="638"/>
      <c r="BI40" s="639"/>
      <c r="BJ40" s="639"/>
      <c r="BK40" s="639"/>
      <c r="BL40" s="640"/>
      <c r="BM40" s="638"/>
      <c r="BN40" s="639"/>
      <c r="BO40" s="639"/>
      <c r="BP40" s="639"/>
      <c r="BQ40" s="640"/>
      <c r="BR40" s="638"/>
      <c r="BS40" s="639"/>
      <c r="BT40" s="639"/>
      <c r="BU40" s="639"/>
      <c r="BV40" s="640"/>
      <c r="BW40" s="638"/>
      <c r="BX40" s="639"/>
      <c r="BY40" s="639"/>
      <c r="BZ40" s="639"/>
      <c r="CA40" s="640"/>
      <c r="CB40" s="638"/>
      <c r="CC40" s="639"/>
      <c r="CD40" s="639"/>
      <c r="CE40" s="639"/>
      <c r="CF40" s="640"/>
      <c r="CG40" s="638"/>
      <c r="CH40" s="639"/>
      <c r="CI40" s="639"/>
      <c r="CJ40" s="639"/>
      <c r="CK40" s="640"/>
      <c r="CL40" s="638"/>
      <c r="CM40" s="639"/>
      <c r="CN40" s="639"/>
      <c r="CO40" s="639"/>
      <c r="CP40" s="640"/>
      <c r="CQ40" s="638"/>
      <c r="CR40" s="639"/>
      <c r="CS40" s="639"/>
      <c r="CT40" s="639"/>
      <c r="CU40" s="640"/>
      <c r="CV40" s="638"/>
      <c r="CW40" s="639"/>
      <c r="CX40" s="639"/>
      <c r="CY40" s="639"/>
      <c r="CZ40" s="640"/>
      <c r="DA40" s="637">
        <v>30</v>
      </c>
      <c r="DB40" s="638"/>
      <c r="DC40" s="639"/>
      <c r="DD40" s="639"/>
      <c r="DE40" s="639"/>
      <c r="DF40" s="640"/>
      <c r="DG40" s="638"/>
      <c r="DH40" s="639"/>
      <c r="DI40" s="639"/>
      <c r="DJ40" s="639"/>
      <c r="DK40" s="640"/>
      <c r="DL40" s="638"/>
      <c r="DM40" s="639"/>
      <c r="DN40" s="639"/>
      <c r="DO40" s="639"/>
      <c r="DP40" s="640"/>
      <c r="DQ40" s="638"/>
      <c r="DR40" s="639"/>
      <c r="DS40" s="639"/>
      <c r="DT40" s="639"/>
      <c r="DU40" s="640"/>
      <c r="DV40" s="638"/>
      <c r="DW40" s="639"/>
      <c r="DX40" s="639"/>
      <c r="DY40" s="639"/>
      <c r="DZ40" s="640"/>
      <c r="EA40" s="638"/>
      <c r="EB40" s="639"/>
      <c r="EC40" s="639"/>
      <c r="ED40" s="639"/>
      <c r="EE40" s="640"/>
      <c r="EF40" s="638"/>
      <c r="EG40" s="639"/>
      <c r="EH40" s="639"/>
      <c r="EI40" s="639"/>
      <c r="EJ40" s="640"/>
      <c r="EK40" s="638"/>
      <c r="EL40" s="639"/>
      <c r="EM40" s="639"/>
      <c r="EN40" s="639"/>
      <c r="EO40" s="640"/>
      <c r="EP40" s="638"/>
      <c r="EQ40" s="639"/>
      <c r="ER40" s="639"/>
      <c r="ES40" s="639"/>
      <c r="ET40" s="640"/>
      <c r="EU40" s="638"/>
      <c r="EV40" s="639"/>
      <c r="EW40" s="639"/>
      <c r="EX40" s="639"/>
      <c r="EY40" s="640"/>
      <c r="EZ40" s="641">
        <v>30</v>
      </c>
      <c r="FA40" s="638"/>
      <c r="FB40" s="639"/>
      <c r="FC40" s="639"/>
      <c r="FD40" s="639"/>
      <c r="FE40" s="640"/>
      <c r="FF40" s="638"/>
      <c r="FG40" s="639"/>
      <c r="FH40" s="639"/>
      <c r="FI40" s="639"/>
      <c r="FJ40" s="640"/>
      <c r="FK40" s="638"/>
      <c r="FL40" s="639"/>
      <c r="FM40" s="639"/>
      <c r="FN40" s="639"/>
      <c r="FO40" s="640"/>
      <c r="FP40" s="638"/>
      <c r="FQ40" s="639"/>
      <c r="FR40" s="639"/>
      <c r="FS40" s="639"/>
      <c r="FT40" s="640"/>
      <c r="FU40" s="638"/>
      <c r="FV40" s="639"/>
      <c r="FW40" s="639"/>
      <c r="FX40" s="639"/>
      <c r="FY40" s="640"/>
      <c r="FZ40" s="638"/>
      <c r="GA40" s="639"/>
      <c r="GB40" s="639"/>
      <c r="GC40" s="639"/>
      <c r="GD40" s="640"/>
      <c r="GE40" s="638"/>
      <c r="GF40" s="639"/>
      <c r="GG40" s="639"/>
      <c r="GH40" s="639"/>
      <c r="GI40" s="640"/>
      <c r="GJ40" s="638"/>
      <c r="GK40" s="639"/>
      <c r="GL40" s="639"/>
      <c r="GM40" s="639"/>
      <c r="GN40" s="640"/>
      <c r="GO40" s="638"/>
      <c r="GP40" s="639"/>
      <c r="GQ40" s="639"/>
      <c r="GR40" s="639"/>
      <c r="GS40" s="640"/>
      <c r="GT40" s="638"/>
      <c r="GU40" s="639"/>
      <c r="GV40" s="639"/>
      <c r="GW40" s="639"/>
      <c r="GX40" s="640"/>
      <c r="GY40" s="641">
        <v>30</v>
      </c>
      <c r="GZ40" s="642" t="str">
        <f>IF('2 Name'!B40="","",'2 Name'!B40)</f>
        <v/>
      </c>
      <c r="HA40" s="635" t="str">
        <f>IF('2 Name'!C40="","",'2 Name'!C40)</f>
        <v/>
      </c>
      <c r="HB40" s="636" t="str">
        <f>IF('2 Name'!D40="","",'2 Name'!D40)</f>
        <v/>
      </c>
      <c r="HC40" s="643" t="str">
        <f t="shared" si="204"/>
        <v/>
      </c>
      <c r="HD40" s="643" t="str">
        <f t="shared" si="0"/>
        <v/>
      </c>
      <c r="HE40" s="643" t="str">
        <f t="shared" si="1"/>
        <v/>
      </c>
      <c r="HF40" s="643" t="str">
        <f t="shared" si="2"/>
        <v/>
      </c>
      <c r="HG40" s="643" t="str">
        <f t="shared" si="3"/>
        <v/>
      </c>
      <c r="HH40" s="643" t="str">
        <f t="shared" si="205"/>
        <v/>
      </c>
      <c r="HI40" s="643" t="str">
        <f t="shared" si="206"/>
        <v/>
      </c>
      <c r="HJ40" s="643" t="str">
        <f t="shared" si="4"/>
        <v/>
      </c>
      <c r="HK40" s="643" t="str">
        <f t="shared" si="5"/>
        <v/>
      </c>
      <c r="HL40" s="643" t="str">
        <f t="shared" si="6"/>
        <v/>
      </c>
      <c r="HM40" s="643" t="str">
        <f t="shared" si="7"/>
        <v/>
      </c>
      <c r="HN40" s="643" t="str">
        <f t="shared" si="207"/>
        <v/>
      </c>
      <c r="HO40" s="641" t="str">
        <f t="shared" si="208"/>
        <v/>
      </c>
      <c r="HP40" s="644" t="str">
        <f t="shared" si="209"/>
        <v/>
      </c>
      <c r="HR40" s="645" t="str">
        <f t="shared" si="8"/>
        <v/>
      </c>
      <c r="HS40" s="646" t="str">
        <f t="shared" si="9"/>
        <v/>
      </c>
      <c r="HT40" s="646" t="str">
        <f t="shared" si="10"/>
        <v/>
      </c>
      <c r="HU40" s="646" t="str">
        <f t="shared" si="11"/>
        <v/>
      </c>
      <c r="HV40" s="646" t="str">
        <f t="shared" si="12"/>
        <v/>
      </c>
      <c r="HW40" s="646" t="str">
        <f t="shared" si="13"/>
        <v/>
      </c>
      <c r="HX40" s="646" t="str">
        <f t="shared" si="14"/>
        <v/>
      </c>
      <c r="HY40" s="646" t="str">
        <f t="shared" si="15"/>
        <v/>
      </c>
      <c r="HZ40" s="646" t="str">
        <f t="shared" si="16"/>
        <v/>
      </c>
      <c r="IA40" s="646" t="str">
        <f t="shared" si="17"/>
        <v/>
      </c>
      <c r="IB40" s="646" t="str">
        <f t="shared" si="18"/>
        <v/>
      </c>
      <c r="IC40" s="646" t="str">
        <f t="shared" si="19"/>
        <v/>
      </c>
      <c r="ID40" s="646" t="str">
        <f t="shared" si="20"/>
        <v/>
      </c>
      <c r="IE40" s="646" t="str">
        <f t="shared" si="21"/>
        <v/>
      </c>
      <c r="IF40" s="646" t="str">
        <f t="shared" si="22"/>
        <v/>
      </c>
      <c r="IG40" s="646" t="str">
        <f t="shared" si="23"/>
        <v/>
      </c>
      <c r="IH40" s="646" t="str">
        <f t="shared" si="24"/>
        <v/>
      </c>
      <c r="II40" s="646" t="str">
        <f t="shared" si="25"/>
        <v/>
      </c>
      <c r="IJ40" s="646" t="str">
        <f t="shared" si="26"/>
        <v/>
      </c>
      <c r="IK40" s="646" t="str">
        <f t="shared" si="27"/>
        <v/>
      </c>
      <c r="IL40" s="646" t="str">
        <f t="shared" si="28"/>
        <v/>
      </c>
      <c r="IM40" s="646" t="str">
        <f t="shared" si="29"/>
        <v/>
      </c>
      <c r="IN40" s="646" t="str">
        <f t="shared" si="30"/>
        <v/>
      </c>
      <c r="IO40" s="646" t="str">
        <f t="shared" si="31"/>
        <v/>
      </c>
      <c r="IP40" s="646" t="str">
        <f t="shared" si="32"/>
        <v/>
      </c>
      <c r="IQ40" s="646" t="str">
        <f t="shared" si="33"/>
        <v/>
      </c>
      <c r="IR40" s="646" t="str">
        <f t="shared" si="34"/>
        <v/>
      </c>
      <c r="IS40" s="646" t="str">
        <f t="shared" si="35"/>
        <v/>
      </c>
      <c r="IT40" s="646" t="str">
        <f t="shared" si="36"/>
        <v/>
      </c>
      <c r="IU40" s="646" t="str">
        <f t="shared" si="37"/>
        <v/>
      </c>
      <c r="IV40" s="646" t="str">
        <f t="shared" si="38"/>
        <v/>
      </c>
      <c r="IW40" s="646" t="str">
        <f t="shared" si="39"/>
        <v/>
      </c>
      <c r="IX40" s="646" t="str">
        <f t="shared" si="40"/>
        <v/>
      </c>
      <c r="IY40" s="646" t="str">
        <f t="shared" si="41"/>
        <v/>
      </c>
      <c r="IZ40" s="646" t="str">
        <f t="shared" si="42"/>
        <v/>
      </c>
      <c r="JA40" s="646" t="str">
        <f t="shared" si="43"/>
        <v/>
      </c>
      <c r="JB40" s="646" t="str">
        <f t="shared" si="44"/>
        <v/>
      </c>
      <c r="JC40" s="646" t="str">
        <f t="shared" si="45"/>
        <v/>
      </c>
      <c r="JD40" s="646" t="str">
        <f t="shared" si="46"/>
        <v/>
      </c>
      <c r="JE40" s="646" t="str">
        <f t="shared" si="47"/>
        <v/>
      </c>
      <c r="JF40" s="646" t="str">
        <f t="shared" si="48"/>
        <v/>
      </c>
      <c r="JG40" s="646" t="str">
        <f t="shared" si="49"/>
        <v/>
      </c>
      <c r="JH40" s="646" t="str">
        <f t="shared" si="50"/>
        <v/>
      </c>
      <c r="JI40" s="646" t="str">
        <f t="shared" si="51"/>
        <v/>
      </c>
      <c r="JJ40" s="646" t="str">
        <f t="shared" si="52"/>
        <v/>
      </c>
      <c r="JK40" s="646" t="str">
        <f t="shared" si="53"/>
        <v/>
      </c>
      <c r="JL40" s="646" t="str">
        <f t="shared" si="54"/>
        <v/>
      </c>
      <c r="JM40" s="646" t="str">
        <f t="shared" si="55"/>
        <v/>
      </c>
      <c r="JN40" s="646" t="str">
        <f t="shared" si="56"/>
        <v/>
      </c>
      <c r="JO40" s="646" t="str">
        <f t="shared" si="57"/>
        <v/>
      </c>
      <c r="JP40" s="646" t="str">
        <f t="shared" si="58"/>
        <v/>
      </c>
      <c r="JQ40" s="646" t="str">
        <f t="shared" si="59"/>
        <v/>
      </c>
      <c r="JR40" s="646" t="str">
        <f t="shared" si="60"/>
        <v/>
      </c>
      <c r="JS40" s="646" t="str">
        <f t="shared" si="61"/>
        <v/>
      </c>
      <c r="JT40" s="646" t="str">
        <f t="shared" si="62"/>
        <v/>
      </c>
      <c r="JU40" s="646" t="str">
        <f t="shared" si="63"/>
        <v/>
      </c>
      <c r="JV40" s="646" t="str">
        <f t="shared" si="64"/>
        <v/>
      </c>
      <c r="JW40" s="646" t="str">
        <f t="shared" si="65"/>
        <v/>
      </c>
      <c r="JX40" s="646" t="str">
        <f t="shared" si="66"/>
        <v/>
      </c>
      <c r="JY40" s="646" t="str">
        <f t="shared" si="67"/>
        <v/>
      </c>
      <c r="JZ40" s="646" t="str">
        <f t="shared" si="68"/>
        <v/>
      </c>
      <c r="KA40" s="646" t="str">
        <f t="shared" si="69"/>
        <v/>
      </c>
      <c r="KB40" s="646" t="str">
        <f t="shared" si="70"/>
        <v/>
      </c>
      <c r="KC40" s="646" t="str">
        <f t="shared" si="71"/>
        <v/>
      </c>
      <c r="KD40" s="646" t="str">
        <f t="shared" si="72"/>
        <v/>
      </c>
      <c r="KE40" s="646" t="str">
        <f t="shared" si="73"/>
        <v/>
      </c>
      <c r="KF40" s="646" t="str">
        <f t="shared" si="74"/>
        <v/>
      </c>
      <c r="KG40" s="646" t="str">
        <f t="shared" si="75"/>
        <v/>
      </c>
      <c r="KH40" s="646" t="str">
        <f t="shared" si="76"/>
        <v/>
      </c>
      <c r="KI40" s="646" t="str">
        <f t="shared" si="77"/>
        <v/>
      </c>
      <c r="KJ40" s="646" t="str">
        <f t="shared" si="78"/>
        <v/>
      </c>
      <c r="KK40" s="646" t="str">
        <f t="shared" si="79"/>
        <v/>
      </c>
      <c r="KL40" s="646" t="str">
        <f t="shared" si="80"/>
        <v/>
      </c>
      <c r="KM40" s="646" t="str">
        <f t="shared" si="81"/>
        <v/>
      </c>
      <c r="KN40" s="646" t="str">
        <f t="shared" si="82"/>
        <v/>
      </c>
      <c r="KO40" s="646" t="str">
        <f t="shared" si="83"/>
        <v/>
      </c>
      <c r="KP40" s="646" t="str">
        <f t="shared" si="84"/>
        <v/>
      </c>
      <c r="KQ40" s="646" t="str">
        <f t="shared" si="85"/>
        <v/>
      </c>
      <c r="KR40" s="646" t="str">
        <f t="shared" si="86"/>
        <v/>
      </c>
      <c r="KS40" s="646" t="str">
        <f t="shared" si="87"/>
        <v/>
      </c>
      <c r="KT40" s="646" t="str">
        <f t="shared" si="88"/>
        <v/>
      </c>
      <c r="KU40" s="646" t="str">
        <f t="shared" si="89"/>
        <v/>
      </c>
      <c r="KV40" s="646" t="str">
        <f t="shared" si="90"/>
        <v/>
      </c>
      <c r="KW40" s="646" t="str">
        <f t="shared" si="91"/>
        <v/>
      </c>
      <c r="KX40" s="646" t="str">
        <f t="shared" si="92"/>
        <v/>
      </c>
      <c r="KY40" s="646" t="str">
        <f t="shared" si="93"/>
        <v/>
      </c>
      <c r="KZ40" s="646" t="str">
        <f t="shared" si="94"/>
        <v/>
      </c>
      <c r="LA40" s="646" t="str">
        <f t="shared" si="95"/>
        <v/>
      </c>
      <c r="LB40" s="646" t="str">
        <f t="shared" si="96"/>
        <v/>
      </c>
      <c r="LC40" s="646" t="str">
        <f t="shared" si="97"/>
        <v/>
      </c>
      <c r="LD40" s="646" t="str">
        <f t="shared" si="98"/>
        <v/>
      </c>
      <c r="LE40" s="646" t="str">
        <f t="shared" si="99"/>
        <v/>
      </c>
      <c r="LF40" s="646" t="str">
        <f t="shared" si="100"/>
        <v/>
      </c>
      <c r="LG40" s="646" t="str">
        <f t="shared" si="101"/>
        <v/>
      </c>
      <c r="LH40" s="646" t="str">
        <f t="shared" si="102"/>
        <v/>
      </c>
      <c r="LI40" s="646" t="str">
        <f t="shared" si="103"/>
        <v/>
      </c>
      <c r="LJ40" s="646" t="str">
        <f t="shared" si="104"/>
        <v/>
      </c>
      <c r="LK40" s="646" t="str">
        <f t="shared" si="105"/>
        <v/>
      </c>
      <c r="LL40" s="646" t="str">
        <f t="shared" si="106"/>
        <v/>
      </c>
      <c r="LM40" s="646" t="str">
        <f t="shared" si="107"/>
        <v/>
      </c>
      <c r="LN40" s="646" t="str">
        <f t="shared" si="108"/>
        <v/>
      </c>
      <c r="LO40" s="646" t="str">
        <f t="shared" si="109"/>
        <v/>
      </c>
      <c r="LP40" s="646" t="str">
        <f t="shared" si="110"/>
        <v/>
      </c>
      <c r="LQ40" s="646" t="str">
        <f t="shared" si="111"/>
        <v/>
      </c>
      <c r="LR40" s="646" t="str">
        <f t="shared" si="112"/>
        <v/>
      </c>
      <c r="LS40" s="646" t="str">
        <f t="shared" si="113"/>
        <v/>
      </c>
      <c r="LT40" s="646" t="str">
        <f t="shared" si="114"/>
        <v/>
      </c>
      <c r="LU40" s="646" t="str">
        <f t="shared" si="115"/>
        <v/>
      </c>
      <c r="LV40" s="646" t="str">
        <f t="shared" si="116"/>
        <v/>
      </c>
      <c r="LW40" s="646" t="str">
        <f t="shared" si="117"/>
        <v/>
      </c>
      <c r="LX40" s="646" t="str">
        <f t="shared" si="118"/>
        <v/>
      </c>
      <c r="LY40" s="646" t="str">
        <f t="shared" si="119"/>
        <v/>
      </c>
      <c r="LZ40" s="646" t="str">
        <f t="shared" si="120"/>
        <v/>
      </c>
      <c r="MA40" s="646" t="str">
        <f t="shared" si="121"/>
        <v/>
      </c>
      <c r="MB40" s="646" t="str">
        <f t="shared" si="122"/>
        <v/>
      </c>
      <c r="MC40" s="646" t="str">
        <f t="shared" si="123"/>
        <v/>
      </c>
      <c r="MD40" s="646" t="str">
        <f t="shared" si="124"/>
        <v/>
      </c>
      <c r="ME40" s="646" t="str">
        <f t="shared" si="125"/>
        <v/>
      </c>
      <c r="MF40" s="646" t="str">
        <f t="shared" si="126"/>
        <v/>
      </c>
      <c r="MG40" s="646" t="str">
        <f t="shared" si="127"/>
        <v/>
      </c>
      <c r="MH40" s="646" t="str">
        <f t="shared" si="128"/>
        <v/>
      </c>
      <c r="MI40" s="646" t="str">
        <f t="shared" si="129"/>
        <v/>
      </c>
      <c r="MJ40" s="646" t="str">
        <f t="shared" si="130"/>
        <v/>
      </c>
      <c r="MK40" s="646" t="str">
        <f t="shared" si="131"/>
        <v/>
      </c>
      <c r="ML40" s="646" t="str">
        <f t="shared" si="132"/>
        <v/>
      </c>
      <c r="MM40" s="646" t="str">
        <f t="shared" si="133"/>
        <v/>
      </c>
      <c r="MN40" s="646" t="str">
        <f t="shared" si="134"/>
        <v/>
      </c>
      <c r="MO40" s="646" t="str">
        <f t="shared" si="135"/>
        <v/>
      </c>
      <c r="MP40" s="646" t="str">
        <f t="shared" si="136"/>
        <v/>
      </c>
      <c r="MQ40" s="646" t="str">
        <f t="shared" si="137"/>
        <v/>
      </c>
      <c r="MR40" s="646" t="str">
        <f t="shared" si="138"/>
        <v/>
      </c>
      <c r="MS40" s="646" t="str">
        <f t="shared" si="139"/>
        <v/>
      </c>
      <c r="MT40" s="646" t="str">
        <f t="shared" si="140"/>
        <v/>
      </c>
      <c r="MU40" s="646" t="str">
        <f t="shared" si="141"/>
        <v/>
      </c>
      <c r="MV40" s="646" t="str">
        <f t="shared" si="142"/>
        <v/>
      </c>
      <c r="MW40" s="646" t="str">
        <f t="shared" si="143"/>
        <v/>
      </c>
      <c r="MX40" s="646" t="str">
        <f t="shared" si="144"/>
        <v/>
      </c>
      <c r="MY40" s="646" t="str">
        <f t="shared" si="145"/>
        <v/>
      </c>
      <c r="MZ40" s="646" t="str">
        <f t="shared" si="146"/>
        <v/>
      </c>
      <c r="NA40" s="646" t="str">
        <f t="shared" si="147"/>
        <v/>
      </c>
      <c r="NB40" s="646" t="str">
        <f t="shared" si="148"/>
        <v/>
      </c>
      <c r="NC40" s="646" t="str">
        <f t="shared" si="149"/>
        <v/>
      </c>
      <c r="ND40" s="646" t="str">
        <f t="shared" si="150"/>
        <v/>
      </c>
      <c r="NE40" s="646" t="str">
        <f t="shared" si="151"/>
        <v/>
      </c>
      <c r="NF40" s="646" t="str">
        <f t="shared" si="152"/>
        <v/>
      </c>
      <c r="NG40" s="646" t="str">
        <f t="shared" si="153"/>
        <v/>
      </c>
      <c r="NH40" s="646" t="str">
        <f t="shared" si="154"/>
        <v/>
      </c>
      <c r="NI40" s="646" t="str">
        <f t="shared" si="155"/>
        <v/>
      </c>
      <c r="NJ40" s="646" t="str">
        <f t="shared" si="156"/>
        <v/>
      </c>
      <c r="NK40" s="646" t="str">
        <f t="shared" si="157"/>
        <v/>
      </c>
      <c r="NL40" s="646" t="str">
        <f t="shared" si="158"/>
        <v/>
      </c>
      <c r="NM40" s="646" t="str">
        <f t="shared" si="159"/>
        <v/>
      </c>
      <c r="NN40" s="646" t="str">
        <f t="shared" si="160"/>
        <v/>
      </c>
      <c r="NO40" s="646" t="str">
        <f t="shared" si="161"/>
        <v/>
      </c>
      <c r="NP40" s="646" t="str">
        <f t="shared" si="162"/>
        <v/>
      </c>
      <c r="NQ40" s="646" t="str">
        <f t="shared" si="163"/>
        <v/>
      </c>
      <c r="NR40" s="646" t="str">
        <f t="shared" si="164"/>
        <v/>
      </c>
      <c r="NS40" s="646" t="str">
        <f t="shared" si="165"/>
        <v/>
      </c>
      <c r="NT40" s="646" t="str">
        <f t="shared" si="166"/>
        <v/>
      </c>
      <c r="NU40" s="646" t="str">
        <f t="shared" si="167"/>
        <v/>
      </c>
      <c r="NV40" s="646" t="str">
        <f t="shared" si="168"/>
        <v/>
      </c>
      <c r="NW40" s="646" t="str">
        <f t="shared" si="169"/>
        <v/>
      </c>
      <c r="NX40" s="646" t="str">
        <f t="shared" si="170"/>
        <v/>
      </c>
      <c r="NY40" s="646" t="str">
        <f t="shared" si="171"/>
        <v/>
      </c>
      <c r="NZ40" s="646" t="str">
        <f t="shared" si="172"/>
        <v/>
      </c>
      <c r="OA40" s="646" t="str">
        <f t="shared" si="173"/>
        <v/>
      </c>
      <c r="OB40" s="646" t="str">
        <f t="shared" si="174"/>
        <v/>
      </c>
      <c r="OC40" s="646" t="str">
        <f t="shared" si="175"/>
        <v/>
      </c>
      <c r="OD40" s="646" t="str">
        <f t="shared" si="176"/>
        <v/>
      </c>
      <c r="OE40" s="646" t="str">
        <f t="shared" si="177"/>
        <v/>
      </c>
      <c r="OF40" s="646" t="str">
        <f t="shared" si="178"/>
        <v/>
      </c>
      <c r="OG40" s="646" t="str">
        <f t="shared" si="179"/>
        <v/>
      </c>
      <c r="OH40" s="646" t="str">
        <f t="shared" si="180"/>
        <v/>
      </c>
      <c r="OI40" s="646" t="str">
        <f t="shared" si="181"/>
        <v/>
      </c>
      <c r="OJ40" s="646" t="str">
        <f t="shared" si="182"/>
        <v/>
      </c>
      <c r="OK40" s="646" t="str">
        <f t="shared" si="183"/>
        <v/>
      </c>
      <c r="OL40" s="646" t="str">
        <f t="shared" si="184"/>
        <v/>
      </c>
      <c r="OM40" s="646" t="str">
        <f t="shared" si="185"/>
        <v/>
      </c>
      <c r="ON40" s="646" t="str">
        <f t="shared" si="186"/>
        <v/>
      </c>
      <c r="OO40" s="646" t="str">
        <f t="shared" si="187"/>
        <v/>
      </c>
      <c r="OP40" s="646" t="str">
        <f t="shared" si="188"/>
        <v/>
      </c>
      <c r="OQ40" s="646" t="str">
        <f t="shared" si="189"/>
        <v/>
      </c>
      <c r="OR40" s="646" t="str">
        <f t="shared" si="190"/>
        <v/>
      </c>
      <c r="OS40" s="646" t="str">
        <f t="shared" si="191"/>
        <v/>
      </c>
      <c r="OT40" s="646" t="str">
        <f t="shared" si="192"/>
        <v/>
      </c>
      <c r="OU40" s="646" t="str">
        <f t="shared" si="193"/>
        <v/>
      </c>
      <c r="OV40" s="646" t="str">
        <f t="shared" si="194"/>
        <v/>
      </c>
      <c r="OW40" s="646" t="str">
        <f t="shared" si="195"/>
        <v/>
      </c>
      <c r="OX40" s="646" t="str">
        <f t="shared" si="196"/>
        <v/>
      </c>
      <c r="OY40" s="646" t="str">
        <f t="shared" si="197"/>
        <v/>
      </c>
      <c r="OZ40" s="646" t="str">
        <f t="shared" si="198"/>
        <v/>
      </c>
      <c r="PA40" s="646" t="str">
        <f t="shared" si="199"/>
        <v/>
      </c>
      <c r="PB40" s="646" t="str">
        <f t="shared" si="200"/>
        <v/>
      </c>
      <c r="PC40" s="646" t="str">
        <f t="shared" si="201"/>
        <v/>
      </c>
      <c r="PD40" s="646" t="str">
        <f t="shared" si="202"/>
        <v/>
      </c>
      <c r="PE40" s="646" t="str">
        <f t="shared" si="210"/>
        <v/>
      </c>
      <c r="PF40" s="646" t="str">
        <f t="shared" si="211"/>
        <v/>
      </c>
      <c r="PG40" s="646" t="str">
        <f t="shared" si="212"/>
        <v/>
      </c>
      <c r="PH40" s="646" t="str">
        <f t="shared" si="213"/>
        <v/>
      </c>
      <c r="PI40" s="647" t="str">
        <f t="shared" si="214"/>
        <v/>
      </c>
    </row>
    <row r="41" spans="1:425" ht="17.25" customHeight="1" x14ac:dyDescent="0.7">
      <c r="A41" s="635" t="str">
        <f>IF('2 Name'!C41="","",'2 Name'!C41)</f>
        <v/>
      </c>
      <c r="B41" s="636" t="str">
        <f>IF('2 Name'!D41="","",'2 Name'!D41)</f>
        <v/>
      </c>
      <c r="C41" s="637">
        <v>31</v>
      </c>
      <c r="D41" s="638"/>
      <c r="E41" s="639"/>
      <c r="F41" s="639"/>
      <c r="G41" s="639"/>
      <c r="H41" s="640"/>
      <c r="I41" s="638"/>
      <c r="J41" s="639"/>
      <c r="K41" s="639"/>
      <c r="L41" s="639"/>
      <c r="M41" s="640"/>
      <c r="N41" s="638"/>
      <c r="O41" s="639"/>
      <c r="P41" s="639"/>
      <c r="Q41" s="639"/>
      <c r="R41" s="640"/>
      <c r="S41" s="638"/>
      <c r="T41" s="639"/>
      <c r="U41" s="639"/>
      <c r="V41" s="639"/>
      <c r="W41" s="640"/>
      <c r="X41" s="638"/>
      <c r="Y41" s="639"/>
      <c r="Z41" s="639"/>
      <c r="AA41" s="639"/>
      <c r="AB41" s="640"/>
      <c r="AC41" s="638"/>
      <c r="AD41" s="639"/>
      <c r="AE41" s="639"/>
      <c r="AF41" s="639"/>
      <c r="AG41" s="640"/>
      <c r="AH41" s="638"/>
      <c r="AI41" s="639"/>
      <c r="AJ41" s="639"/>
      <c r="AK41" s="639"/>
      <c r="AL41" s="640"/>
      <c r="AM41" s="638"/>
      <c r="AN41" s="639"/>
      <c r="AO41" s="639"/>
      <c r="AP41" s="639"/>
      <c r="AQ41" s="640"/>
      <c r="AR41" s="638"/>
      <c r="AS41" s="639"/>
      <c r="AT41" s="639"/>
      <c r="AU41" s="639"/>
      <c r="AV41" s="640"/>
      <c r="AW41" s="638"/>
      <c r="AX41" s="639"/>
      <c r="AY41" s="639"/>
      <c r="AZ41" s="639"/>
      <c r="BA41" s="640"/>
      <c r="BB41" s="637">
        <v>31</v>
      </c>
      <c r="BC41" s="638"/>
      <c r="BD41" s="639"/>
      <c r="BE41" s="639"/>
      <c r="BF41" s="639"/>
      <c r="BG41" s="640"/>
      <c r="BH41" s="638"/>
      <c r="BI41" s="639"/>
      <c r="BJ41" s="639"/>
      <c r="BK41" s="639"/>
      <c r="BL41" s="640"/>
      <c r="BM41" s="638"/>
      <c r="BN41" s="639"/>
      <c r="BO41" s="639"/>
      <c r="BP41" s="639"/>
      <c r="BQ41" s="640"/>
      <c r="BR41" s="638"/>
      <c r="BS41" s="639"/>
      <c r="BT41" s="639"/>
      <c r="BU41" s="639"/>
      <c r="BV41" s="640"/>
      <c r="BW41" s="638"/>
      <c r="BX41" s="639"/>
      <c r="BY41" s="639"/>
      <c r="BZ41" s="639"/>
      <c r="CA41" s="640"/>
      <c r="CB41" s="638"/>
      <c r="CC41" s="639"/>
      <c r="CD41" s="639"/>
      <c r="CE41" s="639"/>
      <c r="CF41" s="640"/>
      <c r="CG41" s="638"/>
      <c r="CH41" s="639"/>
      <c r="CI41" s="639"/>
      <c r="CJ41" s="639"/>
      <c r="CK41" s="640"/>
      <c r="CL41" s="638"/>
      <c r="CM41" s="639"/>
      <c r="CN41" s="639"/>
      <c r="CO41" s="639"/>
      <c r="CP41" s="640"/>
      <c r="CQ41" s="638"/>
      <c r="CR41" s="639"/>
      <c r="CS41" s="639"/>
      <c r="CT41" s="639"/>
      <c r="CU41" s="640"/>
      <c r="CV41" s="638"/>
      <c r="CW41" s="639"/>
      <c r="CX41" s="639"/>
      <c r="CY41" s="639"/>
      <c r="CZ41" s="640"/>
      <c r="DA41" s="637">
        <v>31</v>
      </c>
      <c r="DB41" s="638"/>
      <c r="DC41" s="639"/>
      <c r="DD41" s="639"/>
      <c r="DE41" s="639"/>
      <c r="DF41" s="640"/>
      <c r="DG41" s="638"/>
      <c r="DH41" s="639"/>
      <c r="DI41" s="639"/>
      <c r="DJ41" s="639"/>
      <c r="DK41" s="640"/>
      <c r="DL41" s="638"/>
      <c r="DM41" s="639"/>
      <c r="DN41" s="639"/>
      <c r="DO41" s="639"/>
      <c r="DP41" s="640"/>
      <c r="DQ41" s="638"/>
      <c r="DR41" s="639"/>
      <c r="DS41" s="639"/>
      <c r="DT41" s="639"/>
      <c r="DU41" s="640"/>
      <c r="DV41" s="638"/>
      <c r="DW41" s="639"/>
      <c r="DX41" s="639"/>
      <c r="DY41" s="639"/>
      <c r="DZ41" s="640"/>
      <c r="EA41" s="638"/>
      <c r="EB41" s="639"/>
      <c r="EC41" s="639"/>
      <c r="ED41" s="639"/>
      <c r="EE41" s="640"/>
      <c r="EF41" s="638"/>
      <c r="EG41" s="639"/>
      <c r="EH41" s="639"/>
      <c r="EI41" s="639"/>
      <c r="EJ41" s="640"/>
      <c r="EK41" s="638"/>
      <c r="EL41" s="639"/>
      <c r="EM41" s="639"/>
      <c r="EN41" s="639"/>
      <c r="EO41" s="640"/>
      <c r="EP41" s="638"/>
      <c r="EQ41" s="639"/>
      <c r="ER41" s="639"/>
      <c r="ES41" s="639"/>
      <c r="ET41" s="640"/>
      <c r="EU41" s="638"/>
      <c r="EV41" s="639"/>
      <c r="EW41" s="639"/>
      <c r="EX41" s="639"/>
      <c r="EY41" s="640"/>
      <c r="EZ41" s="641">
        <v>31</v>
      </c>
      <c r="FA41" s="638"/>
      <c r="FB41" s="639"/>
      <c r="FC41" s="639"/>
      <c r="FD41" s="639"/>
      <c r="FE41" s="640"/>
      <c r="FF41" s="638"/>
      <c r="FG41" s="639"/>
      <c r="FH41" s="639"/>
      <c r="FI41" s="639"/>
      <c r="FJ41" s="640"/>
      <c r="FK41" s="638"/>
      <c r="FL41" s="639"/>
      <c r="FM41" s="639"/>
      <c r="FN41" s="639"/>
      <c r="FO41" s="640"/>
      <c r="FP41" s="638"/>
      <c r="FQ41" s="639"/>
      <c r="FR41" s="639"/>
      <c r="FS41" s="639"/>
      <c r="FT41" s="640"/>
      <c r="FU41" s="638"/>
      <c r="FV41" s="639"/>
      <c r="FW41" s="639"/>
      <c r="FX41" s="639"/>
      <c r="FY41" s="640"/>
      <c r="FZ41" s="638"/>
      <c r="GA41" s="639"/>
      <c r="GB41" s="639"/>
      <c r="GC41" s="639"/>
      <c r="GD41" s="640"/>
      <c r="GE41" s="638"/>
      <c r="GF41" s="639"/>
      <c r="GG41" s="639"/>
      <c r="GH41" s="639"/>
      <c r="GI41" s="640"/>
      <c r="GJ41" s="638"/>
      <c r="GK41" s="639"/>
      <c r="GL41" s="639"/>
      <c r="GM41" s="639"/>
      <c r="GN41" s="640"/>
      <c r="GO41" s="638"/>
      <c r="GP41" s="639"/>
      <c r="GQ41" s="639"/>
      <c r="GR41" s="639"/>
      <c r="GS41" s="640"/>
      <c r="GT41" s="638"/>
      <c r="GU41" s="639"/>
      <c r="GV41" s="639"/>
      <c r="GW41" s="639"/>
      <c r="GX41" s="640"/>
      <c r="GY41" s="641">
        <v>31</v>
      </c>
      <c r="GZ41" s="642" t="str">
        <f>IF('2 Name'!B41="","",'2 Name'!B41)</f>
        <v/>
      </c>
      <c r="HA41" s="635" t="str">
        <f>IF('2 Name'!C41="","",'2 Name'!C41)</f>
        <v/>
      </c>
      <c r="HB41" s="636" t="str">
        <f>IF('2 Name'!D41="","",'2 Name'!D41)</f>
        <v/>
      </c>
      <c r="HC41" s="643" t="str">
        <f t="shared" si="204"/>
        <v/>
      </c>
      <c r="HD41" s="643" t="str">
        <f t="shared" si="0"/>
        <v/>
      </c>
      <c r="HE41" s="643" t="str">
        <f t="shared" si="1"/>
        <v/>
      </c>
      <c r="HF41" s="643" t="str">
        <f t="shared" si="2"/>
        <v/>
      </c>
      <c r="HG41" s="643" t="str">
        <f t="shared" si="3"/>
        <v/>
      </c>
      <c r="HH41" s="643" t="str">
        <f t="shared" si="205"/>
        <v/>
      </c>
      <c r="HI41" s="643" t="str">
        <f t="shared" si="206"/>
        <v/>
      </c>
      <c r="HJ41" s="643" t="str">
        <f t="shared" si="4"/>
        <v/>
      </c>
      <c r="HK41" s="643" t="str">
        <f t="shared" si="5"/>
        <v/>
      </c>
      <c r="HL41" s="643" t="str">
        <f t="shared" si="6"/>
        <v/>
      </c>
      <c r="HM41" s="643" t="str">
        <f t="shared" si="7"/>
        <v/>
      </c>
      <c r="HN41" s="643" t="str">
        <f t="shared" si="207"/>
        <v/>
      </c>
      <c r="HO41" s="641" t="str">
        <f t="shared" si="208"/>
        <v/>
      </c>
      <c r="HP41" s="644" t="str">
        <f t="shared" si="209"/>
        <v/>
      </c>
      <c r="HR41" s="645" t="str">
        <f t="shared" si="8"/>
        <v/>
      </c>
      <c r="HS41" s="646" t="str">
        <f t="shared" si="9"/>
        <v/>
      </c>
      <c r="HT41" s="646" t="str">
        <f t="shared" si="10"/>
        <v/>
      </c>
      <c r="HU41" s="646" t="str">
        <f t="shared" si="11"/>
        <v/>
      </c>
      <c r="HV41" s="646" t="str">
        <f t="shared" si="12"/>
        <v/>
      </c>
      <c r="HW41" s="646" t="str">
        <f t="shared" si="13"/>
        <v/>
      </c>
      <c r="HX41" s="646" t="str">
        <f t="shared" si="14"/>
        <v/>
      </c>
      <c r="HY41" s="646" t="str">
        <f t="shared" si="15"/>
        <v/>
      </c>
      <c r="HZ41" s="646" t="str">
        <f t="shared" si="16"/>
        <v/>
      </c>
      <c r="IA41" s="646" t="str">
        <f t="shared" si="17"/>
        <v/>
      </c>
      <c r="IB41" s="646" t="str">
        <f t="shared" si="18"/>
        <v/>
      </c>
      <c r="IC41" s="646" t="str">
        <f t="shared" si="19"/>
        <v/>
      </c>
      <c r="ID41" s="646" t="str">
        <f t="shared" si="20"/>
        <v/>
      </c>
      <c r="IE41" s="646" t="str">
        <f t="shared" si="21"/>
        <v/>
      </c>
      <c r="IF41" s="646" t="str">
        <f t="shared" si="22"/>
        <v/>
      </c>
      <c r="IG41" s="646" t="str">
        <f t="shared" si="23"/>
        <v/>
      </c>
      <c r="IH41" s="646" t="str">
        <f t="shared" si="24"/>
        <v/>
      </c>
      <c r="II41" s="646" t="str">
        <f t="shared" si="25"/>
        <v/>
      </c>
      <c r="IJ41" s="646" t="str">
        <f t="shared" si="26"/>
        <v/>
      </c>
      <c r="IK41" s="646" t="str">
        <f t="shared" si="27"/>
        <v/>
      </c>
      <c r="IL41" s="646" t="str">
        <f t="shared" si="28"/>
        <v/>
      </c>
      <c r="IM41" s="646" t="str">
        <f t="shared" si="29"/>
        <v/>
      </c>
      <c r="IN41" s="646" t="str">
        <f t="shared" si="30"/>
        <v/>
      </c>
      <c r="IO41" s="646" t="str">
        <f t="shared" si="31"/>
        <v/>
      </c>
      <c r="IP41" s="646" t="str">
        <f t="shared" si="32"/>
        <v/>
      </c>
      <c r="IQ41" s="646" t="str">
        <f t="shared" si="33"/>
        <v/>
      </c>
      <c r="IR41" s="646" t="str">
        <f t="shared" si="34"/>
        <v/>
      </c>
      <c r="IS41" s="646" t="str">
        <f t="shared" si="35"/>
        <v/>
      </c>
      <c r="IT41" s="646" t="str">
        <f t="shared" si="36"/>
        <v/>
      </c>
      <c r="IU41" s="646" t="str">
        <f t="shared" si="37"/>
        <v/>
      </c>
      <c r="IV41" s="646" t="str">
        <f t="shared" si="38"/>
        <v/>
      </c>
      <c r="IW41" s="646" t="str">
        <f t="shared" si="39"/>
        <v/>
      </c>
      <c r="IX41" s="646" t="str">
        <f t="shared" si="40"/>
        <v/>
      </c>
      <c r="IY41" s="646" t="str">
        <f t="shared" si="41"/>
        <v/>
      </c>
      <c r="IZ41" s="646" t="str">
        <f t="shared" si="42"/>
        <v/>
      </c>
      <c r="JA41" s="646" t="str">
        <f t="shared" si="43"/>
        <v/>
      </c>
      <c r="JB41" s="646" t="str">
        <f t="shared" si="44"/>
        <v/>
      </c>
      <c r="JC41" s="646" t="str">
        <f t="shared" si="45"/>
        <v/>
      </c>
      <c r="JD41" s="646" t="str">
        <f t="shared" si="46"/>
        <v/>
      </c>
      <c r="JE41" s="646" t="str">
        <f t="shared" si="47"/>
        <v/>
      </c>
      <c r="JF41" s="646" t="str">
        <f t="shared" si="48"/>
        <v/>
      </c>
      <c r="JG41" s="646" t="str">
        <f t="shared" si="49"/>
        <v/>
      </c>
      <c r="JH41" s="646" t="str">
        <f t="shared" si="50"/>
        <v/>
      </c>
      <c r="JI41" s="646" t="str">
        <f t="shared" si="51"/>
        <v/>
      </c>
      <c r="JJ41" s="646" t="str">
        <f t="shared" si="52"/>
        <v/>
      </c>
      <c r="JK41" s="646" t="str">
        <f t="shared" si="53"/>
        <v/>
      </c>
      <c r="JL41" s="646" t="str">
        <f t="shared" si="54"/>
        <v/>
      </c>
      <c r="JM41" s="646" t="str">
        <f t="shared" si="55"/>
        <v/>
      </c>
      <c r="JN41" s="646" t="str">
        <f t="shared" si="56"/>
        <v/>
      </c>
      <c r="JO41" s="646" t="str">
        <f t="shared" si="57"/>
        <v/>
      </c>
      <c r="JP41" s="646" t="str">
        <f t="shared" si="58"/>
        <v/>
      </c>
      <c r="JQ41" s="646" t="str">
        <f t="shared" si="59"/>
        <v/>
      </c>
      <c r="JR41" s="646" t="str">
        <f t="shared" si="60"/>
        <v/>
      </c>
      <c r="JS41" s="646" t="str">
        <f t="shared" si="61"/>
        <v/>
      </c>
      <c r="JT41" s="646" t="str">
        <f t="shared" si="62"/>
        <v/>
      </c>
      <c r="JU41" s="646" t="str">
        <f t="shared" si="63"/>
        <v/>
      </c>
      <c r="JV41" s="646" t="str">
        <f t="shared" si="64"/>
        <v/>
      </c>
      <c r="JW41" s="646" t="str">
        <f t="shared" si="65"/>
        <v/>
      </c>
      <c r="JX41" s="646" t="str">
        <f t="shared" si="66"/>
        <v/>
      </c>
      <c r="JY41" s="646" t="str">
        <f t="shared" si="67"/>
        <v/>
      </c>
      <c r="JZ41" s="646" t="str">
        <f t="shared" si="68"/>
        <v/>
      </c>
      <c r="KA41" s="646" t="str">
        <f t="shared" si="69"/>
        <v/>
      </c>
      <c r="KB41" s="646" t="str">
        <f t="shared" si="70"/>
        <v/>
      </c>
      <c r="KC41" s="646" t="str">
        <f t="shared" si="71"/>
        <v/>
      </c>
      <c r="KD41" s="646" t="str">
        <f t="shared" si="72"/>
        <v/>
      </c>
      <c r="KE41" s="646" t="str">
        <f t="shared" si="73"/>
        <v/>
      </c>
      <c r="KF41" s="646" t="str">
        <f t="shared" si="74"/>
        <v/>
      </c>
      <c r="KG41" s="646" t="str">
        <f t="shared" si="75"/>
        <v/>
      </c>
      <c r="KH41" s="646" t="str">
        <f t="shared" si="76"/>
        <v/>
      </c>
      <c r="KI41" s="646" t="str">
        <f t="shared" si="77"/>
        <v/>
      </c>
      <c r="KJ41" s="646" t="str">
        <f t="shared" si="78"/>
        <v/>
      </c>
      <c r="KK41" s="646" t="str">
        <f t="shared" si="79"/>
        <v/>
      </c>
      <c r="KL41" s="646" t="str">
        <f t="shared" si="80"/>
        <v/>
      </c>
      <c r="KM41" s="646" t="str">
        <f t="shared" si="81"/>
        <v/>
      </c>
      <c r="KN41" s="646" t="str">
        <f t="shared" si="82"/>
        <v/>
      </c>
      <c r="KO41" s="646" t="str">
        <f t="shared" si="83"/>
        <v/>
      </c>
      <c r="KP41" s="646" t="str">
        <f t="shared" si="84"/>
        <v/>
      </c>
      <c r="KQ41" s="646" t="str">
        <f t="shared" si="85"/>
        <v/>
      </c>
      <c r="KR41" s="646" t="str">
        <f t="shared" si="86"/>
        <v/>
      </c>
      <c r="KS41" s="646" t="str">
        <f t="shared" si="87"/>
        <v/>
      </c>
      <c r="KT41" s="646" t="str">
        <f t="shared" si="88"/>
        <v/>
      </c>
      <c r="KU41" s="646" t="str">
        <f t="shared" si="89"/>
        <v/>
      </c>
      <c r="KV41" s="646" t="str">
        <f t="shared" si="90"/>
        <v/>
      </c>
      <c r="KW41" s="646" t="str">
        <f t="shared" si="91"/>
        <v/>
      </c>
      <c r="KX41" s="646" t="str">
        <f t="shared" si="92"/>
        <v/>
      </c>
      <c r="KY41" s="646" t="str">
        <f t="shared" si="93"/>
        <v/>
      </c>
      <c r="KZ41" s="646" t="str">
        <f t="shared" si="94"/>
        <v/>
      </c>
      <c r="LA41" s="646" t="str">
        <f t="shared" si="95"/>
        <v/>
      </c>
      <c r="LB41" s="646" t="str">
        <f t="shared" si="96"/>
        <v/>
      </c>
      <c r="LC41" s="646" t="str">
        <f t="shared" si="97"/>
        <v/>
      </c>
      <c r="LD41" s="646" t="str">
        <f t="shared" si="98"/>
        <v/>
      </c>
      <c r="LE41" s="646" t="str">
        <f t="shared" si="99"/>
        <v/>
      </c>
      <c r="LF41" s="646" t="str">
        <f t="shared" si="100"/>
        <v/>
      </c>
      <c r="LG41" s="646" t="str">
        <f t="shared" si="101"/>
        <v/>
      </c>
      <c r="LH41" s="646" t="str">
        <f t="shared" si="102"/>
        <v/>
      </c>
      <c r="LI41" s="646" t="str">
        <f t="shared" si="103"/>
        <v/>
      </c>
      <c r="LJ41" s="646" t="str">
        <f t="shared" si="104"/>
        <v/>
      </c>
      <c r="LK41" s="646" t="str">
        <f t="shared" si="105"/>
        <v/>
      </c>
      <c r="LL41" s="646" t="str">
        <f t="shared" si="106"/>
        <v/>
      </c>
      <c r="LM41" s="646" t="str">
        <f t="shared" si="107"/>
        <v/>
      </c>
      <c r="LN41" s="646" t="str">
        <f t="shared" si="108"/>
        <v/>
      </c>
      <c r="LO41" s="646" t="str">
        <f t="shared" si="109"/>
        <v/>
      </c>
      <c r="LP41" s="646" t="str">
        <f t="shared" si="110"/>
        <v/>
      </c>
      <c r="LQ41" s="646" t="str">
        <f t="shared" si="111"/>
        <v/>
      </c>
      <c r="LR41" s="646" t="str">
        <f t="shared" si="112"/>
        <v/>
      </c>
      <c r="LS41" s="646" t="str">
        <f t="shared" si="113"/>
        <v/>
      </c>
      <c r="LT41" s="646" t="str">
        <f t="shared" si="114"/>
        <v/>
      </c>
      <c r="LU41" s="646" t="str">
        <f t="shared" si="115"/>
        <v/>
      </c>
      <c r="LV41" s="646" t="str">
        <f t="shared" si="116"/>
        <v/>
      </c>
      <c r="LW41" s="646" t="str">
        <f t="shared" si="117"/>
        <v/>
      </c>
      <c r="LX41" s="646" t="str">
        <f t="shared" si="118"/>
        <v/>
      </c>
      <c r="LY41" s="646" t="str">
        <f t="shared" si="119"/>
        <v/>
      </c>
      <c r="LZ41" s="646" t="str">
        <f t="shared" si="120"/>
        <v/>
      </c>
      <c r="MA41" s="646" t="str">
        <f t="shared" si="121"/>
        <v/>
      </c>
      <c r="MB41" s="646" t="str">
        <f t="shared" si="122"/>
        <v/>
      </c>
      <c r="MC41" s="646" t="str">
        <f t="shared" si="123"/>
        <v/>
      </c>
      <c r="MD41" s="646" t="str">
        <f t="shared" si="124"/>
        <v/>
      </c>
      <c r="ME41" s="646" t="str">
        <f t="shared" si="125"/>
        <v/>
      </c>
      <c r="MF41" s="646" t="str">
        <f t="shared" si="126"/>
        <v/>
      </c>
      <c r="MG41" s="646" t="str">
        <f t="shared" si="127"/>
        <v/>
      </c>
      <c r="MH41" s="646" t="str">
        <f t="shared" si="128"/>
        <v/>
      </c>
      <c r="MI41" s="646" t="str">
        <f t="shared" si="129"/>
        <v/>
      </c>
      <c r="MJ41" s="646" t="str">
        <f t="shared" si="130"/>
        <v/>
      </c>
      <c r="MK41" s="646" t="str">
        <f t="shared" si="131"/>
        <v/>
      </c>
      <c r="ML41" s="646" t="str">
        <f t="shared" si="132"/>
        <v/>
      </c>
      <c r="MM41" s="646" t="str">
        <f t="shared" si="133"/>
        <v/>
      </c>
      <c r="MN41" s="646" t="str">
        <f t="shared" si="134"/>
        <v/>
      </c>
      <c r="MO41" s="646" t="str">
        <f t="shared" si="135"/>
        <v/>
      </c>
      <c r="MP41" s="646" t="str">
        <f t="shared" si="136"/>
        <v/>
      </c>
      <c r="MQ41" s="646" t="str">
        <f t="shared" si="137"/>
        <v/>
      </c>
      <c r="MR41" s="646" t="str">
        <f t="shared" si="138"/>
        <v/>
      </c>
      <c r="MS41" s="646" t="str">
        <f t="shared" si="139"/>
        <v/>
      </c>
      <c r="MT41" s="646" t="str">
        <f t="shared" si="140"/>
        <v/>
      </c>
      <c r="MU41" s="646" t="str">
        <f t="shared" si="141"/>
        <v/>
      </c>
      <c r="MV41" s="646" t="str">
        <f t="shared" si="142"/>
        <v/>
      </c>
      <c r="MW41" s="646" t="str">
        <f t="shared" si="143"/>
        <v/>
      </c>
      <c r="MX41" s="646" t="str">
        <f t="shared" si="144"/>
        <v/>
      </c>
      <c r="MY41" s="646" t="str">
        <f t="shared" si="145"/>
        <v/>
      </c>
      <c r="MZ41" s="646" t="str">
        <f t="shared" si="146"/>
        <v/>
      </c>
      <c r="NA41" s="646" t="str">
        <f t="shared" si="147"/>
        <v/>
      </c>
      <c r="NB41" s="646" t="str">
        <f t="shared" si="148"/>
        <v/>
      </c>
      <c r="NC41" s="646" t="str">
        <f t="shared" si="149"/>
        <v/>
      </c>
      <c r="ND41" s="646" t="str">
        <f t="shared" si="150"/>
        <v/>
      </c>
      <c r="NE41" s="646" t="str">
        <f t="shared" si="151"/>
        <v/>
      </c>
      <c r="NF41" s="646" t="str">
        <f t="shared" si="152"/>
        <v/>
      </c>
      <c r="NG41" s="646" t="str">
        <f t="shared" si="153"/>
        <v/>
      </c>
      <c r="NH41" s="646" t="str">
        <f t="shared" si="154"/>
        <v/>
      </c>
      <c r="NI41" s="646" t="str">
        <f t="shared" si="155"/>
        <v/>
      </c>
      <c r="NJ41" s="646" t="str">
        <f t="shared" si="156"/>
        <v/>
      </c>
      <c r="NK41" s="646" t="str">
        <f t="shared" si="157"/>
        <v/>
      </c>
      <c r="NL41" s="646" t="str">
        <f t="shared" si="158"/>
        <v/>
      </c>
      <c r="NM41" s="646" t="str">
        <f t="shared" si="159"/>
        <v/>
      </c>
      <c r="NN41" s="646" t="str">
        <f t="shared" si="160"/>
        <v/>
      </c>
      <c r="NO41" s="646" t="str">
        <f t="shared" si="161"/>
        <v/>
      </c>
      <c r="NP41" s="646" t="str">
        <f t="shared" si="162"/>
        <v/>
      </c>
      <c r="NQ41" s="646" t="str">
        <f t="shared" si="163"/>
        <v/>
      </c>
      <c r="NR41" s="646" t="str">
        <f t="shared" si="164"/>
        <v/>
      </c>
      <c r="NS41" s="646" t="str">
        <f t="shared" si="165"/>
        <v/>
      </c>
      <c r="NT41" s="646" t="str">
        <f t="shared" si="166"/>
        <v/>
      </c>
      <c r="NU41" s="646" t="str">
        <f t="shared" si="167"/>
        <v/>
      </c>
      <c r="NV41" s="646" t="str">
        <f t="shared" si="168"/>
        <v/>
      </c>
      <c r="NW41" s="646" t="str">
        <f t="shared" si="169"/>
        <v/>
      </c>
      <c r="NX41" s="646" t="str">
        <f t="shared" si="170"/>
        <v/>
      </c>
      <c r="NY41" s="646" t="str">
        <f t="shared" si="171"/>
        <v/>
      </c>
      <c r="NZ41" s="646" t="str">
        <f t="shared" si="172"/>
        <v/>
      </c>
      <c r="OA41" s="646" t="str">
        <f t="shared" si="173"/>
        <v/>
      </c>
      <c r="OB41" s="646" t="str">
        <f t="shared" si="174"/>
        <v/>
      </c>
      <c r="OC41" s="646" t="str">
        <f t="shared" si="175"/>
        <v/>
      </c>
      <c r="OD41" s="646" t="str">
        <f t="shared" si="176"/>
        <v/>
      </c>
      <c r="OE41" s="646" t="str">
        <f t="shared" si="177"/>
        <v/>
      </c>
      <c r="OF41" s="646" t="str">
        <f t="shared" si="178"/>
        <v/>
      </c>
      <c r="OG41" s="646" t="str">
        <f t="shared" si="179"/>
        <v/>
      </c>
      <c r="OH41" s="646" t="str">
        <f t="shared" si="180"/>
        <v/>
      </c>
      <c r="OI41" s="646" t="str">
        <f t="shared" si="181"/>
        <v/>
      </c>
      <c r="OJ41" s="646" t="str">
        <f t="shared" si="182"/>
        <v/>
      </c>
      <c r="OK41" s="646" t="str">
        <f t="shared" si="183"/>
        <v/>
      </c>
      <c r="OL41" s="646" t="str">
        <f t="shared" si="184"/>
        <v/>
      </c>
      <c r="OM41" s="646" t="str">
        <f t="shared" si="185"/>
        <v/>
      </c>
      <c r="ON41" s="646" t="str">
        <f t="shared" si="186"/>
        <v/>
      </c>
      <c r="OO41" s="646" t="str">
        <f t="shared" si="187"/>
        <v/>
      </c>
      <c r="OP41" s="646" t="str">
        <f t="shared" si="188"/>
        <v/>
      </c>
      <c r="OQ41" s="646" t="str">
        <f t="shared" si="189"/>
        <v/>
      </c>
      <c r="OR41" s="646" t="str">
        <f t="shared" si="190"/>
        <v/>
      </c>
      <c r="OS41" s="646" t="str">
        <f t="shared" si="191"/>
        <v/>
      </c>
      <c r="OT41" s="646" t="str">
        <f t="shared" si="192"/>
        <v/>
      </c>
      <c r="OU41" s="646" t="str">
        <f t="shared" si="193"/>
        <v/>
      </c>
      <c r="OV41" s="646" t="str">
        <f t="shared" si="194"/>
        <v/>
      </c>
      <c r="OW41" s="646" t="str">
        <f t="shared" si="195"/>
        <v/>
      </c>
      <c r="OX41" s="646" t="str">
        <f t="shared" si="196"/>
        <v/>
      </c>
      <c r="OY41" s="646" t="str">
        <f t="shared" si="197"/>
        <v/>
      </c>
      <c r="OZ41" s="646" t="str">
        <f t="shared" si="198"/>
        <v/>
      </c>
      <c r="PA41" s="646" t="str">
        <f t="shared" si="199"/>
        <v/>
      </c>
      <c r="PB41" s="646" t="str">
        <f t="shared" si="200"/>
        <v/>
      </c>
      <c r="PC41" s="646" t="str">
        <f t="shared" si="201"/>
        <v/>
      </c>
      <c r="PD41" s="646" t="str">
        <f t="shared" si="202"/>
        <v/>
      </c>
      <c r="PE41" s="646" t="str">
        <f t="shared" si="210"/>
        <v/>
      </c>
      <c r="PF41" s="646" t="str">
        <f t="shared" si="211"/>
        <v/>
      </c>
      <c r="PG41" s="646" t="str">
        <f t="shared" si="212"/>
        <v/>
      </c>
      <c r="PH41" s="646" t="str">
        <f t="shared" si="213"/>
        <v/>
      </c>
      <c r="PI41" s="647" t="str">
        <f t="shared" si="214"/>
        <v/>
      </c>
    </row>
    <row r="42" spans="1:425" ht="17.25" customHeight="1" x14ac:dyDescent="0.7">
      <c r="A42" s="635" t="str">
        <f>IF('2 Name'!C42="","",'2 Name'!C42)</f>
        <v/>
      </c>
      <c r="B42" s="636" t="str">
        <f>IF('2 Name'!D42="","",'2 Name'!D42)</f>
        <v/>
      </c>
      <c r="C42" s="637">
        <v>32</v>
      </c>
      <c r="D42" s="638"/>
      <c r="E42" s="639"/>
      <c r="F42" s="639"/>
      <c r="G42" s="639"/>
      <c r="H42" s="640"/>
      <c r="I42" s="638"/>
      <c r="J42" s="639"/>
      <c r="K42" s="639"/>
      <c r="L42" s="639"/>
      <c r="M42" s="640"/>
      <c r="N42" s="638"/>
      <c r="O42" s="639"/>
      <c r="P42" s="639"/>
      <c r="Q42" s="639"/>
      <c r="R42" s="640"/>
      <c r="S42" s="638"/>
      <c r="T42" s="639"/>
      <c r="U42" s="639"/>
      <c r="V42" s="639"/>
      <c r="W42" s="640"/>
      <c r="X42" s="638"/>
      <c r="Y42" s="639"/>
      <c r="Z42" s="639"/>
      <c r="AA42" s="639"/>
      <c r="AB42" s="640"/>
      <c r="AC42" s="638"/>
      <c r="AD42" s="639"/>
      <c r="AE42" s="639"/>
      <c r="AF42" s="639"/>
      <c r="AG42" s="640"/>
      <c r="AH42" s="638"/>
      <c r="AI42" s="639"/>
      <c r="AJ42" s="639"/>
      <c r="AK42" s="639"/>
      <c r="AL42" s="640"/>
      <c r="AM42" s="638"/>
      <c r="AN42" s="639"/>
      <c r="AO42" s="639"/>
      <c r="AP42" s="639"/>
      <c r="AQ42" s="640"/>
      <c r="AR42" s="638"/>
      <c r="AS42" s="639"/>
      <c r="AT42" s="639"/>
      <c r="AU42" s="639"/>
      <c r="AV42" s="640"/>
      <c r="AW42" s="638"/>
      <c r="AX42" s="639"/>
      <c r="AY42" s="639"/>
      <c r="AZ42" s="639"/>
      <c r="BA42" s="640"/>
      <c r="BB42" s="637">
        <v>32</v>
      </c>
      <c r="BC42" s="638"/>
      <c r="BD42" s="639"/>
      <c r="BE42" s="639"/>
      <c r="BF42" s="639"/>
      <c r="BG42" s="640"/>
      <c r="BH42" s="638"/>
      <c r="BI42" s="639"/>
      <c r="BJ42" s="639"/>
      <c r="BK42" s="639"/>
      <c r="BL42" s="640"/>
      <c r="BM42" s="638"/>
      <c r="BN42" s="639"/>
      <c r="BO42" s="639"/>
      <c r="BP42" s="639"/>
      <c r="BQ42" s="640"/>
      <c r="BR42" s="638"/>
      <c r="BS42" s="639"/>
      <c r="BT42" s="639"/>
      <c r="BU42" s="639"/>
      <c r="BV42" s="640"/>
      <c r="BW42" s="638"/>
      <c r="BX42" s="639"/>
      <c r="BY42" s="639"/>
      <c r="BZ42" s="639"/>
      <c r="CA42" s="640"/>
      <c r="CB42" s="638"/>
      <c r="CC42" s="639"/>
      <c r="CD42" s="639"/>
      <c r="CE42" s="639"/>
      <c r="CF42" s="640"/>
      <c r="CG42" s="638"/>
      <c r="CH42" s="639"/>
      <c r="CI42" s="639"/>
      <c r="CJ42" s="639"/>
      <c r="CK42" s="640"/>
      <c r="CL42" s="638"/>
      <c r="CM42" s="639"/>
      <c r="CN42" s="639"/>
      <c r="CO42" s="639"/>
      <c r="CP42" s="640"/>
      <c r="CQ42" s="638"/>
      <c r="CR42" s="639"/>
      <c r="CS42" s="639"/>
      <c r="CT42" s="639"/>
      <c r="CU42" s="640"/>
      <c r="CV42" s="638"/>
      <c r="CW42" s="639"/>
      <c r="CX42" s="639"/>
      <c r="CY42" s="639"/>
      <c r="CZ42" s="640"/>
      <c r="DA42" s="637">
        <v>32</v>
      </c>
      <c r="DB42" s="638"/>
      <c r="DC42" s="639"/>
      <c r="DD42" s="639"/>
      <c r="DE42" s="639"/>
      <c r="DF42" s="640"/>
      <c r="DG42" s="638"/>
      <c r="DH42" s="639"/>
      <c r="DI42" s="639"/>
      <c r="DJ42" s="639"/>
      <c r="DK42" s="640"/>
      <c r="DL42" s="638"/>
      <c r="DM42" s="639"/>
      <c r="DN42" s="639"/>
      <c r="DO42" s="639"/>
      <c r="DP42" s="640"/>
      <c r="DQ42" s="638"/>
      <c r="DR42" s="639"/>
      <c r="DS42" s="639"/>
      <c r="DT42" s="639"/>
      <c r="DU42" s="640"/>
      <c r="DV42" s="638"/>
      <c r="DW42" s="639"/>
      <c r="DX42" s="639"/>
      <c r="DY42" s="639"/>
      <c r="DZ42" s="640"/>
      <c r="EA42" s="638"/>
      <c r="EB42" s="639"/>
      <c r="EC42" s="639"/>
      <c r="ED42" s="639"/>
      <c r="EE42" s="640"/>
      <c r="EF42" s="638"/>
      <c r="EG42" s="639"/>
      <c r="EH42" s="639"/>
      <c r="EI42" s="639"/>
      <c r="EJ42" s="640"/>
      <c r="EK42" s="638"/>
      <c r="EL42" s="639"/>
      <c r="EM42" s="639"/>
      <c r="EN42" s="639"/>
      <c r="EO42" s="640"/>
      <c r="EP42" s="638"/>
      <c r="EQ42" s="639"/>
      <c r="ER42" s="639"/>
      <c r="ES42" s="639"/>
      <c r="ET42" s="640"/>
      <c r="EU42" s="638"/>
      <c r="EV42" s="639"/>
      <c r="EW42" s="639"/>
      <c r="EX42" s="639"/>
      <c r="EY42" s="640"/>
      <c r="EZ42" s="641">
        <v>32</v>
      </c>
      <c r="FA42" s="638"/>
      <c r="FB42" s="639"/>
      <c r="FC42" s="639"/>
      <c r="FD42" s="639"/>
      <c r="FE42" s="640"/>
      <c r="FF42" s="638"/>
      <c r="FG42" s="639"/>
      <c r="FH42" s="639"/>
      <c r="FI42" s="639"/>
      <c r="FJ42" s="640"/>
      <c r="FK42" s="638"/>
      <c r="FL42" s="639"/>
      <c r="FM42" s="639"/>
      <c r="FN42" s="639"/>
      <c r="FO42" s="640"/>
      <c r="FP42" s="638"/>
      <c r="FQ42" s="639"/>
      <c r="FR42" s="639"/>
      <c r="FS42" s="639"/>
      <c r="FT42" s="640"/>
      <c r="FU42" s="638"/>
      <c r="FV42" s="639"/>
      <c r="FW42" s="639"/>
      <c r="FX42" s="639"/>
      <c r="FY42" s="640"/>
      <c r="FZ42" s="638"/>
      <c r="GA42" s="639"/>
      <c r="GB42" s="639"/>
      <c r="GC42" s="639"/>
      <c r="GD42" s="640"/>
      <c r="GE42" s="638"/>
      <c r="GF42" s="639"/>
      <c r="GG42" s="639"/>
      <c r="GH42" s="639"/>
      <c r="GI42" s="640"/>
      <c r="GJ42" s="638"/>
      <c r="GK42" s="639"/>
      <c r="GL42" s="639"/>
      <c r="GM42" s="639"/>
      <c r="GN42" s="640"/>
      <c r="GO42" s="638"/>
      <c r="GP42" s="639"/>
      <c r="GQ42" s="639"/>
      <c r="GR42" s="639"/>
      <c r="GS42" s="640"/>
      <c r="GT42" s="638"/>
      <c r="GU42" s="639"/>
      <c r="GV42" s="639"/>
      <c r="GW42" s="639"/>
      <c r="GX42" s="640"/>
      <c r="GY42" s="641">
        <v>32</v>
      </c>
      <c r="GZ42" s="642" t="str">
        <f>IF('2 Name'!B42="","",'2 Name'!B42)</f>
        <v/>
      </c>
      <c r="HA42" s="635" t="str">
        <f>IF('2 Name'!C42="","",'2 Name'!C42)</f>
        <v/>
      </c>
      <c r="HB42" s="636" t="str">
        <f>IF('2 Name'!D42="","",'2 Name'!D42)</f>
        <v/>
      </c>
      <c r="HC42" s="643" t="str">
        <f t="shared" si="204"/>
        <v/>
      </c>
      <c r="HD42" s="643" t="str">
        <f t="shared" si="0"/>
        <v/>
      </c>
      <c r="HE42" s="643" t="str">
        <f t="shared" si="1"/>
        <v/>
      </c>
      <c r="HF42" s="643" t="str">
        <f t="shared" si="2"/>
        <v/>
      </c>
      <c r="HG42" s="643" t="str">
        <f t="shared" si="3"/>
        <v/>
      </c>
      <c r="HH42" s="643" t="str">
        <f t="shared" si="205"/>
        <v/>
      </c>
      <c r="HI42" s="643" t="str">
        <f t="shared" si="206"/>
        <v/>
      </c>
      <c r="HJ42" s="643" t="str">
        <f t="shared" si="4"/>
        <v/>
      </c>
      <c r="HK42" s="643" t="str">
        <f t="shared" si="5"/>
        <v/>
      </c>
      <c r="HL42" s="643" t="str">
        <f t="shared" si="6"/>
        <v/>
      </c>
      <c r="HM42" s="643" t="str">
        <f t="shared" si="7"/>
        <v/>
      </c>
      <c r="HN42" s="643" t="str">
        <f t="shared" si="207"/>
        <v/>
      </c>
      <c r="HO42" s="641" t="str">
        <f t="shared" si="208"/>
        <v/>
      </c>
      <c r="HP42" s="644" t="str">
        <f t="shared" si="209"/>
        <v/>
      </c>
      <c r="HR42" s="645" t="str">
        <f t="shared" si="8"/>
        <v/>
      </c>
      <c r="HS42" s="646" t="str">
        <f t="shared" si="9"/>
        <v/>
      </c>
      <c r="HT42" s="646" t="str">
        <f t="shared" si="10"/>
        <v/>
      </c>
      <c r="HU42" s="646" t="str">
        <f t="shared" si="11"/>
        <v/>
      </c>
      <c r="HV42" s="646" t="str">
        <f t="shared" si="12"/>
        <v/>
      </c>
      <c r="HW42" s="646" t="str">
        <f t="shared" si="13"/>
        <v/>
      </c>
      <c r="HX42" s="646" t="str">
        <f t="shared" si="14"/>
        <v/>
      </c>
      <c r="HY42" s="646" t="str">
        <f t="shared" si="15"/>
        <v/>
      </c>
      <c r="HZ42" s="646" t="str">
        <f t="shared" si="16"/>
        <v/>
      </c>
      <c r="IA42" s="646" t="str">
        <f t="shared" si="17"/>
        <v/>
      </c>
      <c r="IB42" s="646" t="str">
        <f t="shared" si="18"/>
        <v/>
      </c>
      <c r="IC42" s="646" t="str">
        <f t="shared" si="19"/>
        <v/>
      </c>
      <c r="ID42" s="646" t="str">
        <f t="shared" si="20"/>
        <v/>
      </c>
      <c r="IE42" s="646" t="str">
        <f t="shared" si="21"/>
        <v/>
      </c>
      <c r="IF42" s="646" t="str">
        <f t="shared" si="22"/>
        <v/>
      </c>
      <c r="IG42" s="646" t="str">
        <f t="shared" si="23"/>
        <v/>
      </c>
      <c r="IH42" s="646" t="str">
        <f t="shared" si="24"/>
        <v/>
      </c>
      <c r="II42" s="646" t="str">
        <f t="shared" si="25"/>
        <v/>
      </c>
      <c r="IJ42" s="646" t="str">
        <f t="shared" si="26"/>
        <v/>
      </c>
      <c r="IK42" s="646" t="str">
        <f t="shared" si="27"/>
        <v/>
      </c>
      <c r="IL42" s="646" t="str">
        <f t="shared" si="28"/>
        <v/>
      </c>
      <c r="IM42" s="646" t="str">
        <f t="shared" si="29"/>
        <v/>
      </c>
      <c r="IN42" s="646" t="str">
        <f t="shared" si="30"/>
        <v/>
      </c>
      <c r="IO42" s="646" t="str">
        <f t="shared" si="31"/>
        <v/>
      </c>
      <c r="IP42" s="646" t="str">
        <f t="shared" si="32"/>
        <v/>
      </c>
      <c r="IQ42" s="646" t="str">
        <f t="shared" si="33"/>
        <v/>
      </c>
      <c r="IR42" s="646" t="str">
        <f t="shared" si="34"/>
        <v/>
      </c>
      <c r="IS42" s="646" t="str">
        <f t="shared" si="35"/>
        <v/>
      </c>
      <c r="IT42" s="646" t="str">
        <f t="shared" si="36"/>
        <v/>
      </c>
      <c r="IU42" s="646" t="str">
        <f t="shared" si="37"/>
        <v/>
      </c>
      <c r="IV42" s="646" t="str">
        <f t="shared" si="38"/>
        <v/>
      </c>
      <c r="IW42" s="646" t="str">
        <f t="shared" si="39"/>
        <v/>
      </c>
      <c r="IX42" s="646" t="str">
        <f t="shared" si="40"/>
        <v/>
      </c>
      <c r="IY42" s="646" t="str">
        <f t="shared" si="41"/>
        <v/>
      </c>
      <c r="IZ42" s="646" t="str">
        <f t="shared" si="42"/>
        <v/>
      </c>
      <c r="JA42" s="646" t="str">
        <f t="shared" si="43"/>
        <v/>
      </c>
      <c r="JB42" s="646" t="str">
        <f t="shared" si="44"/>
        <v/>
      </c>
      <c r="JC42" s="646" t="str">
        <f t="shared" si="45"/>
        <v/>
      </c>
      <c r="JD42" s="646" t="str">
        <f t="shared" si="46"/>
        <v/>
      </c>
      <c r="JE42" s="646" t="str">
        <f t="shared" si="47"/>
        <v/>
      </c>
      <c r="JF42" s="646" t="str">
        <f t="shared" si="48"/>
        <v/>
      </c>
      <c r="JG42" s="646" t="str">
        <f t="shared" si="49"/>
        <v/>
      </c>
      <c r="JH42" s="646" t="str">
        <f t="shared" si="50"/>
        <v/>
      </c>
      <c r="JI42" s="646" t="str">
        <f t="shared" si="51"/>
        <v/>
      </c>
      <c r="JJ42" s="646" t="str">
        <f t="shared" si="52"/>
        <v/>
      </c>
      <c r="JK42" s="646" t="str">
        <f t="shared" si="53"/>
        <v/>
      </c>
      <c r="JL42" s="646" t="str">
        <f t="shared" si="54"/>
        <v/>
      </c>
      <c r="JM42" s="646" t="str">
        <f t="shared" si="55"/>
        <v/>
      </c>
      <c r="JN42" s="646" t="str">
        <f t="shared" si="56"/>
        <v/>
      </c>
      <c r="JO42" s="646" t="str">
        <f t="shared" si="57"/>
        <v/>
      </c>
      <c r="JP42" s="646" t="str">
        <f t="shared" si="58"/>
        <v/>
      </c>
      <c r="JQ42" s="646" t="str">
        <f t="shared" si="59"/>
        <v/>
      </c>
      <c r="JR42" s="646" t="str">
        <f t="shared" si="60"/>
        <v/>
      </c>
      <c r="JS42" s="646" t="str">
        <f t="shared" si="61"/>
        <v/>
      </c>
      <c r="JT42" s="646" t="str">
        <f t="shared" si="62"/>
        <v/>
      </c>
      <c r="JU42" s="646" t="str">
        <f t="shared" si="63"/>
        <v/>
      </c>
      <c r="JV42" s="646" t="str">
        <f t="shared" si="64"/>
        <v/>
      </c>
      <c r="JW42" s="646" t="str">
        <f t="shared" si="65"/>
        <v/>
      </c>
      <c r="JX42" s="646" t="str">
        <f t="shared" si="66"/>
        <v/>
      </c>
      <c r="JY42" s="646" t="str">
        <f t="shared" si="67"/>
        <v/>
      </c>
      <c r="JZ42" s="646" t="str">
        <f t="shared" si="68"/>
        <v/>
      </c>
      <c r="KA42" s="646" t="str">
        <f t="shared" si="69"/>
        <v/>
      </c>
      <c r="KB42" s="646" t="str">
        <f t="shared" si="70"/>
        <v/>
      </c>
      <c r="KC42" s="646" t="str">
        <f t="shared" si="71"/>
        <v/>
      </c>
      <c r="KD42" s="646" t="str">
        <f t="shared" si="72"/>
        <v/>
      </c>
      <c r="KE42" s="646" t="str">
        <f t="shared" si="73"/>
        <v/>
      </c>
      <c r="KF42" s="646" t="str">
        <f t="shared" si="74"/>
        <v/>
      </c>
      <c r="KG42" s="646" t="str">
        <f t="shared" si="75"/>
        <v/>
      </c>
      <c r="KH42" s="646" t="str">
        <f t="shared" si="76"/>
        <v/>
      </c>
      <c r="KI42" s="646" t="str">
        <f t="shared" si="77"/>
        <v/>
      </c>
      <c r="KJ42" s="646" t="str">
        <f t="shared" si="78"/>
        <v/>
      </c>
      <c r="KK42" s="646" t="str">
        <f t="shared" si="79"/>
        <v/>
      </c>
      <c r="KL42" s="646" t="str">
        <f t="shared" si="80"/>
        <v/>
      </c>
      <c r="KM42" s="646" t="str">
        <f t="shared" si="81"/>
        <v/>
      </c>
      <c r="KN42" s="646" t="str">
        <f t="shared" si="82"/>
        <v/>
      </c>
      <c r="KO42" s="646" t="str">
        <f t="shared" si="83"/>
        <v/>
      </c>
      <c r="KP42" s="646" t="str">
        <f t="shared" si="84"/>
        <v/>
      </c>
      <c r="KQ42" s="646" t="str">
        <f t="shared" si="85"/>
        <v/>
      </c>
      <c r="KR42" s="646" t="str">
        <f t="shared" si="86"/>
        <v/>
      </c>
      <c r="KS42" s="646" t="str">
        <f t="shared" si="87"/>
        <v/>
      </c>
      <c r="KT42" s="646" t="str">
        <f t="shared" si="88"/>
        <v/>
      </c>
      <c r="KU42" s="646" t="str">
        <f t="shared" si="89"/>
        <v/>
      </c>
      <c r="KV42" s="646" t="str">
        <f t="shared" si="90"/>
        <v/>
      </c>
      <c r="KW42" s="646" t="str">
        <f t="shared" si="91"/>
        <v/>
      </c>
      <c r="KX42" s="646" t="str">
        <f t="shared" si="92"/>
        <v/>
      </c>
      <c r="KY42" s="646" t="str">
        <f t="shared" si="93"/>
        <v/>
      </c>
      <c r="KZ42" s="646" t="str">
        <f t="shared" si="94"/>
        <v/>
      </c>
      <c r="LA42" s="646" t="str">
        <f t="shared" si="95"/>
        <v/>
      </c>
      <c r="LB42" s="646" t="str">
        <f t="shared" si="96"/>
        <v/>
      </c>
      <c r="LC42" s="646" t="str">
        <f t="shared" si="97"/>
        <v/>
      </c>
      <c r="LD42" s="646" t="str">
        <f t="shared" si="98"/>
        <v/>
      </c>
      <c r="LE42" s="646" t="str">
        <f t="shared" si="99"/>
        <v/>
      </c>
      <c r="LF42" s="646" t="str">
        <f t="shared" si="100"/>
        <v/>
      </c>
      <c r="LG42" s="646" t="str">
        <f t="shared" si="101"/>
        <v/>
      </c>
      <c r="LH42" s="646" t="str">
        <f t="shared" si="102"/>
        <v/>
      </c>
      <c r="LI42" s="646" t="str">
        <f t="shared" si="103"/>
        <v/>
      </c>
      <c r="LJ42" s="646" t="str">
        <f t="shared" si="104"/>
        <v/>
      </c>
      <c r="LK42" s="646" t="str">
        <f t="shared" si="105"/>
        <v/>
      </c>
      <c r="LL42" s="646" t="str">
        <f t="shared" si="106"/>
        <v/>
      </c>
      <c r="LM42" s="646" t="str">
        <f t="shared" si="107"/>
        <v/>
      </c>
      <c r="LN42" s="646" t="str">
        <f t="shared" si="108"/>
        <v/>
      </c>
      <c r="LO42" s="646" t="str">
        <f t="shared" si="109"/>
        <v/>
      </c>
      <c r="LP42" s="646" t="str">
        <f t="shared" si="110"/>
        <v/>
      </c>
      <c r="LQ42" s="646" t="str">
        <f t="shared" si="111"/>
        <v/>
      </c>
      <c r="LR42" s="646" t="str">
        <f t="shared" si="112"/>
        <v/>
      </c>
      <c r="LS42" s="646" t="str">
        <f t="shared" si="113"/>
        <v/>
      </c>
      <c r="LT42" s="646" t="str">
        <f t="shared" si="114"/>
        <v/>
      </c>
      <c r="LU42" s="646" t="str">
        <f t="shared" si="115"/>
        <v/>
      </c>
      <c r="LV42" s="646" t="str">
        <f t="shared" si="116"/>
        <v/>
      </c>
      <c r="LW42" s="646" t="str">
        <f t="shared" si="117"/>
        <v/>
      </c>
      <c r="LX42" s="646" t="str">
        <f t="shared" si="118"/>
        <v/>
      </c>
      <c r="LY42" s="646" t="str">
        <f t="shared" si="119"/>
        <v/>
      </c>
      <c r="LZ42" s="646" t="str">
        <f t="shared" si="120"/>
        <v/>
      </c>
      <c r="MA42" s="646" t="str">
        <f t="shared" si="121"/>
        <v/>
      </c>
      <c r="MB42" s="646" t="str">
        <f t="shared" si="122"/>
        <v/>
      </c>
      <c r="MC42" s="646" t="str">
        <f t="shared" si="123"/>
        <v/>
      </c>
      <c r="MD42" s="646" t="str">
        <f t="shared" si="124"/>
        <v/>
      </c>
      <c r="ME42" s="646" t="str">
        <f t="shared" si="125"/>
        <v/>
      </c>
      <c r="MF42" s="646" t="str">
        <f t="shared" si="126"/>
        <v/>
      </c>
      <c r="MG42" s="646" t="str">
        <f t="shared" si="127"/>
        <v/>
      </c>
      <c r="MH42" s="646" t="str">
        <f t="shared" si="128"/>
        <v/>
      </c>
      <c r="MI42" s="646" t="str">
        <f t="shared" si="129"/>
        <v/>
      </c>
      <c r="MJ42" s="646" t="str">
        <f t="shared" si="130"/>
        <v/>
      </c>
      <c r="MK42" s="646" t="str">
        <f t="shared" si="131"/>
        <v/>
      </c>
      <c r="ML42" s="646" t="str">
        <f t="shared" si="132"/>
        <v/>
      </c>
      <c r="MM42" s="646" t="str">
        <f t="shared" si="133"/>
        <v/>
      </c>
      <c r="MN42" s="646" t="str">
        <f t="shared" si="134"/>
        <v/>
      </c>
      <c r="MO42" s="646" t="str">
        <f t="shared" si="135"/>
        <v/>
      </c>
      <c r="MP42" s="646" t="str">
        <f t="shared" si="136"/>
        <v/>
      </c>
      <c r="MQ42" s="646" t="str">
        <f t="shared" si="137"/>
        <v/>
      </c>
      <c r="MR42" s="646" t="str">
        <f t="shared" si="138"/>
        <v/>
      </c>
      <c r="MS42" s="646" t="str">
        <f t="shared" si="139"/>
        <v/>
      </c>
      <c r="MT42" s="646" t="str">
        <f t="shared" si="140"/>
        <v/>
      </c>
      <c r="MU42" s="646" t="str">
        <f t="shared" si="141"/>
        <v/>
      </c>
      <c r="MV42" s="646" t="str">
        <f t="shared" si="142"/>
        <v/>
      </c>
      <c r="MW42" s="646" t="str">
        <f t="shared" si="143"/>
        <v/>
      </c>
      <c r="MX42" s="646" t="str">
        <f t="shared" si="144"/>
        <v/>
      </c>
      <c r="MY42" s="646" t="str">
        <f t="shared" si="145"/>
        <v/>
      </c>
      <c r="MZ42" s="646" t="str">
        <f t="shared" si="146"/>
        <v/>
      </c>
      <c r="NA42" s="646" t="str">
        <f t="shared" si="147"/>
        <v/>
      </c>
      <c r="NB42" s="646" t="str">
        <f t="shared" si="148"/>
        <v/>
      </c>
      <c r="NC42" s="646" t="str">
        <f t="shared" si="149"/>
        <v/>
      </c>
      <c r="ND42" s="646" t="str">
        <f t="shared" si="150"/>
        <v/>
      </c>
      <c r="NE42" s="646" t="str">
        <f t="shared" si="151"/>
        <v/>
      </c>
      <c r="NF42" s="646" t="str">
        <f t="shared" si="152"/>
        <v/>
      </c>
      <c r="NG42" s="646" t="str">
        <f t="shared" si="153"/>
        <v/>
      </c>
      <c r="NH42" s="646" t="str">
        <f t="shared" si="154"/>
        <v/>
      </c>
      <c r="NI42" s="646" t="str">
        <f t="shared" si="155"/>
        <v/>
      </c>
      <c r="NJ42" s="646" t="str">
        <f t="shared" si="156"/>
        <v/>
      </c>
      <c r="NK42" s="646" t="str">
        <f t="shared" si="157"/>
        <v/>
      </c>
      <c r="NL42" s="646" t="str">
        <f t="shared" si="158"/>
        <v/>
      </c>
      <c r="NM42" s="646" t="str">
        <f t="shared" si="159"/>
        <v/>
      </c>
      <c r="NN42" s="646" t="str">
        <f t="shared" si="160"/>
        <v/>
      </c>
      <c r="NO42" s="646" t="str">
        <f t="shared" si="161"/>
        <v/>
      </c>
      <c r="NP42" s="646" t="str">
        <f t="shared" si="162"/>
        <v/>
      </c>
      <c r="NQ42" s="646" t="str">
        <f t="shared" si="163"/>
        <v/>
      </c>
      <c r="NR42" s="646" t="str">
        <f t="shared" si="164"/>
        <v/>
      </c>
      <c r="NS42" s="646" t="str">
        <f t="shared" si="165"/>
        <v/>
      </c>
      <c r="NT42" s="646" t="str">
        <f t="shared" si="166"/>
        <v/>
      </c>
      <c r="NU42" s="646" t="str">
        <f t="shared" si="167"/>
        <v/>
      </c>
      <c r="NV42" s="646" t="str">
        <f t="shared" si="168"/>
        <v/>
      </c>
      <c r="NW42" s="646" t="str">
        <f t="shared" si="169"/>
        <v/>
      </c>
      <c r="NX42" s="646" t="str">
        <f t="shared" si="170"/>
        <v/>
      </c>
      <c r="NY42" s="646" t="str">
        <f t="shared" si="171"/>
        <v/>
      </c>
      <c r="NZ42" s="646" t="str">
        <f t="shared" si="172"/>
        <v/>
      </c>
      <c r="OA42" s="646" t="str">
        <f t="shared" si="173"/>
        <v/>
      </c>
      <c r="OB42" s="646" t="str">
        <f t="shared" si="174"/>
        <v/>
      </c>
      <c r="OC42" s="646" t="str">
        <f t="shared" si="175"/>
        <v/>
      </c>
      <c r="OD42" s="646" t="str">
        <f t="shared" si="176"/>
        <v/>
      </c>
      <c r="OE42" s="646" t="str">
        <f t="shared" si="177"/>
        <v/>
      </c>
      <c r="OF42" s="646" t="str">
        <f t="shared" si="178"/>
        <v/>
      </c>
      <c r="OG42" s="646" t="str">
        <f t="shared" si="179"/>
        <v/>
      </c>
      <c r="OH42" s="646" t="str">
        <f t="shared" si="180"/>
        <v/>
      </c>
      <c r="OI42" s="646" t="str">
        <f t="shared" si="181"/>
        <v/>
      </c>
      <c r="OJ42" s="646" t="str">
        <f t="shared" si="182"/>
        <v/>
      </c>
      <c r="OK42" s="646" t="str">
        <f t="shared" si="183"/>
        <v/>
      </c>
      <c r="OL42" s="646" t="str">
        <f t="shared" si="184"/>
        <v/>
      </c>
      <c r="OM42" s="646" t="str">
        <f t="shared" si="185"/>
        <v/>
      </c>
      <c r="ON42" s="646" t="str">
        <f t="shared" si="186"/>
        <v/>
      </c>
      <c r="OO42" s="646" t="str">
        <f t="shared" si="187"/>
        <v/>
      </c>
      <c r="OP42" s="646" t="str">
        <f t="shared" si="188"/>
        <v/>
      </c>
      <c r="OQ42" s="646" t="str">
        <f t="shared" si="189"/>
        <v/>
      </c>
      <c r="OR42" s="646" t="str">
        <f t="shared" si="190"/>
        <v/>
      </c>
      <c r="OS42" s="646" t="str">
        <f t="shared" si="191"/>
        <v/>
      </c>
      <c r="OT42" s="646" t="str">
        <f t="shared" si="192"/>
        <v/>
      </c>
      <c r="OU42" s="646" t="str">
        <f t="shared" si="193"/>
        <v/>
      </c>
      <c r="OV42" s="646" t="str">
        <f t="shared" si="194"/>
        <v/>
      </c>
      <c r="OW42" s="646" t="str">
        <f t="shared" si="195"/>
        <v/>
      </c>
      <c r="OX42" s="646" t="str">
        <f t="shared" si="196"/>
        <v/>
      </c>
      <c r="OY42" s="646" t="str">
        <f t="shared" si="197"/>
        <v/>
      </c>
      <c r="OZ42" s="646" t="str">
        <f t="shared" si="198"/>
        <v/>
      </c>
      <c r="PA42" s="646" t="str">
        <f t="shared" si="199"/>
        <v/>
      </c>
      <c r="PB42" s="646" t="str">
        <f t="shared" si="200"/>
        <v/>
      </c>
      <c r="PC42" s="646" t="str">
        <f t="shared" si="201"/>
        <v/>
      </c>
      <c r="PD42" s="646" t="str">
        <f t="shared" si="202"/>
        <v/>
      </c>
      <c r="PE42" s="646" t="str">
        <f t="shared" si="210"/>
        <v/>
      </c>
      <c r="PF42" s="646" t="str">
        <f t="shared" si="211"/>
        <v/>
      </c>
      <c r="PG42" s="646" t="str">
        <f t="shared" si="212"/>
        <v/>
      </c>
      <c r="PH42" s="646" t="str">
        <f t="shared" si="213"/>
        <v/>
      </c>
      <c r="PI42" s="647" t="str">
        <f t="shared" si="214"/>
        <v/>
      </c>
    </row>
    <row r="43" spans="1:425" ht="17.25" customHeight="1" x14ac:dyDescent="0.7">
      <c r="A43" s="635" t="str">
        <f>IF('2 Name'!C43="","",'2 Name'!C43)</f>
        <v/>
      </c>
      <c r="B43" s="636" t="str">
        <f>IF('2 Name'!D43="","",'2 Name'!D43)</f>
        <v/>
      </c>
      <c r="C43" s="637">
        <v>33</v>
      </c>
      <c r="D43" s="638"/>
      <c r="E43" s="639"/>
      <c r="F43" s="639"/>
      <c r="G43" s="639"/>
      <c r="H43" s="640"/>
      <c r="I43" s="638"/>
      <c r="J43" s="639"/>
      <c r="K43" s="639"/>
      <c r="L43" s="639"/>
      <c r="M43" s="640"/>
      <c r="N43" s="638"/>
      <c r="O43" s="639"/>
      <c r="P43" s="639"/>
      <c r="Q43" s="639"/>
      <c r="R43" s="640"/>
      <c r="S43" s="638"/>
      <c r="T43" s="639"/>
      <c r="U43" s="639"/>
      <c r="V43" s="639"/>
      <c r="W43" s="640"/>
      <c r="X43" s="638"/>
      <c r="Y43" s="639"/>
      <c r="Z43" s="639"/>
      <c r="AA43" s="639"/>
      <c r="AB43" s="640"/>
      <c r="AC43" s="638"/>
      <c r="AD43" s="639"/>
      <c r="AE43" s="639"/>
      <c r="AF43" s="639"/>
      <c r="AG43" s="640"/>
      <c r="AH43" s="638"/>
      <c r="AI43" s="639"/>
      <c r="AJ43" s="639"/>
      <c r="AK43" s="639"/>
      <c r="AL43" s="640"/>
      <c r="AM43" s="638"/>
      <c r="AN43" s="639"/>
      <c r="AO43" s="639"/>
      <c r="AP43" s="639"/>
      <c r="AQ43" s="640"/>
      <c r="AR43" s="638"/>
      <c r="AS43" s="639"/>
      <c r="AT43" s="639"/>
      <c r="AU43" s="639"/>
      <c r="AV43" s="640"/>
      <c r="AW43" s="638"/>
      <c r="AX43" s="639"/>
      <c r="AY43" s="639"/>
      <c r="AZ43" s="639"/>
      <c r="BA43" s="640"/>
      <c r="BB43" s="637">
        <v>33</v>
      </c>
      <c r="BC43" s="638"/>
      <c r="BD43" s="639"/>
      <c r="BE43" s="639"/>
      <c r="BF43" s="639"/>
      <c r="BG43" s="640"/>
      <c r="BH43" s="638"/>
      <c r="BI43" s="639"/>
      <c r="BJ43" s="639"/>
      <c r="BK43" s="639"/>
      <c r="BL43" s="640"/>
      <c r="BM43" s="638"/>
      <c r="BN43" s="639"/>
      <c r="BO43" s="639"/>
      <c r="BP43" s="639"/>
      <c r="BQ43" s="640"/>
      <c r="BR43" s="638"/>
      <c r="BS43" s="639"/>
      <c r="BT43" s="639"/>
      <c r="BU43" s="639"/>
      <c r="BV43" s="640"/>
      <c r="BW43" s="638"/>
      <c r="BX43" s="639"/>
      <c r="BY43" s="639"/>
      <c r="BZ43" s="639"/>
      <c r="CA43" s="640"/>
      <c r="CB43" s="638"/>
      <c r="CC43" s="639"/>
      <c r="CD43" s="639"/>
      <c r="CE43" s="639"/>
      <c r="CF43" s="640"/>
      <c r="CG43" s="638"/>
      <c r="CH43" s="639"/>
      <c r="CI43" s="639"/>
      <c r="CJ43" s="639"/>
      <c r="CK43" s="640"/>
      <c r="CL43" s="638"/>
      <c r="CM43" s="639"/>
      <c r="CN43" s="639"/>
      <c r="CO43" s="639"/>
      <c r="CP43" s="640"/>
      <c r="CQ43" s="638"/>
      <c r="CR43" s="639"/>
      <c r="CS43" s="639"/>
      <c r="CT43" s="639"/>
      <c r="CU43" s="640"/>
      <c r="CV43" s="638"/>
      <c r="CW43" s="639"/>
      <c r="CX43" s="639"/>
      <c r="CY43" s="639"/>
      <c r="CZ43" s="640"/>
      <c r="DA43" s="637">
        <v>33</v>
      </c>
      <c r="DB43" s="638"/>
      <c r="DC43" s="639"/>
      <c r="DD43" s="639"/>
      <c r="DE43" s="639"/>
      <c r="DF43" s="640"/>
      <c r="DG43" s="638"/>
      <c r="DH43" s="639"/>
      <c r="DI43" s="639"/>
      <c r="DJ43" s="639"/>
      <c r="DK43" s="640"/>
      <c r="DL43" s="638"/>
      <c r="DM43" s="639"/>
      <c r="DN43" s="639"/>
      <c r="DO43" s="639"/>
      <c r="DP43" s="640"/>
      <c r="DQ43" s="638"/>
      <c r="DR43" s="639"/>
      <c r="DS43" s="639"/>
      <c r="DT43" s="639"/>
      <c r="DU43" s="640"/>
      <c r="DV43" s="638"/>
      <c r="DW43" s="639"/>
      <c r="DX43" s="639"/>
      <c r="DY43" s="639"/>
      <c r="DZ43" s="640"/>
      <c r="EA43" s="638"/>
      <c r="EB43" s="639"/>
      <c r="EC43" s="639"/>
      <c r="ED43" s="639"/>
      <c r="EE43" s="640"/>
      <c r="EF43" s="638"/>
      <c r="EG43" s="639"/>
      <c r="EH43" s="639"/>
      <c r="EI43" s="639"/>
      <c r="EJ43" s="640"/>
      <c r="EK43" s="638"/>
      <c r="EL43" s="639"/>
      <c r="EM43" s="639"/>
      <c r="EN43" s="639"/>
      <c r="EO43" s="640"/>
      <c r="EP43" s="638"/>
      <c r="EQ43" s="639"/>
      <c r="ER43" s="639"/>
      <c r="ES43" s="639"/>
      <c r="ET43" s="640"/>
      <c r="EU43" s="638"/>
      <c r="EV43" s="639"/>
      <c r="EW43" s="639"/>
      <c r="EX43" s="639"/>
      <c r="EY43" s="640"/>
      <c r="EZ43" s="641">
        <v>33</v>
      </c>
      <c r="FA43" s="638"/>
      <c r="FB43" s="639"/>
      <c r="FC43" s="639"/>
      <c r="FD43" s="639"/>
      <c r="FE43" s="640"/>
      <c r="FF43" s="638"/>
      <c r="FG43" s="639"/>
      <c r="FH43" s="639"/>
      <c r="FI43" s="639"/>
      <c r="FJ43" s="640"/>
      <c r="FK43" s="638"/>
      <c r="FL43" s="639"/>
      <c r="FM43" s="639"/>
      <c r="FN43" s="639"/>
      <c r="FO43" s="640"/>
      <c r="FP43" s="638"/>
      <c r="FQ43" s="639"/>
      <c r="FR43" s="639"/>
      <c r="FS43" s="639"/>
      <c r="FT43" s="640"/>
      <c r="FU43" s="638"/>
      <c r="FV43" s="639"/>
      <c r="FW43" s="639"/>
      <c r="FX43" s="639"/>
      <c r="FY43" s="640"/>
      <c r="FZ43" s="638"/>
      <c r="GA43" s="639"/>
      <c r="GB43" s="639"/>
      <c r="GC43" s="639"/>
      <c r="GD43" s="640"/>
      <c r="GE43" s="638"/>
      <c r="GF43" s="639"/>
      <c r="GG43" s="639"/>
      <c r="GH43" s="639"/>
      <c r="GI43" s="640"/>
      <c r="GJ43" s="638"/>
      <c r="GK43" s="639"/>
      <c r="GL43" s="639"/>
      <c r="GM43" s="639"/>
      <c r="GN43" s="640"/>
      <c r="GO43" s="638"/>
      <c r="GP43" s="639"/>
      <c r="GQ43" s="639"/>
      <c r="GR43" s="639"/>
      <c r="GS43" s="640"/>
      <c r="GT43" s="638"/>
      <c r="GU43" s="639"/>
      <c r="GV43" s="639"/>
      <c r="GW43" s="639"/>
      <c r="GX43" s="640"/>
      <c r="GY43" s="641">
        <v>33</v>
      </c>
      <c r="GZ43" s="642" t="str">
        <f>IF('2 Name'!B43="","",'2 Name'!B43)</f>
        <v/>
      </c>
      <c r="HA43" s="635" t="str">
        <f>IF('2 Name'!C43="","",'2 Name'!C43)</f>
        <v/>
      </c>
      <c r="HB43" s="636" t="str">
        <f>IF('2 Name'!D43="","",'2 Name'!D43)</f>
        <v/>
      </c>
      <c r="HC43" s="643" t="str">
        <f t="shared" si="204"/>
        <v/>
      </c>
      <c r="HD43" s="643" t="str">
        <f t="shared" ref="HD43:HD60" si="215">IF($HF$3="","",IF($A43="","",COUNTIF($HR43:$LM43,"L")+(COUNTIF($HR43:$LM43,"LL")*2)))</f>
        <v/>
      </c>
      <c r="HE43" s="643" t="str">
        <f t="shared" ref="HE43:HE60" si="216">IF($HF$3="","",IF($A43="","",COUNTIF($HR43:$LM43,"S")+(COUNTIF($HR43:$LM43,"SS")*2)))</f>
        <v/>
      </c>
      <c r="HF43" s="643" t="str">
        <f t="shared" ref="HF43:HF60" si="217">IF($HF$3="","",IF($A43="","",COUNTIF($HR43:$LM43,"P")+(COUNTIF($HR43:$LM43,"PP")*2)))</f>
        <v/>
      </c>
      <c r="HG43" s="643" t="str">
        <f t="shared" ref="HG43:HG60" si="218">IF($HF$3="","",IF($A43="","",COUNTIF($HR43:$LM43,"A")+(COUNTIF($HR43:$LM43,"AA")*2)))</f>
        <v/>
      </c>
      <c r="HH43" s="643" t="str">
        <f t="shared" si="205"/>
        <v/>
      </c>
      <c r="HI43" s="643" t="str">
        <f t="shared" si="206"/>
        <v/>
      </c>
      <c r="HJ43" s="643" t="str">
        <f t="shared" ref="HJ43:HJ60" si="219">IF($HF$3="","",IF($A43="","",COUNTIF($LN43:$PI43,"L")+(COUNTIF($LN43:$PI43,"LL")*2)))</f>
        <v/>
      </c>
      <c r="HK43" s="643" t="str">
        <f t="shared" ref="HK43:HK60" si="220">IF($HF$3="","",IF($A43="","",COUNTIF($LN43:$PI43,"S")+(COUNTIF($LN43:$PI43,"SS")*2)))</f>
        <v/>
      </c>
      <c r="HL43" s="643" t="str">
        <f t="shared" ref="HL43:HL60" si="221">IF($HF$3="","",IF($A43="","",COUNTIF($LN43:$PI43,"P")+(COUNTIF($LN43:$PI43,"PP")*2)))</f>
        <v/>
      </c>
      <c r="HM43" s="643" t="str">
        <f t="shared" ref="HM43:HM60" si="222">IF($HF$3="","",IF($A43="","",COUNTIF($LN43:$PI43,"A")+(COUNTIF($LN43:$PI43,"AA")*2)))</f>
        <v/>
      </c>
      <c r="HN43" s="643" t="str">
        <f t="shared" si="207"/>
        <v/>
      </c>
      <c r="HO43" s="641" t="str">
        <f t="shared" si="208"/>
        <v/>
      </c>
      <c r="HP43" s="644" t="str">
        <f t="shared" si="209"/>
        <v/>
      </c>
      <c r="HR43" s="645" t="str">
        <f t="shared" ref="HR43:HR60" si="223">IF(AND(D43="L",COUNT(D$9:D$10)=1),"L",IF(AND(D43="L",COUNT(D$9:D$10)=2),"LL",IF(AND(D43="S",COUNT(D$9:D$10)=1),"S",IF(AND(D43="S",COUNT(D$9:D$10)=2),"SS",IF(AND(D43="P",COUNT(D$9:D$10)=1),"P",IF(AND(D43="P",COUNT(D$9:D$10)=2),"PP",IF(AND(D43="A",COUNT(D$9:D$10)=1),"A",IF(AND(D43="A",COUNT(D$9:D$10)=2),"AA",""))))))))</f>
        <v/>
      </c>
      <c r="HS43" s="646" t="str">
        <f t="shared" ref="HS43:HS60" si="224">IF(AND(E43="L",COUNT(E$9:E$10)=1),"L",IF(AND(E43="L",COUNT(E$9:E$10)=2),"LL",IF(AND(E43="S",COUNT(E$9:E$10)=1),"S",IF(AND(E43="S",COUNT(E$9:E$10)=2),"SS",IF(AND(E43="P",COUNT(E$9:E$10)=1),"P",IF(AND(E43="P",COUNT(E$9:E$10)=2),"PP",IF(AND(E43="A",COUNT(E$9:E$10)=1),"A",IF(AND(E43="A",COUNT(E$9:E$10)=2),"AA",""))))))))</f>
        <v/>
      </c>
      <c r="HT43" s="646" t="str">
        <f t="shared" ref="HT43:HT60" si="225">IF(AND(F43="L",COUNT(F$9:F$10)=1),"L",IF(AND(F43="L",COUNT(F$9:F$10)=2),"LL",IF(AND(F43="S",COUNT(F$9:F$10)=1),"S",IF(AND(F43="S",COUNT(F$9:F$10)=2),"SS",IF(AND(F43="P",COUNT(F$9:F$10)=1),"P",IF(AND(F43="P",COUNT(F$9:F$10)=2),"PP",IF(AND(F43="A",COUNT(F$9:F$10)=1),"A",IF(AND(F43="A",COUNT(F$9:F$10)=2),"AA",""))))))))</f>
        <v/>
      </c>
      <c r="HU43" s="646" t="str">
        <f t="shared" ref="HU43:HU60" si="226">IF(AND(G43="L",COUNT(G$9:G$10)=1),"L",IF(AND(G43="L",COUNT(G$9:G$10)=2),"LL",IF(AND(G43="S",COUNT(G$9:G$10)=1),"S",IF(AND(G43="S",COUNT(G$9:G$10)=2),"SS",IF(AND(G43="P",COUNT(G$9:G$10)=1),"P",IF(AND(G43="P",COUNT(G$9:G$10)=2),"PP",IF(AND(G43="A",COUNT(G$9:G$10)=1),"A",IF(AND(G43="A",COUNT(G$9:G$10)=2),"AA",""))))))))</f>
        <v/>
      </c>
      <c r="HV43" s="646" t="str">
        <f t="shared" ref="HV43:HV60" si="227">IF(AND(H43="L",COUNT(H$9:H$10)=1),"L",IF(AND(H43="L",COUNT(H$9:H$10)=2),"LL",IF(AND(H43="S",COUNT(H$9:H$10)=1),"S",IF(AND(H43="S",COUNT(H$9:H$10)=2),"SS",IF(AND(H43="P",COUNT(H$9:H$10)=1),"P",IF(AND(H43="P",COUNT(H$9:H$10)=2),"PP",IF(AND(H43="A",COUNT(H$9:H$10)=1),"A",IF(AND(H43="A",COUNT(H$9:H$10)=2),"AA",""))))))))</f>
        <v/>
      </c>
      <c r="HW43" s="646" t="str">
        <f t="shared" ref="HW43:HW60" si="228">IF(AND(I43="L",COUNT(I$9:I$10)=1),"L",IF(AND(I43="L",COUNT(I$9:I$10)=2),"LL",IF(AND(I43="S",COUNT(I$9:I$10)=1),"S",IF(AND(I43="S",COUNT(I$9:I$10)=2),"SS",IF(AND(I43="P",COUNT(I$9:I$10)=1),"P",IF(AND(I43="P",COUNT(I$9:I$10)=2),"PP",IF(AND(I43="A",COUNT(I$9:I$10)=1),"A",IF(AND(I43="A",COUNT(I$9:I$10)=2),"AA",""))))))))</f>
        <v/>
      </c>
      <c r="HX43" s="646" t="str">
        <f t="shared" ref="HX43:HX60" si="229">IF(AND(J43="L",COUNT(J$9:J$10)=1),"L",IF(AND(J43="L",COUNT(J$9:J$10)=2),"LL",IF(AND(J43="S",COUNT(J$9:J$10)=1),"S",IF(AND(J43="S",COUNT(J$9:J$10)=2),"SS",IF(AND(J43="P",COUNT(J$9:J$10)=1),"P",IF(AND(J43="P",COUNT(J$9:J$10)=2),"PP",IF(AND(J43="A",COUNT(J$9:J$10)=1),"A",IF(AND(J43="A",COUNT(J$9:J$10)=2),"AA",""))))))))</f>
        <v/>
      </c>
      <c r="HY43" s="646" t="str">
        <f t="shared" ref="HY43:HY60" si="230">IF(AND(K43="L",COUNT(K$9:K$10)=1),"L",IF(AND(K43="L",COUNT(K$9:K$10)=2),"LL",IF(AND(K43="S",COUNT(K$9:K$10)=1),"S",IF(AND(K43="S",COUNT(K$9:K$10)=2),"SS",IF(AND(K43="P",COUNT(K$9:K$10)=1),"P",IF(AND(K43="P",COUNT(K$9:K$10)=2),"PP",IF(AND(K43="A",COUNT(K$9:K$10)=1),"A",IF(AND(K43="A",COUNT(K$9:K$10)=2),"AA",""))))))))</f>
        <v/>
      </c>
      <c r="HZ43" s="646" t="str">
        <f t="shared" ref="HZ43:HZ60" si="231">IF(AND(L43="L",COUNT(L$9:L$10)=1),"L",IF(AND(L43="L",COUNT(L$9:L$10)=2),"LL",IF(AND(L43="S",COUNT(L$9:L$10)=1),"S",IF(AND(L43="S",COUNT(L$9:L$10)=2),"SS",IF(AND(L43="P",COUNT(L$9:L$10)=1),"P",IF(AND(L43="P",COUNT(L$9:L$10)=2),"PP",IF(AND(L43="A",COUNT(L$9:L$10)=1),"A",IF(AND(L43="A",COUNT(L$9:L$10)=2),"AA",""))))))))</f>
        <v/>
      </c>
      <c r="IA43" s="646" t="str">
        <f t="shared" ref="IA43:IA60" si="232">IF(AND(M43="L",COUNT(M$9:M$10)=1),"L",IF(AND(M43="L",COUNT(M$9:M$10)=2),"LL",IF(AND(M43="S",COUNT(M$9:M$10)=1),"S",IF(AND(M43="S",COUNT(M$9:M$10)=2),"SS",IF(AND(M43="P",COUNT(M$9:M$10)=1),"P",IF(AND(M43="P",COUNT(M$9:M$10)=2),"PP",IF(AND(M43="A",COUNT(M$9:M$10)=1),"A",IF(AND(M43="A",COUNT(M$9:M$10)=2),"AA",""))))))))</f>
        <v/>
      </c>
      <c r="IB43" s="646" t="str">
        <f t="shared" ref="IB43:IB60" si="233">IF(AND(N43="L",COUNT(N$9:N$10)=1),"L",IF(AND(N43="L",COUNT(N$9:N$10)=2),"LL",IF(AND(N43="S",COUNT(N$9:N$10)=1),"S",IF(AND(N43="S",COUNT(N$9:N$10)=2),"SS",IF(AND(N43="P",COUNT(N$9:N$10)=1),"P",IF(AND(N43="P",COUNT(N$9:N$10)=2),"PP",IF(AND(N43="A",COUNT(N$9:N$10)=1),"A",IF(AND(N43="A",COUNT(N$9:N$10)=2),"AA",""))))))))</f>
        <v/>
      </c>
      <c r="IC43" s="646" t="str">
        <f t="shared" ref="IC43:IC60" si="234">IF(AND(O43="L",COUNT(O$9:O$10)=1),"L",IF(AND(O43="L",COUNT(O$9:O$10)=2),"LL",IF(AND(O43="S",COUNT(O$9:O$10)=1),"S",IF(AND(O43="S",COUNT(O$9:O$10)=2),"SS",IF(AND(O43="P",COUNT(O$9:O$10)=1),"P",IF(AND(O43="P",COUNT(O$9:O$10)=2),"PP",IF(AND(O43="A",COUNT(O$9:O$10)=1),"A",IF(AND(O43="A",COUNT(O$9:O$10)=2),"AA",""))))))))</f>
        <v/>
      </c>
      <c r="ID43" s="646" t="str">
        <f t="shared" ref="ID43:ID60" si="235">IF(AND(P43="L",COUNT(P$9:P$10)=1),"L",IF(AND(P43="L",COUNT(P$9:P$10)=2),"LL",IF(AND(P43="S",COUNT(P$9:P$10)=1),"S",IF(AND(P43="S",COUNT(P$9:P$10)=2),"SS",IF(AND(P43="P",COUNT(P$9:P$10)=1),"P",IF(AND(P43="P",COUNT(P$9:P$10)=2),"PP",IF(AND(P43="A",COUNT(P$9:P$10)=1),"A",IF(AND(P43="A",COUNT(P$9:P$10)=2),"AA",""))))))))</f>
        <v/>
      </c>
      <c r="IE43" s="646" t="str">
        <f t="shared" ref="IE43:IE60" si="236">IF(AND(Q43="L",COUNT(Q$9:Q$10)=1),"L",IF(AND(Q43="L",COUNT(Q$9:Q$10)=2),"LL",IF(AND(Q43="S",COUNT(Q$9:Q$10)=1),"S",IF(AND(Q43="S",COUNT(Q$9:Q$10)=2),"SS",IF(AND(Q43="P",COUNT(Q$9:Q$10)=1),"P",IF(AND(Q43="P",COUNT(Q$9:Q$10)=2),"PP",IF(AND(Q43="A",COUNT(Q$9:Q$10)=1),"A",IF(AND(Q43="A",COUNT(Q$9:Q$10)=2),"AA",""))))))))</f>
        <v/>
      </c>
      <c r="IF43" s="646" t="str">
        <f t="shared" ref="IF43:IF60" si="237">IF(AND(R43="L",COUNT(R$9:R$10)=1),"L",IF(AND(R43="L",COUNT(R$9:R$10)=2),"LL",IF(AND(R43="S",COUNT(R$9:R$10)=1),"S",IF(AND(R43="S",COUNT(R$9:R$10)=2),"SS",IF(AND(R43="P",COUNT(R$9:R$10)=1),"P",IF(AND(R43="P",COUNT(R$9:R$10)=2),"PP",IF(AND(R43="A",COUNT(R$9:R$10)=1),"A",IF(AND(R43="A",COUNT(R$9:R$10)=2),"AA",""))))))))</f>
        <v/>
      </c>
      <c r="IG43" s="646" t="str">
        <f t="shared" ref="IG43:IG60" si="238">IF(AND(S43="L",COUNT(S$9:S$10)=1),"L",IF(AND(S43="L",COUNT(S$9:S$10)=2),"LL",IF(AND(S43="S",COUNT(S$9:S$10)=1),"S",IF(AND(S43="S",COUNT(S$9:S$10)=2),"SS",IF(AND(S43="P",COUNT(S$9:S$10)=1),"P",IF(AND(S43="P",COUNT(S$9:S$10)=2),"PP",IF(AND(S43="A",COUNT(S$9:S$10)=1),"A",IF(AND(S43="A",COUNT(S$9:S$10)=2),"AA",""))))))))</f>
        <v/>
      </c>
      <c r="IH43" s="646" t="str">
        <f t="shared" ref="IH43:IH60" si="239">IF(AND(T43="L",COUNT(T$9:T$10)=1),"L",IF(AND(T43="L",COUNT(T$9:T$10)=2),"LL",IF(AND(T43="S",COUNT(T$9:T$10)=1),"S",IF(AND(T43="S",COUNT(T$9:T$10)=2),"SS",IF(AND(T43="P",COUNT(T$9:T$10)=1),"P",IF(AND(T43="P",COUNT(T$9:T$10)=2),"PP",IF(AND(T43="A",COUNT(T$9:T$10)=1),"A",IF(AND(T43="A",COUNT(T$9:T$10)=2),"AA",""))))))))</f>
        <v/>
      </c>
      <c r="II43" s="646" t="str">
        <f t="shared" ref="II43:II60" si="240">IF(AND(U43="L",COUNT(U$9:U$10)=1),"L",IF(AND(U43="L",COUNT(U$9:U$10)=2),"LL",IF(AND(U43="S",COUNT(U$9:U$10)=1),"S",IF(AND(U43="S",COUNT(U$9:U$10)=2),"SS",IF(AND(U43="P",COUNT(U$9:U$10)=1),"P",IF(AND(U43="P",COUNT(U$9:U$10)=2),"PP",IF(AND(U43="A",COUNT(U$9:U$10)=1),"A",IF(AND(U43="A",COUNT(U$9:U$10)=2),"AA",""))))))))</f>
        <v/>
      </c>
      <c r="IJ43" s="646" t="str">
        <f t="shared" ref="IJ43:IJ60" si="241">IF(AND(V43="L",COUNT(V$9:V$10)=1),"L",IF(AND(V43="L",COUNT(V$9:V$10)=2),"LL",IF(AND(V43="S",COUNT(V$9:V$10)=1),"S",IF(AND(V43="S",COUNT(V$9:V$10)=2),"SS",IF(AND(V43="P",COUNT(V$9:V$10)=1),"P",IF(AND(V43="P",COUNT(V$9:V$10)=2),"PP",IF(AND(V43="A",COUNT(V$9:V$10)=1),"A",IF(AND(V43="A",COUNT(V$9:V$10)=2),"AA",""))))))))</f>
        <v/>
      </c>
      <c r="IK43" s="646" t="str">
        <f t="shared" ref="IK43:IK60" si="242">IF(AND(W43="L",COUNT(W$9:W$10)=1),"L",IF(AND(W43="L",COUNT(W$9:W$10)=2),"LL",IF(AND(W43="S",COUNT(W$9:W$10)=1),"S",IF(AND(W43="S",COUNT(W$9:W$10)=2),"SS",IF(AND(W43="P",COUNT(W$9:W$10)=1),"P",IF(AND(W43="P",COUNT(W$9:W$10)=2),"PP",IF(AND(W43="A",COUNT(W$9:W$10)=1),"A",IF(AND(W43="A",COUNT(W$9:W$10)=2),"AA",""))))))))</f>
        <v/>
      </c>
      <c r="IL43" s="646" t="str">
        <f t="shared" ref="IL43:IL60" si="243">IF(AND(X43="L",COUNT(X$9:X$10)=1),"L",IF(AND(X43="L",COUNT(X$9:X$10)=2),"LL",IF(AND(X43="S",COUNT(X$9:X$10)=1),"S",IF(AND(X43="S",COUNT(X$9:X$10)=2),"SS",IF(AND(X43="P",COUNT(X$9:X$10)=1),"P",IF(AND(X43="P",COUNT(X$9:X$10)=2),"PP",IF(AND(X43="A",COUNT(X$9:X$10)=1),"A",IF(AND(X43="A",COUNT(X$9:X$10)=2),"AA",""))))))))</f>
        <v/>
      </c>
      <c r="IM43" s="646" t="str">
        <f t="shared" ref="IM43:IM60" si="244">IF(AND(Y43="L",COUNT(Y$9:Y$10)=1),"L",IF(AND(Y43="L",COUNT(Y$9:Y$10)=2),"LL",IF(AND(Y43="S",COUNT(Y$9:Y$10)=1),"S",IF(AND(Y43="S",COUNT(Y$9:Y$10)=2),"SS",IF(AND(Y43="P",COUNT(Y$9:Y$10)=1),"P",IF(AND(Y43="P",COUNT(Y$9:Y$10)=2),"PP",IF(AND(Y43="A",COUNT(Y$9:Y$10)=1),"A",IF(AND(Y43="A",COUNT(Y$9:Y$10)=2),"AA",""))))))))</f>
        <v/>
      </c>
      <c r="IN43" s="646" t="str">
        <f t="shared" ref="IN43:IN60" si="245">IF(AND(Z43="L",COUNT(Z$9:Z$10)=1),"L",IF(AND(Z43="L",COUNT(Z$9:Z$10)=2),"LL",IF(AND(Z43="S",COUNT(Z$9:Z$10)=1),"S",IF(AND(Z43="S",COUNT(Z$9:Z$10)=2),"SS",IF(AND(Z43="P",COUNT(Z$9:Z$10)=1),"P",IF(AND(Z43="P",COUNT(Z$9:Z$10)=2),"PP",IF(AND(Z43="A",COUNT(Z$9:Z$10)=1),"A",IF(AND(Z43="A",COUNT(Z$9:Z$10)=2),"AA",""))))))))</f>
        <v/>
      </c>
      <c r="IO43" s="646" t="str">
        <f t="shared" ref="IO43:IO60" si="246">IF(AND(AA43="L",COUNT(AA$9:AA$10)=1),"L",IF(AND(AA43="L",COUNT(AA$9:AA$10)=2),"LL",IF(AND(AA43="S",COUNT(AA$9:AA$10)=1),"S",IF(AND(AA43="S",COUNT(AA$9:AA$10)=2),"SS",IF(AND(AA43="P",COUNT(AA$9:AA$10)=1),"P",IF(AND(AA43="P",COUNT(AA$9:AA$10)=2),"PP",IF(AND(AA43="A",COUNT(AA$9:AA$10)=1),"A",IF(AND(AA43="A",COUNT(AA$9:AA$10)=2),"AA",""))))))))</f>
        <v/>
      </c>
      <c r="IP43" s="646" t="str">
        <f t="shared" ref="IP43:IP60" si="247">IF(AND(AB43="L",COUNT(AB$9:AB$10)=1),"L",IF(AND(AB43="L",COUNT(AB$9:AB$10)=2),"LL",IF(AND(AB43="S",COUNT(AB$9:AB$10)=1),"S",IF(AND(AB43="S",COUNT(AB$9:AB$10)=2),"SS",IF(AND(AB43="P",COUNT(AB$9:AB$10)=1),"P",IF(AND(AB43="P",COUNT(AB$9:AB$10)=2),"PP",IF(AND(AB43="A",COUNT(AB$9:AB$10)=1),"A",IF(AND(AB43="A",COUNT(AB$9:AB$10)=2),"AA",""))))))))</f>
        <v/>
      </c>
      <c r="IQ43" s="646" t="str">
        <f t="shared" ref="IQ43:IQ60" si="248">IF(AND(AC43="L",COUNT(AC$9:AC$10)=1),"L",IF(AND(AC43="L",COUNT(AC$9:AC$10)=2),"LL",IF(AND(AC43="S",COUNT(AC$9:AC$10)=1),"S",IF(AND(AC43="S",COUNT(AC$9:AC$10)=2),"SS",IF(AND(AC43="P",COUNT(AC$9:AC$10)=1),"P",IF(AND(AC43="P",COUNT(AC$9:AC$10)=2),"PP",IF(AND(AC43="A",COUNT(AC$9:AC$10)=1),"A",IF(AND(AC43="A",COUNT(AC$9:AC$10)=2),"AA",""))))))))</f>
        <v/>
      </c>
      <c r="IR43" s="646" t="str">
        <f t="shared" ref="IR43:IR60" si="249">IF(AND(AD43="L",COUNT(AD$9:AD$10)=1),"L",IF(AND(AD43="L",COUNT(AD$9:AD$10)=2),"LL",IF(AND(AD43="S",COUNT(AD$9:AD$10)=1),"S",IF(AND(AD43="S",COUNT(AD$9:AD$10)=2),"SS",IF(AND(AD43="P",COUNT(AD$9:AD$10)=1),"P",IF(AND(AD43="P",COUNT(AD$9:AD$10)=2),"PP",IF(AND(AD43="A",COUNT(AD$9:AD$10)=1),"A",IF(AND(AD43="A",COUNT(AD$9:AD$10)=2),"AA",""))))))))</f>
        <v/>
      </c>
      <c r="IS43" s="646" t="str">
        <f t="shared" ref="IS43:IS60" si="250">IF(AND(AE43="L",COUNT(AE$9:AE$10)=1),"L",IF(AND(AE43="L",COUNT(AE$9:AE$10)=2),"LL",IF(AND(AE43="S",COUNT(AE$9:AE$10)=1),"S",IF(AND(AE43="S",COUNT(AE$9:AE$10)=2),"SS",IF(AND(AE43="P",COUNT(AE$9:AE$10)=1),"P",IF(AND(AE43="P",COUNT(AE$9:AE$10)=2),"PP",IF(AND(AE43="A",COUNT(AE$9:AE$10)=1),"A",IF(AND(AE43="A",COUNT(AE$9:AE$10)=2),"AA",""))))))))</f>
        <v/>
      </c>
      <c r="IT43" s="646" t="str">
        <f t="shared" ref="IT43:IT60" si="251">IF(AND(AF43="L",COUNT(AF$9:AF$10)=1),"L",IF(AND(AF43="L",COUNT(AF$9:AF$10)=2),"LL",IF(AND(AF43="S",COUNT(AF$9:AF$10)=1),"S",IF(AND(AF43="S",COUNT(AF$9:AF$10)=2),"SS",IF(AND(AF43="P",COUNT(AF$9:AF$10)=1),"P",IF(AND(AF43="P",COUNT(AF$9:AF$10)=2),"PP",IF(AND(AF43="A",COUNT(AF$9:AF$10)=1),"A",IF(AND(AF43="A",COUNT(AF$9:AF$10)=2),"AA",""))))))))</f>
        <v/>
      </c>
      <c r="IU43" s="646" t="str">
        <f t="shared" ref="IU43:IU60" si="252">IF(AND(AG43="L",COUNT(AG$9:AG$10)=1),"L",IF(AND(AG43="L",COUNT(AG$9:AG$10)=2),"LL",IF(AND(AG43="S",COUNT(AG$9:AG$10)=1),"S",IF(AND(AG43="S",COUNT(AG$9:AG$10)=2),"SS",IF(AND(AG43="P",COUNT(AG$9:AG$10)=1),"P",IF(AND(AG43="P",COUNT(AG$9:AG$10)=2),"PP",IF(AND(AG43="A",COUNT(AG$9:AG$10)=1),"A",IF(AND(AG43="A",COUNT(AG$9:AG$10)=2),"AA",""))))))))</f>
        <v/>
      </c>
      <c r="IV43" s="646" t="str">
        <f t="shared" ref="IV43:IV60" si="253">IF(AND(AH43="L",COUNT(AH$9:AH$10)=1),"L",IF(AND(AH43="L",COUNT(AH$9:AH$10)=2),"LL",IF(AND(AH43="S",COUNT(AH$9:AH$10)=1),"S",IF(AND(AH43="S",COUNT(AH$9:AH$10)=2),"SS",IF(AND(AH43="P",COUNT(AH$9:AH$10)=1),"P",IF(AND(AH43="P",COUNT(AH$9:AH$10)=2),"PP",IF(AND(AH43="A",COUNT(AH$9:AH$10)=1),"A",IF(AND(AH43="A",COUNT(AH$9:AH$10)=2),"AA",""))))))))</f>
        <v/>
      </c>
      <c r="IW43" s="646" t="str">
        <f t="shared" ref="IW43:IW60" si="254">IF(AND(AI43="L",COUNT(AI$9:AI$10)=1),"L",IF(AND(AI43="L",COUNT(AI$9:AI$10)=2),"LL",IF(AND(AI43="S",COUNT(AI$9:AI$10)=1),"S",IF(AND(AI43="S",COUNT(AI$9:AI$10)=2),"SS",IF(AND(AI43="P",COUNT(AI$9:AI$10)=1),"P",IF(AND(AI43="P",COUNT(AI$9:AI$10)=2),"PP",IF(AND(AI43="A",COUNT(AI$9:AI$10)=1),"A",IF(AND(AI43="A",COUNT(AI$9:AI$10)=2),"AA",""))))))))</f>
        <v/>
      </c>
      <c r="IX43" s="646" t="str">
        <f t="shared" ref="IX43:IX60" si="255">IF(AND(AJ43="L",COUNT(AJ$9:AJ$10)=1),"L",IF(AND(AJ43="L",COUNT(AJ$9:AJ$10)=2),"LL",IF(AND(AJ43="S",COUNT(AJ$9:AJ$10)=1),"S",IF(AND(AJ43="S",COUNT(AJ$9:AJ$10)=2),"SS",IF(AND(AJ43="P",COUNT(AJ$9:AJ$10)=1),"P",IF(AND(AJ43="P",COUNT(AJ$9:AJ$10)=2),"PP",IF(AND(AJ43="A",COUNT(AJ$9:AJ$10)=1),"A",IF(AND(AJ43="A",COUNT(AJ$9:AJ$10)=2),"AA",""))))))))</f>
        <v/>
      </c>
      <c r="IY43" s="646" t="str">
        <f t="shared" ref="IY43:IY60" si="256">IF(AND(AK43="L",COUNT(AK$9:AK$10)=1),"L",IF(AND(AK43="L",COUNT(AK$9:AK$10)=2),"LL",IF(AND(AK43="S",COUNT(AK$9:AK$10)=1),"S",IF(AND(AK43="S",COUNT(AK$9:AK$10)=2),"SS",IF(AND(AK43="P",COUNT(AK$9:AK$10)=1),"P",IF(AND(AK43="P",COUNT(AK$9:AK$10)=2),"PP",IF(AND(AK43="A",COUNT(AK$9:AK$10)=1),"A",IF(AND(AK43="A",COUNT(AK$9:AK$10)=2),"AA",""))))))))</f>
        <v/>
      </c>
      <c r="IZ43" s="646" t="str">
        <f t="shared" ref="IZ43:IZ60" si="257">IF(AND(AL43="L",COUNT(AL$9:AL$10)=1),"L",IF(AND(AL43="L",COUNT(AL$9:AL$10)=2),"LL",IF(AND(AL43="S",COUNT(AL$9:AL$10)=1),"S",IF(AND(AL43="S",COUNT(AL$9:AL$10)=2),"SS",IF(AND(AL43="P",COUNT(AL$9:AL$10)=1),"P",IF(AND(AL43="P",COUNT(AL$9:AL$10)=2),"PP",IF(AND(AL43="A",COUNT(AL$9:AL$10)=1),"A",IF(AND(AL43="A",COUNT(AL$9:AL$10)=2),"AA",""))))))))</f>
        <v/>
      </c>
      <c r="JA43" s="646" t="str">
        <f t="shared" ref="JA43:JA60" si="258">IF(AND(AM43="L",COUNT(AM$9:AM$10)=1),"L",IF(AND(AM43="L",COUNT(AM$9:AM$10)=2),"LL",IF(AND(AM43="S",COUNT(AM$9:AM$10)=1),"S",IF(AND(AM43="S",COUNT(AM$9:AM$10)=2),"SS",IF(AND(AM43="P",COUNT(AM$9:AM$10)=1),"P",IF(AND(AM43="P",COUNT(AM$9:AM$10)=2),"PP",IF(AND(AM43="A",COUNT(AM$9:AM$10)=1),"A",IF(AND(AM43="A",COUNT(AM$9:AM$10)=2),"AA",""))))))))</f>
        <v/>
      </c>
      <c r="JB43" s="646" t="str">
        <f t="shared" ref="JB43:JB60" si="259">IF(AND(AN43="L",COUNT(AN$9:AN$10)=1),"L",IF(AND(AN43="L",COUNT(AN$9:AN$10)=2),"LL",IF(AND(AN43="S",COUNT(AN$9:AN$10)=1),"S",IF(AND(AN43="S",COUNT(AN$9:AN$10)=2),"SS",IF(AND(AN43="P",COUNT(AN$9:AN$10)=1),"P",IF(AND(AN43="P",COUNT(AN$9:AN$10)=2),"PP",IF(AND(AN43="A",COUNT(AN$9:AN$10)=1),"A",IF(AND(AN43="A",COUNT(AN$9:AN$10)=2),"AA",""))))))))</f>
        <v/>
      </c>
      <c r="JC43" s="646" t="str">
        <f t="shared" ref="JC43:JC60" si="260">IF(AND(AO43="L",COUNT(AO$9:AO$10)=1),"L",IF(AND(AO43="L",COUNT(AO$9:AO$10)=2),"LL",IF(AND(AO43="S",COUNT(AO$9:AO$10)=1),"S",IF(AND(AO43="S",COUNT(AO$9:AO$10)=2),"SS",IF(AND(AO43="P",COUNT(AO$9:AO$10)=1),"P",IF(AND(AO43="P",COUNT(AO$9:AO$10)=2),"PP",IF(AND(AO43="A",COUNT(AO$9:AO$10)=1),"A",IF(AND(AO43="A",COUNT(AO$9:AO$10)=2),"AA",""))))))))</f>
        <v/>
      </c>
      <c r="JD43" s="646" t="str">
        <f t="shared" ref="JD43:JD60" si="261">IF(AND(AP43="L",COUNT(AP$9:AP$10)=1),"L",IF(AND(AP43="L",COUNT(AP$9:AP$10)=2),"LL",IF(AND(AP43="S",COUNT(AP$9:AP$10)=1),"S",IF(AND(AP43="S",COUNT(AP$9:AP$10)=2),"SS",IF(AND(AP43="P",COUNT(AP$9:AP$10)=1),"P",IF(AND(AP43="P",COUNT(AP$9:AP$10)=2),"PP",IF(AND(AP43="A",COUNT(AP$9:AP$10)=1),"A",IF(AND(AP43="A",COUNT(AP$9:AP$10)=2),"AA",""))))))))</f>
        <v/>
      </c>
      <c r="JE43" s="646" t="str">
        <f t="shared" ref="JE43:JE60" si="262">IF(AND(AQ43="L",COUNT(AQ$9:AQ$10)=1),"L",IF(AND(AQ43="L",COUNT(AQ$9:AQ$10)=2),"LL",IF(AND(AQ43="S",COUNT(AQ$9:AQ$10)=1),"S",IF(AND(AQ43="S",COUNT(AQ$9:AQ$10)=2),"SS",IF(AND(AQ43="P",COUNT(AQ$9:AQ$10)=1),"P",IF(AND(AQ43="P",COUNT(AQ$9:AQ$10)=2),"PP",IF(AND(AQ43="A",COUNT(AQ$9:AQ$10)=1),"A",IF(AND(AQ43="A",COUNT(AQ$9:AQ$10)=2),"AA",""))))))))</f>
        <v/>
      </c>
      <c r="JF43" s="646" t="str">
        <f t="shared" ref="JF43:JF60" si="263">IF(AND(AR43="L",COUNT(AR$9:AR$10)=1),"L",IF(AND(AR43="L",COUNT(AR$9:AR$10)=2),"LL",IF(AND(AR43="S",COUNT(AR$9:AR$10)=1),"S",IF(AND(AR43="S",COUNT(AR$9:AR$10)=2),"SS",IF(AND(AR43="P",COUNT(AR$9:AR$10)=1),"P",IF(AND(AR43="P",COUNT(AR$9:AR$10)=2),"PP",IF(AND(AR43="A",COUNT(AR$9:AR$10)=1),"A",IF(AND(AR43="A",COUNT(AR$9:AR$10)=2),"AA",""))))))))</f>
        <v/>
      </c>
      <c r="JG43" s="646" t="str">
        <f t="shared" ref="JG43:JG60" si="264">IF(AND(AS43="L",COUNT(AS$9:AS$10)=1),"L",IF(AND(AS43="L",COUNT(AS$9:AS$10)=2),"LL",IF(AND(AS43="S",COUNT(AS$9:AS$10)=1),"S",IF(AND(AS43="S",COUNT(AS$9:AS$10)=2),"SS",IF(AND(AS43="P",COUNT(AS$9:AS$10)=1),"P",IF(AND(AS43="P",COUNT(AS$9:AS$10)=2),"PP",IF(AND(AS43="A",COUNT(AS$9:AS$10)=1),"A",IF(AND(AS43="A",COUNT(AS$9:AS$10)=2),"AA",""))))))))</f>
        <v/>
      </c>
      <c r="JH43" s="646" t="str">
        <f t="shared" ref="JH43:JH60" si="265">IF(AND(AT43="L",COUNT(AT$9:AT$10)=1),"L",IF(AND(AT43="L",COUNT(AT$9:AT$10)=2),"LL",IF(AND(AT43="S",COUNT(AT$9:AT$10)=1),"S",IF(AND(AT43="S",COUNT(AT$9:AT$10)=2),"SS",IF(AND(AT43="P",COUNT(AT$9:AT$10)=1),"P",IF(AND(AT43="P",COUNT(AT$9:AT$10)=2),"PP",IF(AND(AT43="A",COUNT(AT$9:AT$10)=1),"A",IF(AND(AT43="A",COUNT(AT$9:AT$10)=2),"AA",""))))))))</f>
        <v/>
      </c>
      <c r="JI43" s="646" t="str">
        <f t="shared" ref="JI43:JI60" si="266">IF(AND(AU43="L",COUNT(AU$9:AU$10)=1),"L",IF(AND(AU43="L",COUNT(AU$9:AU$10)=2),"LL",IF(AND(AU43="S",COUNT(AU$9:AU$10)=1),"S",IF(AND(AU43="S",COUNT(AU$9:AU$10)=2),"SS",IF(AND(AU43="P",COUNT(AU$9:AU$10)=1),"P",IF(AND(AU43="P",COUNT(AU$9:AU$10)=2),"PP",IF(AND(AU43="A",COUNT(AU$9:AU$10)=1),"A",IF(AND(AU43="A",COUNT(AU$9:AU$10)=2),"AA",""))))))))</f>
        <v/>
      </c>
      <c r="JJ43" s="646" t="str">
        <f t="shared" ref="JJ43:JJ60" si="267">IF(AND(AV43="L",COUNT(AV$9:AV$10)=1),"L",IF(AND(AV43="L",COUNT(AV$9:AV$10)=2),"LL",IF(AND(AV43="S",COUNT(AV$9:AV$10)=1),"S",IF(AND(AV43="S",COUNT(AV$9:AV$10)=2),"SS",IF(AND(AV43="P",COUNT(AV$9:AV$10)=1),"P",IF(AND(AV43="P",COUNT(AV$9:AV$10)=2),"PP",IF(AND(AV43="A",COUNT(AV$9:AV$10)=1),"A",IF(AND(AV43="A",COUNT(AV$9:AV$10)=2),"AA",""))))))))</f>
        <v/>
      </c>
      <c r="JK43" s="646" t="str">
        <f t="shared" ref="JK43:JK60" si="268">IF(AND(AW43="L",COUNT(AW$9:AW$10)=1),"L",IF(AND(AW43="L",COUNT(AW$9:AW$10)=2),"LL",IF(AND(AW43="S",COUNT(AW$9:AW$10)=1),"S",IF(AND(AW43="S",COUNT(AW$9:AW$10)=2),"SS",IF(AND(AW43="P",COUNT(AW$9:AW$10)=1),"P",IF(AND(AW43="P",COUNT(AW$9:AW$10)=2),"PP",IF(AND(AW43="A",COUNT(AW$9:AW$10)=1),"A",IF(AND(AW43="A",COUNT(AW$9:AW$10)=2),"AA",""))))))))</f>
        <v/>
      </c>
      <c r="JL43" s="646" t="str">
        <f t="shared" ref="JL43:JL60" si="269">IF(AND(AX43="L",COUNT(AX$9:AX$10)=1),"L",IF(AND(AX43="L",COUNT(AX$9:AX$10)=2),"LL",IF(AND(AX43="S",COUNT(AX$9:AX$10)=1),"S",IF(AND(AX43="S",COUNT(AX$9:AX$10)=2),"SS",IF(AND(AX43="P",COUNT(AX$9:AX$10)=1),"P",IF(AND(AX43="P",COUNT(AX$9:AX$10)=2),"PP",IF(AND(AX43="A",COUNT(AX$9:AX$10)=1),"A",IF(AND(AX43="A",COUNT(AX$9:AX$10)=2),"AA",""))))))))</f>
        <v/>
      </c>
      <c r="JM43" s="646" t="str">
        <f t="shared" ref="JM43:JM60" si="270">IF(AND(AY43="L",COUNT(AY$9:AY$10)=1),"L",IF(AND(AY43="L",COUNT(AY$9:AY$10)=2),"LL",IF(AND(AY43="S",COUNT(AY$9:AY$10)=1),"S",IF(AND(AY43="S",COUNT(AY$9:AY$10)=2),"SS",IF(AND(AY43="P",COUNT(AY$9:AY$10)=1),"P",IF(AND(AY43="P",COUNT(AY$9:AY$10)=2),"PP",IF(AND(AY43="A",COUNT(AY$9:AY$10)=1),"A",IF(AND(AY43="A",COUNT(AY$9:AY$10)=2),"AA",""))))))))</f>
        <v/>
      </c>
      <c r="JN43" s="646" t="str">
        <f t="shared" ref="JN43:JN60" si="271">IF(AND(AZ43="L",COUNT(AZ$9:AZ$10)=1),"L",IF(AND(AZ43="L",COUNT(AZ$9:AZ$10)=2),"LL",IF(AND(AZ43="S",COUNT(AZ$9:AZ$10)=1),"S",IF(AND(AZ43="S",COUNT(AZ$9:AZ$10)=2),"SS",IF(AND(AZ43="P",COUNT(AZ$9:AZ$10)=1),"P",IF(AND(AZ43="P",COUNT(AZ$9:AZ$10)=2),"PP",IF(AND(AZ43="A",COUNT(AZ$9:AZ$10)=1),"A",IF(AND(AZ43="A",COUNT(AZ$9:AZ$10)=2),"AA",""))))))))</f>
        <v/>
      </c>
      <c r="JO43" s="646" t="str">
        <f t="shared" ref="JO43:JO60" si="272">IF(AND(BA43="L",COUNT(BA$9:BA$10)=1),"L",IF(AND(BA43="L",COUNT(BA$9:BA$10)=2),"LL",IF(AND(BA43="S",COUNT(BA$9:BA$10)=1),"S",IF(AND(BA43="S",COUNT(BA$9:BA$10)=2),"SS",IF(AND(BA43="P",COUNT(BA$9:BA$10)=1),"P",IF(AND(BA43="P",COUNT(BA$9:BA$10)=2),"PP",IF(AND(BA43="A",COUNT(BA$9:BA$10)=1),"A",IF(AND(BA43="A",COUNT(BA$9:BA$10)=2),"AA",""))))))))</f>
        <v/>
      </c>
      <c r="JP43" s="646" t="str">
        <f t="shared" ref="JP43:JP60" si="273">IF(AND(BC43="L",COUNT(BC$9:BC$10)=1),"L",IF(AND(BC43="L",COUNT(BC$9:BC$10)=2),"LL",IF(AND(BC43="S",COUNT(BC$9:BC$10)=1),"S",IF(AND(BC43="S",COUNT(BC$9:BC$10)=2),"SS",IF(AND(BC43="P",COUNT(BC$9:BC$10)=1),"P",IF(AND(BC43="P",COUNT(BC$9:BC$10)=2),"PP",IF(AND(BC43="A",COUNT(BC$9:BC$10)=1),"A",IF(AND(BC43="A",COUNT(BC$9:BC$10)=2),"AA",""))))))))</f>
        <v/>
      </c>
      <c r="JQ43" s="646" t="str">
        <f t="shared" ref="JQ43:JQ60" si="274">IF(AND(BC43="L",COUNT(BC$9:BC$10)=1),"L",IF(AND(BC43="L",COUNT(BC$9:BC$10)=2),"LL",IF(AND(BC43="S",COUNT(BC$9:BC$10)=1),"S",IF(AND(BC43="S",COUNT(BC$9:BC$10)=2),"SS",IF(AND(BC43="P",COUNT(BC$9:BC$10)=1),"P",IF(AND(BC43="P",COUNT(BC$9:BC$10)=2),"PP",IF(AND(BC43="A",COUNT(BC$9:BC$10)=1),"A",IF(AND(BC43="A",COUNT(BC$9:BC$10)=2),"AA",""))))))))</f>
        <v/>
      </c>
      <c r="JR43" s="646" t="str">
        <f t="shared" ref="JR43:JR60" si="275">IF(AND(BD43="L",COUNT(BD$9:BD$10)=1),"L",IF(AND(BD43="L",COUNT(BD$9:BD$10)=2),"LL",IF(AND(BD43="S",COUNT(BD$9:BD$10)=1),"S",IF(AND(BD43="S",COUNT(BD$9:BD$10)=2),"SS",IF(AND(BD43="P",COUNT(BD$9:BD$10)=1),"P",IF(AND(BD43="P",COUNT(BD$9:BD$10)=2),"PP",IF(AND(BD43="A",COUNT(BD$9:BD$10)=1),"A",IF(AND(BD43="A",COUNT(BD$9:BD$10)=2),"AA",""))))))))</f>
        <v/>
      </c>
      <c r="JS43" s="646" t="str">
        <f t="shared" ref="JS43:JS60" si="276">IF(AND(BE43="L",COUNT(BE$9:BE$10)=1),"L",IF(AND(BE43="L",COUNT(BE$9:BE$10)=2),"LL",IF(AND(BE43="S",COUNT(BE$9:BE$10)=1),"S",IF(AND(BE43="S",COUNT(BE$9:BE$10)=2),"SS",IF(AND(BE43="P",COUNT(BE$9:BE$10)=1),"P",IF(AND(BE43="P",COUNT(BE$9:BE$10)=2),"PP",IF(AND(BE43="A",COUNT(BE$9:BE$10)=1),"A",IF(AND(BE43="A",COUNT(BE$9:BE$10)=2),"AA",""))))))))</f>
        <v/>
      </c>
      <c r="JT43" s="646" t="str">
        <f t="shared" ref="JT43:JT60" si="277">IF(AND(BF43="L",COUNT(BF$9:BF$10)=1),"L",IF(AND(BF43="L",COUNT(BF$9:BF$10)=2),"LL",IF(AND(BF43="S",COUNT(BF$9:BF$10)=1),"S",IF(AND(BF43="S",COUNT(BF$9:BF$10)=2),"SS",IF(AND(BF43="P",COUNT(BF$9:BF$10)=1),"P",IF(AND(BF43="P",COUNT(BF$9:BF$10)=2),"PP",IF(AND(BF43="A",COUNT(BF$9:BF$10)=1),"A",IF(AND(BF43="A",COUNT(BF$9:BF$10)=2),"AA",""))))))))</f>
        <v/>
      </c>
      <c r="JU43" s="646" t="str">
        <f t="shared" ref="JU43:JU60" si="278">IF(AND(BG43="L",COUNT(BG$9:BG$10)=1),"L",IF(AND(BG43="L",COUNT(BG$9:BG$10)=2),"LL",IF(AND(BG43="S",COUNT(BG$9:BG$10)=1),"S",IF(AND(BG43="S",COUNT(BG$9:BG$10)=2),"SS",IF(AND(BG43="P",COUNT(BG$9:BG$10)=1),"P",IF(AND(BG43="P",COUNT(BG$9:BG$10)=2),"PP",IF(AND(BG43="A",COUNT(BG$9:BG$10)=1),"A",IF(AND(BG43="A",COUNT(BG$9:BG$10)=2),"AA",""))))))))</f>
        <v/>
      </c>
      <c r="JV43" s="646" t="str">
        <f t="shared" ref="JV43:JV60" si="279">IF(AND(BH43="L",COUNT(BH$9:BH$10)=1),"L",IF(AND(BH43="L",COUNT(BH$9:BH$10)=2),"LL",IF(AND(BH43="S",COUNT(BH$9:BH$10)=1),"S",IF(AND(BH43="S",COUNT(BH$9:BH$10)=2),"SS",IF(AND(BH43="P",COUNT(BH$9:BH$10)=1),"P",IF(AND(BH43="P",COUNT(BH$9:BH$10)=2),"PP",IF(AND(BH43="A",COUNT(BH$9:BH$10)=1),"A",IF(AND(BH43="A",COUNT(BH$9:BH$10)=2),"AA",""))))))))</f>
        <v/>
      </c>
      <c r="JW43" s="646" t="str">
        <f t="shared" ref="JW43:JW60" si="280">IF(AND(BI43="L",COUNT(BI$9:BI$10)=1),"L",IF(AND(BI43="L",COUNT(BI$9:BI$10)=2),"LL",IF(AND(BI43="S",COUNT(BI$9:BI$10)=1),"S",IF(AND(BI43="S",COUNT(BI$9:BI$10)=2),"SS",IF(AND(BI43="P",COUNT(BI$9:BI$10)=1),"P",IF(AND(BI43="P",COUNT(BI$9:BI$10)=2),"PP",IF(AND(BI43="A",COUNT(BI$9:BI$10)=1),"A",IF(AND(BI43="A",COUNT(BI$9:BI$10)=2),"AA",""))))))))</f>
        <v/>
      </c>
      <c r="JX43" s="646" t="str">
        <f t="shared" ref="JX43:JX60" si="281">IF(AND(BJ43="L",COUNT(BJ$9:BJ$10)=1),"L",IF(AND(BJ43="L",COUNT(BJ$9:BJ$10)=2),"LL",IF(AND(BJ43="S",COUNT(BJ$9:BJ$10)=1),"S",IF(AND(BJ43="S",COUNT(BJ$9:BJ$10)=2),"SS",IF(AND(BJ43="P",COUNT(BJ$9:BJ$10)=1),"P",IF(AND(BJ43="P",COUNT(BJ$9:BJ$10)=2),"PP",IF(AND(BJ43="A",COUNT(BJ$9:BJ$10)=1),"A",IF(AND(BJ43="A",COUNT(BJ$9:BJ$10)=2),"AA",""))))))))</f>
        <v/>
      </c>
      <c r="JY43" s="646" t="str">
        <f t="shared" ref="JY43:JY60" si="282">IF(AND(BK43="L",COUNT(BK$9:BK$10)=1),"L",IF(AND(BK43="L",COUNT(BK$9:BK$10)=2),"LL",IF(AND(BK43="S",COUNT(BK$9:BK$10)=1),"S",IF(AND(BK43="S",COUNT(BK$9:BK$10)=2),"SS",IF(AND(BK43="P",COUNT(BK$9:BK$10)=1),"P",IF(AND(BK43="P",COUNT(BK$9:BK$10)=2),"PP",IF(AND(BK43="A",COUNT(BK$9:BK$10)=1),"A",IF(AND(BK43="A",COUNT(BK$9:BK$10)=2),"AA",""))))))))</f>
        <v/>
      </c>
      <c r="JZ43" s="646" t="str">
        <f t="shared" ref="JZ43:JZ60" si="283">IF(AND(BL43="L",COUNT(BL$9:BL$10)=1),"L",IF(AND(BL43="L",COUNT(BL$9:BL$10)=2),"LL",IF(AND(BL43="S",COUNT(BL$9:BL$10)=1),"S",IF(AND(BL43="S",COUNT(BL$9:BL$10)=2),"SS",IF(AND(BL43="P",COUNT(BL$9:BL$10)=1),"P",IF(AND(BL43="P",COUNT(BL$9:BL$10)=2),"PP",IF(AND(BL43="A",COUNT(BL$9:BL$10)=1),"A",IF(AND(BL43="A",COUNT(BL$9:BL$10)=2),"AA",""))))))))</f>
        <v/>
      </c>
      <c r="KA43" s="646" t="str">
        <f t="shared" ref="KA43:KA60" si="284">IF(AND(BM43="L",COUNT(BM$9:BM$10)=1),"L",IF(AND(BM43="L",COUNT(BM$9:BM$10)=2),"LL",IF(AND(BM43="S",COUNT(BM$9:BM$10)=1),"S",IF(AND(BM43="S",COUNT(BM$9:BM$10)=2),"SS",IF(AND(BM43="P",COUNT(BM$9:BM$10)=1),"P",IF(AND(BM43="P",COUNT(BM$9:BM$10)=2),"PP",IF(AND(BM43="A",COUNT(BM$9:BM$10)=1),"A",IF(AND(BM43="A",COUNT(BM$9:BM$10)=2),"AA",""))))))))</f>
        <v/>
      </c>
      <c r="KB43" s="646" t="str">
        <f t="shared" ref="KB43:KB60" si="285">IF(AND(BN43="L",COUNT(BN$9:BN$10)=1),"L",IF(AND(BN43="L",COUNT(BN$9:BN$10)=2),"LL",IF(AND(BN43="S",COUNT(BN$9:BN$10)=1),"S",IF(AND(BN43="S",COUNT(BN$9:BN$10)=2),"SS",IF(AND(BN43="P",COUNT(BN$9:BN$10)=1),"P",IF(AND(BN43="P",COUNT(BN$9:BN$10)=2),"PP",IF(AND(BN43="A",COUNT(BN$9:BN$10)=1),"A",IF(AND(BN43="A",COUNT(BN$9:BN$10)=2),"AA",""))))))))</f>
        <v/>
      </c>
      <c r="KC43" s="646" t="str">
        <f t="shared" ref="KC43:KC60" si="286">IF(AND(BO43="L",COUNT(BO$9:BO$10)=1),"L",IF(AND(BO43="L",COUNT(BO$9:BO$10)=2),"LL",IF(AND(BO43="S",COUNT(BO$9:BO$10)=1),"S",IF(AND(BO43="S",COUNT(BO$9:BO$10)=2),"SS",IF(AND(BO43="P",COUNT(BO$9:BO$10)=1),"P",IF(AND(BO43="P",COUNT(BO$9:BO$10)=2),"PP",IF(AND(BO43="A",COUNT(BO$9:BO$10)=1),"A",IF(AND(BO43="A",COUNT(BO$9:BO$10)=2),"AA",""))))))))</f>
        <v/>
      </c>
      <c r="KD43" s="646" t="str">
        <f t="shared" ref="KD43:KD60" si="287">IF(AND(BP43="L",COUNT(BP$9:BP$10)=1),"L",IF(AND(BP43="L",COUNT(BP$9:BP$10)=2),"LL",IF(AND(BP43="S",COUNT(BP$9:BP$10)=1),"S",IF(AND(BP43="S",COUNT(BP$9:BP$10)=2),"SS",IF(AND(BP43="P",COUNT(BP$9:BP$10)=1),"P",IF(AND(BP43="P",COUNT(BP$9:BP$10)=2),"PP",IF(AND(BP43="A",COUNT(BP$9:BP$10)=1),"A",IF(AND(BP43="A",COUNT(BP$9:BP$10)=2),"AA",""))))))))</f>
        <v/>
      </c>
      <c r="KE43" s="646" t="str">
        <f t="shared" ref="KE43:KE60" si="288">IF(AND(BQ43="L",COUNT(BQ$9:BQ$10)=1),"L",IF(AND(BQ43="L",COUNT(BQ$9:BQ$10)=2),"LL",IF(AND(BQ43="S",COUNT(BQ$9:BQ$10)=1),"S",IF(AND(BQ43="S",COUNT(BQ$9:BQ$10)=2),"SS",IF(AND(BQ43="P",COUNT(BQ$9:BQ$10)=1),"P",IF(AND(BQ43="P",COUNT(BQ$9:BQ$10)=2),"PP",IF(AND(BQ43="A",COUNT(BQ$9:BQ$10)=1),"A",IF(AND(BQ43="A",COUNT(BQ$9:BQ$10)=2),"AA",""))))))))</f>
        <v/>
      </c>
      <c r="KF43" s="646" t="str">
        <f t="shared" ref="KF43:KF60" si="289">IF(AND(BR43="L",COUNT(BR$9:BR$10)=1),"L",IF(AND(BR43="L",COUNT(BR$9:BR$10)=2),"LL",IF(AND(BR43="S",COUNT(BR$9:BR$10)=1),"S",IF(AND(BR43="S",COUNT(BR$9:BR$10)=2),"SS",IF(AND(BR43="P",COUNT(BR$9:BR$10)=1),"P",IF(AND(BR43="P",COUNT(BR$9:BR$10)=2),"PP",IF(AND(BR43="A",COUNT(BR$9:BR$10)=1),"A",IF(AND(BR43="A",COUNT(BR$9:BR$10)=2),"AA",""))))))))</f>
        <v/>
      </c>
      <c r="KG43" s="646" t="str">
        <f t="shared" ref="KG43:KG60" si="290">IF(AND(BS43="L",COUNT(BS$9:BS$10)=1),"L",IF(AND(BS43="L",COUNT(BS$9:BS$10)=2),"LL",IF(AND(BS43="S",COUNT(BS$9:BS$10)=1),"S",IF(AND(BS43="S",COUNT(BS$9:BS$10)=2),"SS",IF(AND(BS43="P",COUNT(BS$9:BS$10)=1),"P",IF(AND(BS43="P",COUNT(BS$9:BS$10)=2),"PP",IF(AND(BS43="A",COUNT(BS$9:BS$10)=1),"A",IF(AND(BS43="A",COUNT(BS$9:BS$10)=2),"AA",""))))))))</f>
        <v/>
      </c>
      <c r="KH43" s="646" t="str">
        <f t="shared" ref="KH43:KH60" si="291">IF(AND(BT43="L",COUNT(BT$9:BT$10)=1),"L",IF(AND(BT43="L",COUNT(BT$9:BT$10)=2),"LL",IF(AND(BT43="S",COUNT(BT$9:BT$10)=1),"S",IF(AND(BT43="S",COUNT(BT$9:BT$10)=2),"SS",IF(AND(BT43="P",COUNT(BT$9:BT$10)=1),"P",IF(AND(BT43="P",COUNT(BT$9:BT$10)=2),"PP",IF(AND(BT43="A",COUNT(BT$9:BT$10)=1),"A",IF(AND(BT43="A",COUNT(BT$9:BT$10)=2),"AA",""))))))))</f>
        <v/>
      </c>
      <c r="KI43" s="646" t="str">
        <f t="shared" ref="KI43:KI60" si="292">IF(AND(BU43="L",COUNT(BU$9:BU$10)=1),"L",IF(AND(BU43="L",COUNT(BU$9:BU$10)=2),"LL",IF(AND(BU43="S",COUNT(BU$9:BU$10)=1),"S",IF(AND(BU43="S",COUNT(BU$9:BU$10)=2),"SS",IF(AND(BU43="P",COUNT(BU$9:BU$10)=1),"P",IF(AND(BU43="P",COUNT(BU$9:BU$10)=2),"PP",IF(AND(BU43="A",COUNT(BU$9:BU$10)=1),"A",IF(AND(BU43="A",COUNT(BU$9:BU$10)=2),"AA",""))))))))</f>
        <v/>
      </c>
      <c r="KJ43" s="646" t="str">
        <f t="shared" ref="KJ43:KJ60" si="293">IF(AND(BV43="L",COUNT(BV$9:BV$10)=1),"L",IF(AND(BV43="L",COUNT(BV$9:BV$10)=2),"LL",IF(AND(BV43="S",COUNT(BV$9:BV$10)=1),"S",IF(AND(BV43="S",COUNT(BV$9:BV$10)=2),"SS",IF(AND(BV43="P",COUNT(BV$9:BV$10)=1),"P",IF(AND(BV43="P",COUNT(BV$9:BV$10)=2),"PP",IF(AND(BV43="A",COUNT(BV$9:BV$10)=1),"A",IF(AND(BV43="A",COUNT(BV$9:BV$10)=2),"AA",""))))))))</f>
        <v/>
      </c>
      <c r="KK43" s="646" t="str">
        <f t="shared" ref="KK43:KK60" si="294">IF(AND(BW43="L",COUNT(BW$9:BW$10)=1),"L",IF(AND(BW43="L",COUNT(BW$9:BW$10)=2),"LL",IF(AND(BW43="S",COUNT(BW$9:BW$10)=1),"S",IF(AND(BW43="S",COUNT(BW$9:BW$10)=2),"SS",IF(AND(BW43="P",COUNT(BW$9:BW$10)=1),"P",IF(AND(BW43="P",COUNT(BW$9:BW$10)=2),"PP",IF(AND(BW43="A",COUNT(BW$9:BW$10)=1),"A",IF(AND(BW43="A",COUNT(BW$9:BW$10)=2),"AA",""))))))))</f>
        <v/>
      </c>
      <c r="KL43" s="646" t="str">
        <f t="shared" ref="KL43:KL60" si="295">IF(AND(BX43="L",COUNT(BX$9:BX$10)=1),"L",IF(AND(BX43="L",COUNT(BX$9:BX$10)=2),"LL",IF(AND(BX43="S",COUNT(BX$9:BX$10)=1),"S",IF(AND(BX43="S",COUNT(BX$9:BX$10)=2),"SS",IF(AND(BX43="P",COUNT(BX$9:BX$10)=1),"P",IF(AND(BX43="P",COUNT(BX$9:BX$10)=2),"PP",IF(AND(BX43="A",COUNT(BX$9:BX$10)=1),"A",IF(AND(BX43="A",COUNT(BX$9:BX$10)=2),"AA",""))))))))</f>
        <v/>
      </c>
      <c r="KM43" s="646" t="str">
        <f t="shared" ref="KM43:KM60" si="296">IF(AND(BY43="L",COUNT(BY$9:BY$10)=1),"L",IF(AND(BY43="L",COUNT(BY$9:BY$10)=2),"LL",IF(AND(BY43="S",COUNT(BY$9:BY$10)=1),"S",IF(AND(BY43="S",COUNT(BY$9:BY$10)=2),"SS",IF(AND(BY43="P",COUNT(BY$9:BY$10)=1),"P",IF(AND(BY43="P",COUNT(BY$9:BY$10)=2),"PP",IF(AND(BY43="A",COUNT(BY$9:BY$10)=1),"A",IF(AND(BY43="A",COUNT(BY$9:BY$10)=2),"AA",""))))))))</f>
        <v/>
      </c>
      <c r="KN43" s="646" t="str">
        <f t="shared" ref="KN43:KN60" si="297">IF(AND(BZ43="L",COUNT(BZ$9:BZ$10)=1),"L",IF(AND(BZ43="L",COUNT(BZ$9:BZ$10)=2),"LL",IF(AND(BZ43="S",COUNT(BZ$9:BZ$10)=1),"S",IF(AND(BZ43="S",COUNT(BZ$9:BZ$10)=2),"SS",IF(AND(BZ43="P",COUNT(BZ$9:BZ$10)=1),"P",IF(AND(BZ43="P",COUNT(BZ$9:BZ$10)=2),"PP",IF(AND(BZ43="A",COUNT(BZ$9:BZ$10)=1),"A",IF(AND(BZ43="A",COUNT(BZ$9:BZ$10)=2),"AA",""))))))))</f>
        <v/>
      </c>
      <c r="KO43" s="646" t="str">
        <f t="shared" ref="KO43:KO60" si="298">IF(AND(CA43="L",COUNT(CA$9:CA$10)=1),"L",IF(AND(CA43="L",COUNT(CA$9:CA$10)=2),"LL",IF(AND(CA43="S",COUNT(CA$9:CA$10)=1),"S",IF(AND(CA43="S",COUNT(CA$9:CA$10)=2),"SS",IF(AND(CA43="P",COUNT(CA$9:CA$10)=1),"P",IF(AND(CA43="P",COUNT(CA$9:CA$10)=2),"PP",IF(AND(CA43="A",COUNT(CA$9:CA$10)=1),"A",IF(AND(CA43="A",COUNT(CA$9:CA$10)=2),"AA",""))))))))</f>
        <v/>
      </c>
      <c r="KP43" s="646" t="str">
        <f t="shared" ref="KP43:KP60" si="299">IF(AND(CB43="L",COUNT(CB$9:CB$10)=1),"L",IF(AND(CB43="L",COUNT(CB$9:CB$10)=2),"LL",IF(AND(CB43="S",COUNT(CB$9:CB$10)=1),"S",IF(AND(CB43="S",COUNT(CB$9:CB$10)=2),"SS",IF(AND(CB43="P",COUNT(CB$9:CB$10)=1),"P",IF(AND(CB43="P",COUNT(CB$9:CB$10)=2),"PP",IF(AND(CB43="A",COUNT(CB$9:CB$10)=1),"A",IF(AND(CB43="A",COUNT(CB$9:CB$10)=2),"AA",""))))))))</f>
        <v/>
      </c>
      <c r="KQ43" s="646" t="str">
        <f t="shared" ref="KQ43:KQ60" si="300">IF(AND(CC43="L",COUNT(CC$9:CC$10)=1),"L",IF(AND(CC43="L",COUNT(CC$9:CC$10)=2),"LL",IF(AND(CC43="S",COUNT(CC$9:CC$10)=1),"S",IF(AND(CC43="S",COUNT(CC$9:CC$10)=2),"SS",IF(AND(CC43="P",COUNT(CC$9:CC$10)=1),"P",IF(AND(CC43="P",COUNT(CC$9:CC$10)=2),"PP",IF(AND(CC43="A",COUNT(CC$9:CC$10)=1),"A",IF(AND(CC43="A",COUNT(CC$9:CC$10)=2),"AA",""))))))))</f>
        <v/>
      </c>
      <c r="KR43" s="646" t="str">
        <f t="shared" ref="KR43:KR60" si="301">IF(AND(CD43="L",COUNT(CD$9:CD$10)=1),"L",IF(AND(CD43="L",COUNT(CD$9:CD$10)=2),"LL",IF(AND(CD43="S",COUNT(CD$9:CD$10)=1),"S",IF(AND(CD43="S",COUNT(CD$9:CD$10)=2),"SS",IF(AND(CD43="P",COUNT(CD$9:CD$10)=1),"P",IF(AND(CD43="P",COUNT(CD$9:CD$10)=2),"PP",IF(AND(CD43="A",COUNT(CD$9:CD$10)=1),"A",IF(AND(CD43="A",COUNT(CD$9:CD$10)=2),"AA",""))))))))</f>
        <v/>
      </c>
      <c r="KS43" s="646" t="str">
        <f t="shared" ref="KS43:KS60" si="302">IF(AND(CE43="L",COUNT(CE$9:CE$10)=1),"L",IF(AND(CE43="L",COUNT(CE$9:CE$10)=2),"LL",IF(AND(CE43="S",COUNT(CE$9:CE$10)=1),"S",IF(AND(CE43="S",COUNT(CE$9:CE$10)=2),"SS",IF(AND(CE43="P",COUNT(CE$9:CE$10)=1),"P",IF(AND(CE43="P",COUNT(CE$9:CE$10)=2),"PP",IF(AND(CE43="A",COUNT(CE$9:CE$10)=1),"A",IF(AND(CE43="A",COUNT(CE$9:CE$10)=2),"AA",""))))))))</f>
        <v/>
      </c>
      <c r="KT43" s="646" t="str">
        <f t="shared" ref="KT43:KT60" si="303">IF(AND(CF43="L",COUNT(CF$9:CF$10)=1),"L",IF(AND(CF43="L",COUNT(CF$9:CF$10)=2),"LL",IF(AND(CF43="S",COUNT(CF$9:CF$10)=1),"S",IF(AND(CF43="S",COUNT(CF$9:CF$10)=2),"SS",IF(AND(CF43="P",COUNT(CF$9:CF$10)=1),"P",IF(AND(CF43="P",COUNT(CF$9:CF$10)=2),"PP",IF(AND(CF43="A",COUNT(CF$9:CF$10)=1),"A",IF(AND(CF43="A",COUNT(CF$9:CF$10)=2),"AA",""))))))))</f>
        <v/>
      </c>
      <c r="KU43" s="646" t="str">
        <f t="shared" ref="KU43:KU60" si="304">IF(AND(CG43="L",COUNT(CG$9:CG$10)=1),"L",IF(AND(CG43="L",COUNT(CG$9:CG$10)=2),"LL",IF(AND(CG43="S",COUNT(CG$9:CG$10)=1),"S",IF(AND(CG43="S",COUNT(CG$9:CG$10)=2),"SS",IF(AND(CG43="P",COUNT(CG$9:CG$10)=1),"P",IF(AND(CG43="P",COUNT(CG$9:CG$10)=2),"PP",IF(AND(CG43="A",COUNT(CG$9:CG$10)=1),"A",IF(AND(CG43="A",COUNT(CG$9:CG$10)=2),"AA",""))))))))</f>
        <v/>
      </c>
      <c r="KV43" s="646" t="str">
        <f t="shared" ref="KV43:KV60" si="305">IF(AND(CH43="L",COUNT(CH$9:CH$10)=1),"L",IF(AND(CH43="L",COUNT(CH$9:CH$10)=2),"LL",IF(AND(CH43="S",COUNT(CH$9:CH$10)=1),"S",IF(AND(CH43="S",COUNT(CH$9:CH$10)=2),"SS",IF(AND(CH43="P",COUNT(CH$9:CH$10)=1),"P",IF(AND(CH43="P",COUNT(CH$9:CH$10)=2),"PP",IF(AND(CH43="A",COUNT(CH$9:CH$10)=1),"A",IF(AND(CH43="A",COUNT(CH$9:CH$10)=2),"AA",""))))))))</f>
        <v/>
      </c>
      <c r="KW43" s="646" t="str">
        <f t="shared" ref="KW43:KW60" si="306">IF(AND(CI43="L",COUNT(CI$9:CI$10)=1),"L",IF(AND(CI43="L",COUNT(CI$9:CI$10)=2),"LL",IF(AND(CI43="S",COUNT(CI$9:CI$10)=1),"S",IF(AND(CI43="S",COUNT(CI$9:CI$10)=2),"SS",IF(AND(CI43="P",COUNT(CI$9:CI$10)=1),"P",IF(AND(CI43="P",COUNT(CI$9:CI$10)=2),"PP",IF(AND(CI43="A",COUNT(CI$9:CI$10)=1),"A",IF(AND(CI43="A",COUNT(CI$9:CI$10)=2),"AA",""))))))))</f>
        <v/>
      </c>
      <c r="KX43" s="646" t="str">
        <f t="shared" ref="KX43:KX60" si="307">IF(AND(CJ43="L",COUNT(CJ$9:CJ$10)=1),"L",IF(AND(CJ43="L",COUNT(CJ$9:CJ$10)=2),"LL",IF(AND(CJ43="S",COUNT(CJ$9:CJ$10)=1),"S",IF(AND(CJ43="S",COUNT(CJ$9:CJ$10)=2),"SS",IF(AND(CJ43="P",COUNT(CJ$9:CJ$10)=1),"P",IF(AND(CJ43="P",COUNT(CJ$9:CJ$10)=2),"PP",IF(AND(CJ43="A",COUNT(CJ$9:CJ$10)=1),"A",IF(AND(CJ43="A",COUNT(CJ$9:CJ$10)=2),"AA",""))))))))</f>
        <v/>
      </c>
      <c r="KY43" s="646" t="str">
        <f t="shared" ref="KY43:KY60" si="308">IF(AND(CK43="L",COUNT(CK$9:CK$10)=1),"L",IF(AND(CK43="L",COUNT(CK$9:CK$10)=2),"LL",IF(AND(CK43="S",COUNT(CK$9:CK$10)=1),"S",IF(AND(CK43="S",COUNT(CK$9:CK$10)=2),"SS",IF(AND(CK43="P",COUNT(CK$9:CK$10)=1),"P",IF(AND(CK43="P",COUNT(CK$9:CK$10)=2),"PP",IF(AND(CK43="A",COUNT(CK$9:CK$10)=1),"A",IF(AND(CK43="A",COUNT(CK$9:CK$10)=2),"AA",""))))))))</f>
        <v/>
      </c>
      <c r="KZ43" s="646" t="str">
        <f t="shared" ref="KZ43:KZ60" si="309">IF(AND(CL43="L",COUNT(CL$9:CL$10)=1),"L",IF(AND(CL43="L",COUNT(CL$9:CL$10)=2),"LL",IF(AND(CL43="S",COUNT(CL$9:CL$10)=1),"S",IF(AND(CL43="S",COUNT(CL$9:CL$10)=2),"SS",IF(AND(CL43="P",COUNT(CL$9:CL$10)=1),"P",IF(AND(CL43="P",COUNT(CL$9:CL$10)=2),"PP",IF(AND(CL43="A",COUNT(CL$9:CL$10)=1),"A",IF(AND(CL43="A",COUNT(CL$9:CL$10)=2),"AA",""))))))))</f>
        <v/>
      </c>
      <c r="LA43" s="646" t="str">
        <f t="shared" ref="LA43:LA60" si="310">IF(AND(CM43="L",COUNT(CM$9:CM$10)=1),"L",IF(AND(CM43="L",COUNT(CM$9:CM$10)=2),"LL",IF(AND(CM43="S",COUNT(CM$9:CM$10)=1),"S",IF(AND(CM43="S",COUNT(CM$9:CM$10)=2),"SS",IF(AND(CM43="P",COUNT(CM$9:CM$10)=1),"P",IF(AND(CM43="P",COUNT(CM$9:CM$10)=2),"PP",IF(AND(CM43="A",COUNT(CM$9:CM$10)=1),"A",IF(AND(CM43="A",COUNT(CM$9:CM$10)=2),"AA",""))))))))</f>
        <v/>
      </c>
      <c r="LB43" s="646" t="str">
        <f t="shared" ref="LB43:LB60" si="311">IF(AND(CN43="L",COUNT(CN$9:CN$10)=1),"L",IF(AND(CN43="L",COUNT(CN$9:CN$10)=2),"LL",IF(AND(CN43="S",COUNT(CN$9:CN$10)=1),"S",IF(AND(CN43="S",COUNT(CN$9:CN$10)=2),"SS",IF(AND(CN43="P",COUNT(CN$9:CN$10)=1),"P",IF(AND(CN43="P",COUNT(CN$9:CN$10)=2),"PP",IF(AND(CN43="A",COUNT(CN$9:CN$10)=1),"A",IF(AND(CN43="A",COUNT(CN$9:CN$10)=2),"AA",""))))))))</f>
        <v/>
      </c>
      <c r="LC43" s="646" t="str">
        <f t="shared" ref="LC43:LC60" si="312">IF(AND(CO43="L",COUNT(CO$9:CO$10)=1),"L",IF(AND(CO43="L",COUNT(CO$9:CO$10)=2),"LL",IF(AND(CO43="S",COUNT(CO$9:CO$10)=1),"S",IF(AND(CO43="S",COUNT(CO$9:CO$10)=2),"SS",IF(AND(CO43="P",COUNT(CO$9:CO$10)=1),"P",IF(AND(CO43="P",COUNT(CO$9:CO$10)=2),"PP",IF(AND(CO43="A",COUNT(CO$9:CO$10)=1),"A",IF(AND(CO43="A",COUNT(CO$9:CO$10)=2),"AA",""))))))))</f>
        <v/>
      </c>
      <c r="LD43" s="646" t="str">
        <f t="shared" ref="LD43:LD60" si="313">IF(AND(CP43="L",COUNT(CP$9:CP$10)=1),"L",IF(AND(CP43="L",COUNT(CP$9:CP$10)=2),"LL",IF(AND(CP43="S",COUNT(CP$9:CP$10)=1),"S",IF(AND(CP43="S",COUNT(CP$9:CP$10)=2),"SS",IF(AND(CP43="P",COUNT(CP$9:CP$10)=1),"P",IF(AND(CP43="P",COUNT(CP$9:CP$10)=2),"PP",IF(AND(CP43="A",COUNT(CP$9:CP$10)=1),"A",IF(AND(CP43="A",COUNT(CP$9:CP$10)=2),"AA",""))))))))</f>
        <v/>
      </c>
      <c r="LE43" s="646" t="str">
        <f t="shared" ref="LE43:LE60" si="314">IF(AND(CQ43="L",COUNT(CQ$9:CQ$10)=1),"L",IF(AND(CQ43="L",COUNT(CQ$9:CQ$10)=2),"LL",IF(AND(CQ43="S",COUNT(CQ$9:CQ$10)=1),"S",IF(AND(CQ43="S",COUNT(CQ$9:CQ$10)=2),"SS",IF(AND(CQ43="P",COUNT(CQ$9:CQ$10)=1),"P",IF(AND(CQ43="P",COUNT(CQ$9:CQ$10)=2),"PP",IF(AND(CQ43="A",COUNT(CQ$9:CQ$10)=1),"A",IF(AND(CQ43="A",COUNT(CQ$9:CQ$10)=2),"AA",""))))))))</f>
        <v/>
      </c>
      <c r="LF43" s="646" t="str">
        <f t="shared" ref="LF43:LF60" si="315">IF(AND(CR43="L",COUNT(CR$9:CR$10)=1),"L",IF(AND(CR43="L",COUNT(CR$9:CR$10)=2),"LL",IF(AND(CR43="S",COUNT(CR$9:CR$10)=1),"S",IF(AND(CR43="S",COUNT(CR$9:CR$10)=2),"SS",IF(AND(CR43="P",COUNT(CR$9:CR$10)=1),"P",IF(AND(CR43="P",COUNT(CR$9:CR$10)=2),"PP",IF(AND(CR43="A",COUNT(CR$9:CR$10)=1),"A",IF(AND(CR43="A",COUNT(CR$9:CR$10)=2),"AA",""))))))))</f>
        <v/>
      </c>
      <c r="LG43" s="646" t="str">
        <f t="shared" ref="LG43:LG60" si="316">IF(AND(CS43="L",COUNT(CS$9:CS$10)=1),"L",IF(AND(CS43="L",COUNT(CS$9:CS$10)=2),"LL",IF(AND(CS43="S",COUNT(CS$9:CS$10)=1),"S",IF(AND(CS43="S",COUNT(CS$9:CS$10)=2),"SS",IF(AND(CS43="P",COUNT(CS$9:CS$10)=1),"P",IF(AND(CS43="P",COUNT(CS$9:CS$10)=2),"PP",IF(AND(CS43="A",COUNT(CS$9:CS$10)=1),"A",IF(AND(CS43="A",COUNT(CS$9:CS$10)=2),"AA",""))))))))</f>
        <v/>
      </c>
      <c r="LH43" s="646" t="str">
        <f t="shared" ref="LH43:LH60" si="317">IF(AND(CT43="L",COUNT(CT$9:CT$10)=1),"L",IF(AND(CT43="L",COUNT(CT$9:CT$10)=2),"LL",IF(AND(CT43="S",COUNT(CT$9:CT$10)=1),"S",IF(AND(CT43="S",COUNT(CT$9:CT$10)=2),"SS",IF(AND(CT43="P",COUNT(CT$9:CT$10)=1),"P",IF(AND(CT43="P",COUNT(CT$9:CT$10)=2),"PP",IF(AND(CT43="A",COUNT(CT$9:CT$10)=1),"A",IF(AND(CT43="A",COUNT(CT$9:CT$10)=2),"AA",""))))))))</f>
        <v/>
      </c>
      <c r="LI43" s="646" t="str">
        <f t="shared" ref="LI43:LI60" si="318">IF(AND(CU43="L",COUNT(CU$9:CU$10)=1),"L",IF(AND(CU43="L",COUNT(CU$9:CU$10)=2),"LL",IF(AND(CU43="S",COUNT(CU$9:CU$10)=1),"S",IF(AND(CU43="S",COUNT(CU$9:CU$10)=2),"SS",IF(AND(CU43="P",COUNT(CU$9:CU$10)=1),"P",IF(AND(CU43="P",COUNT(CU$9:CU$10)=2),"PP",IF(AND(CU43="A",COUNT(CU$9:CU$10)=1),"A",IF(AND(CU43="A",COUNT(CU$9:CU$10)=2),"AA",""))))))))</f>
        <v/>
      </c>
      <c r="LJ43" s="646" t="str">
        <f t="shared" ref="LJ43:LJ60" si="319">IF(AND(CV43="L",COUNT(CV$9:CV$10)=1),"L",IF(AND(CV43="L",COUNT(CV$9:CV$10)=2),"LL",IF(AND(CV43="S",COUNT(CV$9:CV$10)=1),"S",IF(AND(CV43="S",COUNT(CV$9:CV$10)=2),"SS",IF(AND(CV43="P",COUNT(CV$9:CV$10)=1),"P",IF(AND(CV43="P",COUNT(CV$9:CV$10)=2),"PP",IF(AND(CV43="A",COUNT(CV$9:CV$10)=1),"A",IF(AND(CV43="A",COUNT(CV$9:CV$10)=2),"AA",""))))))))</f>
        <v/>
      </c>
      <c r="LK43" s="646" t="str">
        <f t="shared" ref="LK43:LK60" si="320">IF(AND(CW43="L",COUNT(CW$9:CW$10)=1),"L",IF(AND(CW43="L",COUNT(CW$9:CW$10)=2),"LL",IF(AND(CW43="S",COUNT(CW$9:CW$10)=1),"S",IF(AND(CW43="S",COUNT(CW$9:CW$10)=2),"SS",IF(AND(CW43="P",COUNT(CW$9:CW$10)=1),"P",IF(AND(CW43="P",COUNT(CW$9:CW$10)=2),"PP",IF(AND(CW43="A",COUNT(CW$9:CW$10)=1),"A",IF(AND(CW43="A",COUNT(CW$9:CW$10)=2),"AA",""))))))))</f>
        <v/>
      </c>
      <c r="LL43" s="646" t="str">
        <f t="shared" ref="LL43:LL60" si="321">IF(AND(CX43="L",COUNT(CX$9:CX$10)=1),"L",IF(AND(CX43="L",COUNT(CX$9:CX$10)=2),"LL",IF(AND(CX43="S",COUNT(CX$9:CX$10)=1),"S",IF(AND(CX43="S",COUNT(CX$9:CX$10)=2),"SS",IF(AND(CX43="P",COUNT(CX$9:CX$10)=1),"P",IF(AND(CX43="P",COUNT(CX$9:CX$10)=2),"PP",IF(AND(CX43="A",COUNT(CX$9:CX$10)=1),"A",IF(AND(CX43="A",COUNT(CX$9:CX$10)=2),"AA",""))))))))</f>
        <v/>
      </c>
      <c r="LM43" s="646" t="str">
        <f t="shared" ref="LM43:LM60" si="322">IF(AND(CY43="L",COUNT(CY$9:CY$10)=1),"L",IF(AND(CY43="L",COUNT(CY$9:CY$10)=2),"LL",IF(AND(CY43="S",COUNT(CY$9:CY$10)=1),"S",IF(AND(CY43="S",COUNT(CY$9:CY$10)=2),"SS",IF(AND(CY43="P",COUNT(CY$9:CY$10)=1),"P",IF(AND(CY43="P",COUNT(CY$9:CY$10)=2),"PP",IF(AND(CY43="A",COUNT(CY$9:CY$10)=1),"A",IF(AND(CY43="A",COUNT(CY$9:CY$10)=2),"AA",""))))))))</f>
        <v/>
      </c>
      <c r="LN43" s="646" t="str">
        <f t="shared" ref="LN43:LN60" si="323">IF(AND(DB43="L",COUNT(DB$9:DB$10)=1),"L",IF(AND(DB43="L",COUNT(DB$9:DB$10)=2),"LL",IF(AND(DB43="S",COUNT(DB$9:DB$10)=1),"S",IF(AND(DB43="S",COUNT(DB$9:DB$10)=2),"SS",IF(AND(DB43="P",COUNT(DB$9:DB$10)=1),"P",IF(AND(DB43="P",COUNT(DB$9:DB$10)=2),"PP",IF(AND(DB43="A",COUNT(DB$9:DB$10)=1),"A",IF(AND(DB43="A",COUNT(DB$9:DB$10)=2),"AA",""))))))))</f>
        <v/>
      </c>
      <c r="LO43" s="646" t="str">
        <f t="shared" ref="LO43:LO60" si="324">IF(AND(DC43="L",COUNT(DC$9:DC$10)=1),"L",IF(AND(DC43="L",COUNT(DC$9:DC$10)=2),"LL",IF(AND(DC43="S",COUNT(DC$9:DC$10)=1),"S",IF(AND(DC43="S",COUNT(DC$9:DC$10)=2),"SS",IF(AND(DC43="P",COUNT(DC$9:DC$10)=1),"P",IF(AND(DC43="P",COUNT(DC$9:DC$10)=2),"PP",IF(AND(DC43="A",COUNT(DC$9:DC$10)=1),"A",IF(AND(DC43="A",COUNT(DC$9:DC$10)=2),"AA",""))))))))</f>
        <v/>
      </c>
      <c r="LP43" s="646" t="str">
        <f t="shared" ref="LP43:LP60" si="325">IF(AND(DD43="L",COUNT(DD$9:DD$10)=1),"L",IF(AND(DD43="L",COUNT(DD$9:DD$10)=2),"LL",IF(AND(DD43="S",COUNT(DD$9:DD$10)=1),"S",IF(AND(DD43="S",COUNT(DD$9:DD$10)=2),"SS",IF(AND(DD43="P",COUNT(DD$9:DD$10)=1),"P",IF(AND(DD43="P",COUNT(DD$9:DD$10)=2),"PP",IF(AND(DD43="A",COUNT(DD$9:DD$10)=1),"A",IF(AND(DD43="A",COUNT(DD$9:DD$10)=2),"AA",""))))))))</f>
        <v/>
      </c>
      <c r="LQ43" s="646" t="str">
        <f t="shared" ref="LQ43:LQ60" si="326">IF(AND(DE43="L",COUNT(DE$9:DE$10)=1),"L",IF(AND(DE43="L",COUNT(DE$9:DE$10)=2),"LL",IF(AND(DE43="S",COUNT(DE$9:DE$10)=1),"S",IF(AND(DE43="S",COUNT(DE$9:DE$10)=2),"SS",IF(AND(DE43="P",COUNT(DE$9:DE$10)=1),"P",IF(AND(DE43="P",COUNT(DE$9:DE$10)=2),"PP",IF(AND(DE43="A",COUNT(DE$9:DE$10)=1),"A",IF(AND(DE43="A",COUNT(DE$9:DE$10)=2),"AA",""))))))))</f>
        <v/>
      </c>
      <c r="LR43" s="646" t="str">
        <f t="shared" ref="LR43:LR60" si="327">IF(AND(DF43="L",COUNT(DF$9:DF$10)=1),"L",IF(AND(DF43="L",COUNT(DF$9:DF$10)=2),"LL",IF(AND(DF43="S",COUNT(DF$9:DF$10)=1),"S",IF(AND(DF43="S",COUNT(DF$9:DF$10)=2),"SS",IF(AND(DF43="P",COUNT(DF$9:DF$10)=1),"P",IF(AND(DF43="P",COUNT(DF$9:DF$10)=2),"PP",IF(AND(DF43="A",COUNT(DF$9:DF$10)=1),"A",IF(AND(DF43="A",COUNT(DF$9:DF$10)=2),"AA",""))))))))</f>
        <v/>
      </c>
      <c r="LS43" s="646" t="str">
        <f t="shared" ref="LS43:LS60" si="328">IF(AND(DG43="L",COUNT(DG$9:DG$10)=1),"L",IF(AND(DG43="L",COUNT(DG$9:DG$10)=2),"LL",IF(AND(DG43="S",COUNT(DG$9:DG$10)=1),"S",IF(AND(DG43="S",COUNT(DG$9:DG$10)=2),"SS",IF(AND(DG43="P",COUNT(DG$9:DG$10)=1),"P",IF(AND(DG43="P",COUNT(DG$9:DG$10)=2),"PP",IF(AND(DG43="A",COUNT(DG$9:DG$10)=1),"A",IF(AND(DG43="A",COUNT(DG$9:DG$10)=2),"AA",""))))))))</f>
        <v/>
      </c>
      <c r="LT43" s="646" t="str">
        <f t="shared" ref="LT43:LT60" si="329">IF(AND(DH43="L",COUNT(DH$9:DH$10)=1),"L",IF(AND(DH43="L",COUNT(DH$9:DH$10)=2),"LL",IF(AND(DH43="S",COUNT(DH$9:DH$10)=1),"S",IF(AND(DH43="S",COUNT(DH$9:DH$10)=2),"SS",IF(AND(DH43="P",COUNT(DH$9:DH$10)=1),"P",IF(AND(DH43="P",COUNT(DH$9:DH$10)=2),"PP",IF(AND(DH43="A",COUNT(DH$9:DH$10)=1),"A",IF(AND(DH43="A",COUNT(DH$9:DH$10)=2),"AA",""))))))))</f>
        <v/>
      </c>
      <c r="LU43" s="646" t="str">
        <f t="shared" ref="LU43:LU60" si="330">IF(AND(DI43="L",COUNT(DI$9:DI$10)=1),"L",IF(AND(DI43="L",COUNT(DI$9:DI$10)=2),"LL",IF(AND(DI43="S",COUNT(DI$9:DI$10)=1),"S",IF(AND(DI43="S",COUNT(DI$9:DI$10)=2),"SS",IF(AND(DI43="P",COUNT(DI$9:DI$10)=1),"P",IF(AND(DI43="P",COUNT(DI$9:DI$10)=2),"PP",IF(AND(DI43="A",COUNT(DI$9:DI$10)=1),"A",IF(AND(DI43="A",COUNT(DI$9:DI$10)=2),"AA",""))))))))</f>
        <v/>
      </c>
      <c r="LV43" s="646" t="str">
        <f t="shared" ref="LV43:LV60" si="331">IF(AND(DJ43="L",COUNT(DJ$9:DJ$10)=1),"L",IF(AND(DJ43="L",COUNT(DJ$9:DJ$10)=2),"LL",IF(AND(DJ43="S",COUNT(DJ$9:DJ$10)=1),"S",IF(AND(DJ43="S",COUNT(DJ$9:DJ$10)=2),"SS",IF(AND(DJ43="P",COUNT(DJ$9:DJ$10)=1),"P",IF(AND(DJ43="P",COUNT(DJ$9:DJ$10)=2),"PP",IF(AND(DJ43="A",COUNT(DJ$9:DJ$10)=1),"A",IF(AND(DJ43="A",COUNT(DJ$9:DJ$10)=2),"AA",""))))))))</f>
        <v/>
      </c>
      <c r="LW43" s="646" t="str">
        <f t="shared" ref="LW43:LW60" si="332">IF(AND(DK43="L",COUNT(DK$9:DK$10)=1),"L",IF(AND(DK43="L",COUNT(DK$9:DK$10)=2),"LL",IF(AND(DK43="S",COUNT(DK$9:DK$10)=1),"S",IF(AND(DK43="S",COUNT(DK$9:DK$10)=2),"SS",IF(AND(DK43="P",COUNT(DK$9:DK$10)=1),"P",IF(AND(DK43="P",COUNT(DK$9:DK$10)=2),"PP",IF(AND(DK43="A",COUNT(DK$9:DK$10)=1),"A",IF(AND(DK43="A",COUNT(DK$9:DK$10)=2),"AA",""))))))))</f>
        <v/>
      </c>
      <c r="LX43" s="646" t="str">
        <f t="shared" ref="LX43:LX60" si="333">IF(AND(DL43="L",COUNT(DL$9:DL$10)=1),"L",IF(AND(DL43="L",COUNT(DL$9:DL$10)=2),"LL",IF(AND(DL43="S",COUNT(DL$9:DL$10)=1),"S",IF(AND(DL43="S",COUNT(DL$9:DL$10)=2),"SS",IF(AND(DL43="P",COUNT(DL$9:DL$10)=1),"P",IF(AND(DL43="P",COUNT(DL$9:DL$10)=2),"PP",IF(AND(DL43="A",COUNT(DL$9:DL$10)=1),"A",IF(AND(DL43="A",COUNT(DL$9:DL$10)=2),"AA",""))))))))</f>
        <v/>
      </c>
      <c r="LY43" s="646" t="str">
        <f t="shared" ref="LY43:LY60" si="334">IF(AND(DM43="L",COUNT(DM$9:DM$10)=1),"L",IF(AND(DM43="L",COUNT(DM$9:DM$10)=2),"LL",IF(AND(DM43="S",COUNT(DM$9:DM$10)=1),"S",IF(AND(DM43="S",COUNT(DM$9:DM$10)=2),"SS",IF(AND(DM43="P",COUNT(DM$9:DM$10)=1),"P",IF(AND(DM43="P",COUNT(DM$9:DM$10)=2),"PP",IF(AND(DM43="A",COUNT(DM$9:DM$10)=1),"A",IF(AND(DM43="A",COUNT(DM$9:DM$10)=2),"AA",""))))))))</f>
        <v/>
      </c>
      <c r="LZ43" s="646" t="str">
        <f t="shared" ref="LZ43:LZ60" si="335">IF(AND(DN43="L",COUNT(DN$9:DN$10)=1),"L",IF(AND(DN43="L",COUNT(DN$9:DN$10)=2),"LL",IF(AND(DN43="S",COUNT(DN$9:DN$10)=1),"S",IF(AND(DN43="S",COUNT(DN$9:DN$10)=2),"SS",IF(AND(DN43="P",COUNT(DN$9:DN$10)=1),"P",IF(AND(DN43="P",COUNT(DN$9:DN$10)=2),"PP",IF(AND(DN43="A",COUNT(DN$9:DN$10)=1),"A",IF(AND(DN43="A",COUNT(DN$9:DN$10)=2),"AA",""))))))))</f>
        <v/>
      </c>
      <c r="MA43" s="646" t="str">
        <f t="shared" ref="MA43:MA60" si="336">IF(AND(DO43="L",COUNT(DO$9:DO$10)=1),"L",IF(AND(DO43="L",COUNT(DO$9:DO$10)=2),"LL",IF(AND(DO43="S",COUNT(DO$9:DO$10)=1),"S",IF(AND(DO43="S",COUNT(DO$9:DO$10)=2),"SS",IF(AND(DO43="P",COUNT(DO$9:DO$10)=1),"P",IF(AND(DO43="P",COUNT(DO$9:DO$10)=2),"PP",IF(AND(DO43="A",COUNT(DO$9:DO$10)=1),"A",IF(AND(DO43="A",COUNT(DO$9:DO$10)=2),"AA",""))))))))</f>
        <v/>
      </c>
      <c r="MB43" s="646" t="str">
        <f t="shared" ref="MB43:MB60" si="337">IF(AND(DP43="L",COUNT(DP$9:DP$10)=1),"L",IF(AND(DP43="L",COUNT(DP$9:DP$10)=2),"LL",IF(AND(DP43="S",COUNT(DP$9:DP$10)=1),"S",IF(AND(DP43="S",COUNT(DP$9:DP$10)=2),"SS",IF(AND(DP43="P",COUNT(DP$9:DP$10)=1),"P",IF(AND(DP43="P",COUNT(DP$9:DP$10)=2),"PP",IF(AND(DP43="A",COUNT(DP$9:DP$10)=1),"A",IF(AND(DP43="A",COUNT(DP$9:DP$10)=2),"AA",""))))))))</f>
        <v/>
      </c>
      <c r="MC43" s="646" t="str">
        <f t="shared" ref="MC43:MC60" si="338">IF(AND(DQ43="L",COUNT(DQ$9:DQ$10)=1),"L",IF(AND(DQ43="L",COUNT(DQ$9:DQ$10)=2),"LL",IF(AND(DQ43="S",COUNT(DQ$9:DQ$10)=1),"S",IF(AND(DQ43="S",COUNT(DQ$9:DQ$10)=2),"SS",IF(AND(DQ43="P",COUNT(DQ$9:DQ$10)=1),"P",IF(AND(DQ43="P",COUNT(DQ$9:DQ$10)=2),"PP",IF(AND(DQ43="A",COUNT(DQ$9:DQ$10)=1),"A",IF(AND(DQ43="A",COUNT(DQ$9:DQ$10)=2),"AA",""))))))))</f>
        <v/>
      </c>
      <c r="MD43" s="646" t="str">
        <f t="shared" ref="MD43:MD60" si="339">IF(AND(DR43="L",COUNT(DR$9:DR$10)=1),"L",IF(AND(DR43="L",COUNT(DR$9:DR$10)=2),"LL",IF(AND(DR43="S",COUNT(DR$9:DR$10)=1),"S",IF(AND(DR43="S",COUNT(DR$9:DR$10)=2),"SS",IF(AND(DR43="P",COUNT(DR$9:DR$10)=1),"P",IF(AND(DR43="P",COUNT(DR$9:DR$10)=2),"PP",IF(AND(DR43="A",COUNT(DR$9:DR$10)=1),"A",IF(AND(DR43="A",COUNT(DR$9:DR$10)=2),"AA",""))))))))</f>
        <v/>
      </c>
      <c r="ME43" s="646" t="str">
        <f t="shared" ref="ME43:ME60" si="340">IF(AND(DS43="L",COUNT(DS$9:DS$10)=1),"L",IF(AND(DS43="L",COUNT(DS$9:DS$10)=2),"LL",IF(AND(DS43="S",COUNT(DS$9:DS$10)=1),"S",IF(AND(DS43="S",COUNT(DS$9:DS$10)=2),"SS",IF(AND(DS43="P",COUNT(DS$9:DS$10)=1),"P",IF(AND(DS43="P",COUNT(DS$9:DS$10)=2),"PP",IF(AND(DS43="A",COUNT(DS$9:DS$10)=1),"A",IF(AND(DS43="A",COUNT(DS$9:DS$10)=2),"AA",""))))))))</f>
        <v/>
      </c>
      <c r="MF43" s="646" t="str">
        <f t="shared" ref="MF43:MF60" si="341">IF(AND(DT43="L",COUNT(DT$9:DT$10)=1),"L",IF(AND(DT43="L",COUNT(DT$9:DT$10)=2),"LL",IF(AND(DT43="S",COUNT(DT$9:DT$10)=1),"S",IF(AND(DT43="S",COUNT(DT$9:DT$10)=2),"SS",IF(AND(DT43="P",COUNT(DT$9:DT$10)=1),"P",IF(AND(DT43="P",COUNT(DT$9:DT$10)=2),"PP",IF(AND(DT43="A",COUNT(DT$9:DT$10)=1),"A",IF(AND(DT43="A",COUNT(DT$9:DT$10)=2),"AA",""))))))))</f>
        <v/>
      </c>
      <c r="MG43" s="646" t="str">
        <f t="shared" ref="MG43:MG60" si="342">IF(AND(DU43="L",COUNT(DU$9:DU$10)=1),"L",IF(AND(DU43="L",COUNT(DU$9:DU$10)=2),"LL",IF(AND(DU43="S",COUNT(DU$9:DU$10)=1),"S",IF(AND(DU43="S",COUNT(DU$9:DU$10)=2),"SS",IF(AND(DU43="P",COUNT(DU$9:DU$10)=1),"P",IF(AND(DU43="P",COUNT(DU$9:DU$10)=2),"PP",IF(AND(DU43="A",COUNT(DU$9:DU$10)=1),"A",IF(AND(DU43="A",COUNT(DU$9:DU$10)=2),"AA",""))))))))</f>
        <v/>
      </c>
      <c r="MH43" s="646" t="str">
        <f t="shared" ref="MH43:MH60" si="343">IF(AND(DV43="L",COUNT(DV$9:DV$10)=1),"L",IF(AND(DV43="L",COUNT(DV$9:DV$10)=2),"LL",IF(AND(DV43="S",COUNT(DV$9:DV$10)=1),"S",IF(AND(DV43="S",COUNT(DV$9:DV$10)=2),"SS",IF(AND(DV43="P",COUNT(DV$9:DV$10)=1),"P",IF(AND(DV43="P",COUNT(DV$9:DV$10)=2),"PP",IF(AND(DV43="A",COUNT(DV$9:DV$10)=1),"A",IF(AND(DV43="A",COUNT(DV$9:DV$10)=2),"AA",""))))))))</f>
        <v/>
      </c>
      <c r="MI43" s="646" t="str">
        <f t="shared" ref="MI43:MI60" si="344">IF(AND(DW43="L",COUNT(DW$9:DW$10)=1),"L",IF(AND(DW43="L",COUNT(DW$9:DW$10)=2),"LL",IF(AND(DW43="S",COUNT(DW$9:DW$10)=1),"S",IF(AND(DW43="S",COUNT(DW$9:DW$10)=2),"SS",IF(AND(DW43="P",COUNT(DW$9:DW$10)=1),"P",IF(AND(DW43="P",COUNT(DW$9:DW$10)=2),"PP",IF(AND(DW43="A",COUNT(DW$9:DW$10)=1),"A",IF(AND(DW43="A",COUNT(DW$9:DW$10)=2),"AA",""))))))))</f>
        <v/>
      </c>
      <c r="MJ43" s="646" t="str">
        <f t="shared" ref="MJ43:MJ60" si="345">IF(AND(DX43="L",COUNT(DX$9:DX$10)=1),"L",IF(AND(DX43="L",COUNT(DX$9:DX$10)=2),"LL",IF(AND(DX43="S",COUNT(DX$9:DX$10)=1),"S",IF(AND(DX43="S",COUNT(DX$9:DX$10)=2),"SS",IF(AND(DX43="P",COUNT(DX$9:DX$10)=1),"P",IF(AND(DX43="P",COUNT(DX$9:DX$10)=2),"PP",IF(AND(DX43="A",COUNT(DX$9:DX$10)=1),"A",IF(AND(DX43="A",COUNT(DX$9:DX$10)=2),"AA",""))))))))</f>
        <v/>
      </c>
      <c r="MK43" s="646" t="str">
        <f t="shared" ref="MK43:MK60" si="346">IF(AND(DY43="L",COUNT(DY$9:DY$10)=1),"L",IF(AND(DY43="L",COUNT(DY$9:DY$10)=2),"LL",IF(AND(DY43="S",COUNT(DY$9:DY$10)=1),"S",IF(AND(DY43="S",COUNT(DY$9:DY$10)=2),"SS",IF(AND(DY43="P",COUNT(DY$9:DY$10)=1),"P",IF(AND(DY43="P",COUNT(DY$9:DY$10)=2),"PP",IF(AND(DY43="A",COUNT(DY$9:DY$10)=1),"A",IF(AND(DY43="A",COUNT(DY$9:DY$10)=2),"AA",""))))))))</f>
        <v/>
      </c>
      <c r="ML43" s="646" t="str">
        <f t="shared" ref="ML43:ML60" si="347">IF(AND(DZ43="L",COUNT(DZ$9:DZ$10)=1),"L",IF(AND(DZ43="L",COUNT(DZ$9:DZ$10)=2),"LL",IF(AND(DZ43="S",COUNT(DZ$9:DZ$10)=1),"S",IF(AND(DZ43="S",COUNT(DZ$9:DZ$10)=2),"SS",IF(AND(DZ43="P",COUNT(DZ$9:DZ$10)=1),"P",IF(AND(DZ43="P",COUNT(DZ$9:DZ$10)=2),"PP",IF(AND(DZ43="A",COUNT(DZ$9:DZ$10)=1),"A",IF(AND(DZ43="A",COUNT(DZ$9:DZ$10)=2),"AA",""))))))))</f>
        <v/>
      </c>
      <c r="MM43" s="646" t="str">
        <f t="shared" ref="MM43:MM60" si="348">IF(AND(EA43="L",COUNT(EA$9:EA$10)=1),"L",IF(AND(EA43="L",COUNT(EA$9:EA$10)=2),"LL",IF(AND(EA43="S",COUNT(EA$9:EA$10)=1),"S",IF(AND(EA43="S",COUNT(EA$9:EA$10)=2),"SS",IF(AND(EA43="P",COUNT(EA$9:EA$10)=1),"P",IF(AND(EA43="P",COUNT(EA$9:EA$10)=2),"PP",IF(AND(EA43="A",COUNT(EA$9:EA$10)=1),"A",IF(AND(EA43="A",COUNT(EA$9:EA$10)=2),"AA",""))))))))</f>
        <v/>
      </c>
      <c r="MN43" s="646" t="str">
        <f t="shared" ref="MN43:MN60" si="349">IF(AND(EB43="L",COUNT(EB$9:EB$10)=1),"L",IF(AND(EB43="L",COUNT(EB$9:EB$10)=2),"LL",IF(AND(EB43="S",COUNT(EB$9:EB$10)=1),"S",IF(AND(EB43="S",COUNT(EB$9:EB$10)=2),"SS",IF(AND(EB43="P",COUNT(EB$9:EB$10)=1),"P",IF(AND(EB43="P",COUNT(EB$9:EB$10)=2),"PP",IF(AND(EB43="A",COUNT(EB$9:EB$10)=1),"A",IF(AND(EB43="A",COUNT(EB$9:EB$10)=2),"AA",""))))))))</f>
        <v/>
      </c>
      <c r="MO43" s="646" t="str">
        <f t="shared" ref="MO43:MO60" si="350">IF(AND(EC43="L",COUNT(EC$9:EC$10)=1),"L",IF(AND(EC43="L",COUNT(EC$9:EC$10)=2),"LL",IF(AND(EC43="S",COUNT(EC$9:EC$10)=1),"S",IF(AND(EC43="S",COUNT(EC$9:EC$10)=2),"SS",IF(AND(EC43="P",COUNT(EC$9:EC$10)=1),"P",IF(AND(EC43="P",COUNT(EC$9:EC$10)=2),"PP",IF(AND(EC43="A",COUNT(EC$9:EC$10)=1),"A",IF(AND(EC43="A",COUNT(EC$9:EC$10)=2),"AA",""))))))))</f>
        <v/>
      </c>
      <c r="MP43" s="646" t="str">
        <f t="shared" ref="MP43:MP60" si="351">IF(AND(ED43="L",COUNT(ED$9:ED$10)=1),"L",IF(AND(ED43="L",COUNT(ED$9:ED$10)=2),"LL",IF(AND(ED43="S",COUNT(ED$9:ED$10)=1),"S",IF(AND(ED43="S",COUNT(ED$9:ED$10)=2),"SS",IF(AND(ED43="P",COUNT(ED$9:ED$10)=1),"P",IF(AND(ED43="P",COUNT(ED$9:ED$10)=2),"PP",IF(AND(ED43="A",COUNT(ED$9:ED$10)=1),"A",IF(AND(ED43="A",COUNT(ED$9:ED$10)=2),"AA",""))))))))</f>
        <v/>
      </c>
      <c r="MQ43" s="646" t="str">
        <f t="shared" ref="MQ43:MQ60" si="352">IF(AND(EE43="L",COUNT(EE$9:EE$10)=1),"L",IF(AND(EE43="L",COUNT(EE$9:EE$10)=2),"LL",IF(AND(EE43="S",COUNT(EE$9:EE$10)=1),"S",IF(AND(EE43="S",COUNT(EE$9:EE$10)=2),"SS",IF(AND(EE43="P",COUNT(EE$9:EE$10)=1),"P",IF(AND(EE43="P",COUNT(EE$9:EE$10)=2),"PP",IF(AND(EE43="A",COUNT(EE$9:EE$10)=1),"A",IF(AND(EE43="A",COUNT(EE$9:EE$10)=2),"AA",""))))))))</f>
        <v/>
      </c>
      <c r="MR43" s="646" t="str">
        <f t="shared" ref="MR43:MR60" si="353">IF(AND(EF43="L",COUNT(EF$9:EF$10)=1),"L",IF(AND(EF43="L",COUNT(EF$9:EF$10)=2),"LL",IF(AND(EF43="S",COUNT(EF$9:EF$10)=1),"S",IF(AND(EF43="S",COUNT(EF$9:EF$10)=2),"SS",IF(AND(EF43="P",COUNT(EF$9:EF$10)=1),"P",IF(AND(EF43="P",COUNT(EF$9:EF$10)=2),"PP",IF(AND(EF43="A",COUNT(EF$9:EF$10)=1),"A",IF(AND(EF43="A",COUNT(EF$9:EF$10)=2),"AA",""))))))))</f>
        <v/>
      </c>
      <c r="MS43" s="646" t="str">
        <f t="shared" ref="MS43:MS60" si="354">IF(AND(EG43="L",COUNT(EG$9:EG$10)=1),"L",IF(AND(EG43="L",COUNT(EG$9:EG$10)=2),"LL",IF(AND(EG43="S",COUNT(EG$9:EG$10)=1),"S",IF(AND(EG43="S",COUNT(EG$9:EG$10)=2),"SS",IF(AND(EG43="P",COUNT(EG$9:EG$10)=1),"P",IF(AND(EG43="P",COUNT(EG$9:EG$10)=2),"PP",IF(AND(EG43="A",COUNT(EG$9:EG$10)=1),"A",IF(AND(EG43="A",COUNT(EG$9:EG$10)=2),"AA",""))))))))</f>
        <v/>
      </c>
      <c r="MT43" s="646" t="str">
        <f t="shared" ref="MT43:MT60" si="355">IF(AND(EH43="L",COUNT(EH$9:EH$10)=1),"L",IF(AND(EH43="L",COUNT(EH$9:EH$10)=2),"LL",IF(AND(EH43="S",COUNT(EH$9:EH$10)=1),"S",IF(AND(EH43="S",COUNT(EH$9:EH$10)=2),"SS",IF(AND(EH43="P",COUNT(EH$9:EH$10)=1),"P",IF(AND(EH43="P",COUNT(EH$9:EH$10)=2),"PP",IF(AND(EH43="A",COUNT(EH$9:EH$10)=1),"A",IF(AND(EH43="A",COUNT(EH$9:EH$10)=2),"AA",""))))))))</f>
        <v/>
      </c>
      <c r="MU43" s="646" t="str">
        <f t="shared" ref="MU43:MU60" si="356">IF(AND(EI43="L",COUNT(EI$9:EI$10)=1),"L",IF(AND(EI43="L",COUNT(EI$9:EI$10)=2),"LL",IF(AND(EI43="S",COUNT(EI$9:EI$10)=1),"S",IF(AND(EI43="S",COUNT(EI$9:EI$10)=2),"SS",IF(AND(EI43="P",COUNT(EI$9:EI$10)=1),"P",IF(AND(EI43="P",COUNT(EI$9:EI$10)=2),"PP",IF(AND(EI43="A",COUNT(EI$9:EI$10)=1),"A",IF(AND(EI43="A",COUNT(EI$9:EI$10)=2),"AA",""))))))))</f>
        <v/>
      </c>
      <c r="MV43" s="646" t="str">
        <f t="shared" ref="MV43:MV60" si="357">IF(AND(EJ43="L",COUNT(EJ$9:EJ$10)=1),"L",IF(AND(EJ43="L",COUNT(EJ$9:EJ$10)=2),"LL",IF(AND(EJ43="S",COUNT(EJ$9:EJ$10)=1),"S",IF(AND(EJ43="S",COUNT(EJ$9:EJ$10)=2),"SS",IF(AND(EJ43="P",COUNT(EJ$9:EJ$10)=1),"P",IF(AND(EJ43="P",COUNT(EJ$9:EJ$10)=2),"PP",IF(AND(EJ43="A",COUNT(EJ$9:EJ$10)=1),"A",IF(AND(EJ43="A",COUNT(EJ$9:EJ$10)=2),"AA",""))))))))</f>
        <v/>
      </c>
      <c r="MW43" s="646" t="str">
        <f t="shared" ref="MW43:MW60" si="358">IF(AND(EK43="L",COUNT(EK$9:EK$10)=1),"L",IF(AND(EK43="L",COUNT(EK$9:EK$10)=2),"LL",IF(AND(EK43="S",COUNT(EK$9:EK$10)=1),"S",IF(AND(EK43="S",COUNT(EK$9:EK$10)=2),"SS",IF(AND(EK43="P",COUNT(EK$9:EK$10)=1),"P",IF(AND(EK43="P",COUNT(EK$9:EK$10)=2),"PP",IF(AND(EK43="A",COUNT(EK$9:EK$10)=1),"A",IF(AND(EK43="A",COUNT(EK$9:EK$10)=2),"AA",""))))))))</f>
        <v/>
      </c>
      <c r="MX43" s="646" t="str">
        <f t="shared" ref="MX43:MX60" si="359">IF(AND(EL43="L",COUNT(EL$9:EL$10)=1),"L",IF(AND(EL43="L",COUNT(EL$9:EL$10)=2),"LL",IF(AND(EL43="S",COUNT(EL$9:EL$10)=1),"S",IF(AND(EL43="S",COUNT(EL$9:EL$10)=2),"SS",IF(AND(EL43="P",COUNT(EL$9:EL$10)=1),"P",IF(AND(EL43="P",COUNT(EL$9:EL$10)=2),"PP",IF(AND(EL43="A",COUNT(EL$9:EL$10)=1),"A",IF(AND(EL43="A",COUNT(EL$9:EL$10)=2),"AA",""))))))))</f>
        <v/>
      </c>
      <c r="MY43" s="646" t="str">
        <f t="shared" ref="MY43:MY60" si="360">IF(AND(EM43="L",COUNT(EM$9:EM$10)=1),"L",IF(AND(EM43="L",COUNT(EM$9:EM$10)=2),"LL",IF(AND(EM43="S",COUNT(EM$9:EM$10)=1),"S",IF(AND(EM43="S",COUNT(EM$9:EM$10)=2),"SS",IF(AND(EM43="P",COUNT(EM$9:EM$10)=1),"P",IF(AND(EM43="P",COUNT(EM$9:EM$10)=2),"PP",IF(AND(EM43="A",COUNT(EM$9:EM$10)=1),"A",IF(AND(EM43="A",COUNT(EM$9:EM$10)=2),"AA",""))))))))</f>
        <v/>
      </c>
      <c r="MZ43" s="646" t="str">
        <f t="shared" ref="MZ43:MZ60" si="361">IF(AND(EN43="L",COUNT(EN$9:EN$10)=1),"L",IF(AND(EN43="L",COUNT(EN$9:EN$10)=2),"LL",IF(AND(EN43="S",COUNT(EN$9:EN$10)=1),"S",IF(AND(EN43="S",COUNT(EN$9:EN$10)=2),"SS",IF(AND(EN43="P",COUNT(EN$9:EN$10)=1),"P",IF(AND(EN43="P",COUNT(EN$9:EN$10)=2),"PP",IF(AND(EN43="A",COUNT(EN$9:EN$10)=1),"A",IF(AND(EN43="A",COUNT(EN$9:EN$10)=2),"AA",""))))))))</f>
        <v/>
      </c>
      <c r="NA43" s="646" t="str">
        <f t="shared" ref="NA43:NA60" si="362">IF(AND(EO43="L",COUNT(EO$9:EO$10)=1),"L",IF(AND(EO43="L",COUNT(EO$9:EO$10)=2),"LL",IF(AND(EO43="S",COUNT(EO$9:EO$10)=1),"S",IF(AND(EO43="S",COUNT(EO$9:EO$10)=2),"SS",IF(AND(EO43="P",COUNT(EO$9:EO$10)=1),"P",IF(AND(EO43="P",COUNT(EO$9:EO$10)=2),"PP",IF(AND(EO43="A",COUNT(EO$9:EO$10)=1),"A",IF(AND(EO43="A",COUNT(EO$9:EO$10)=2),"AA",""))))))))</f>
        <v/>
      </c>
      <c r="NB43" s="646" t="str">
        <f t="shared" ref="NB43:NB60" si="363">IF(AND(EP43="L",COUNT(EP$9:EP$10)=1),"L",IF(AND(EP43="L",COUNT(EP$9:EP$10)=2),"LL",IF(AND(EP43="S",COUNT(EP$9:EP$10)=1),"S",IF(AND(EP43="S",COUNT(EP$9:EP$10)=2),"SS",IF(AND(EP43="P",COUNT(EP$9:EP$10)=1),"P",IF(AND(EP43="P",COUNT(EP$9:EP$10)=2),"PP",IF(AND(EP43="A",COUNT(EP$9:EP$10)=1),"A",IF(AND(EP43="A",COUNT(EP$9:EP$10)=2),"AA",""))))))))</f>
        <v/>
      </c>
      <c r="NC43" s="646" t="str">
        <f t="shared" ref="NC43:NC60" si="364">IF(AND(EQ43="L",COUNT(EQ$9:EQ$10)=1),"L",IF(AND(EQ43="L",COUNT(EQ$9:EQ$10)=2),"LL",IF(AND(EQ43="S",COUNT(EQ$9:EQ$10)=1),"S",IF(AND(EQ43="S",COUNT(EQ$9:EQ$10)=2),"SS",IF(AND(EQ43="P",COUNT(EQ$9:EQ$10)=1),"P",IF(AND(EQ43="P",COUNT(EQ$9:EQ$10)=2),"PP",IF(AND(EQ43="A",COUNT(EQ$9:EQ$10)=1),"A",IF(AND(EQ43="A",COUNT(EQ$9:EQ$10)=2),"AA",""))))))))</f>
        <v/>
      </c>
      <c r="ND43" s="646" t="str">
        <f t="shared" ref="ND43:ND60" si="365">IF(AND(ER43="L",COUNT(ER$9:ER$10)=1),"L",IF(AND(ER43="L",COUNT(ER$9:ER$10)=2),"LL",IF(AND(ER43="S",COUNT(ER$9:ER$10)=1),"S",IF(AND(ER43="S",COUNT(ER$9:ER$10)=2),"SS",IF(AND(ER43="P",COUNT(ER$9:ER$10)=1),"P",IF(AND(ER43="P",COUNT(ER$9:ER$10)=2),"PP",IF(AND(ER43="A",COUNT(ER$9:ER$10)=1),"A",IF(AND(ER43="A",COUNT(ER$9:ER$10)=2),"AA",""))))))))</f>
        <v/>
      </c>
      <c r="NE43" s="646" t="str">
        <f t="shared" ref="NE43:NE60" si="366">IF(AND(ES43="L",COUNT(ES$9:ES$10)=1),"L",IF(AND(ES43="L",COUNT(ES$9:ES$10)=2),"LL",IF(AND(ES43="S",COUNT(ES$9:ES$10)=1),"S",IF(AND(ES43="S",COUNT(ES$9:ES$10)=2),"SS",IF(AND(ES43="P",COUNT(ES$9:ES$10)=1),"P",IF(AND(ES43="P",COUNT(ES$9:ES$10)=2),"PP",IF(AND(ES43="A",COUNT(ES$9:ES$10)=1),"A",IF(AND(ES43="A",COUNT(ES$9:ES$10)=2),"AA",""))))))))</f>
        <v/>
      </c>
      <c r="NF43" s="646" t="str">
        <f t="shared" ref="NF43:NF60" si="367">IF(AND(ET43="L",COUNT(ET$9:ET$10)=1),"L",IF(AND(ET43="L",COUNT(ET$9:ET$10)=2),"LL",IF(AND(ET43="S",COUNT(ET$9:ET$10)=1),"S",IF(AND(ET43="S",COUNT(ET$9:ET$10)=2),"SS",IF(AND(ET43="P",COUNT(ET$9:ET$10)=1),"P",IF(AND(ET43="P",COUNT(ET$9:ET$10)=2),"PP",IF(AND(ET43="A",COUNT(ET$9:ET$10)=1),"A",IF(AND(ET43="A",COUNT(ET$9:ET$10)=2),"AA",""))))))))</f>
        <v/>
      </c>
      <c r="NG43" s="646" t="str">
        <f t="shared" ref="NG43:NG60" si="368">IF(AND(EU43="L",COUNT(EU$9:EU$10)=1),"L",IF(AND(EU43="L",COUNT(EU$9:EU$10)=2),"LL",IF(AND(EU43="S",COUNT(EU$9:EU$10)=1),"S",IF(AND(EU43="S",COUNT(EU$9:EU$10)=2),"SS",IF(AND(EU43="P",COUNT(EU$9:EU$10)=1),"P",IF(AND(EU43="P",COUNT(EU$9:EU$10)=2),"PP",IF(AND(EU43="A",COUNT(EU$9:EU$10)=1),"A",IF(AND(EU43="A",COUNT(EU$9:EU$10)=2),"AA",""))))))))</f>
        <v/>
      </c>
      <c r="NH43" s="646" t="str">
        <f t="shared" ref="NH43:NH60" si="369">IF(AND(EV43="L",COUNT(EV$9:EV$10)=1),"L",IF(AND(EV43="L",COUNT(EV$9:EV$10)=2),"LL",IF(AND(EV43="S",COUNT(EV$9:EV$10)=1),"S",IF(AND(EV43="S",COUNT(EV$9:EV$10)=2),"SS",IF(AND(EV43="P",COUNT(EV$9:EV$10)=1),"P",IF(AND(EV43="P",COUNT(EV$9:EV$10)=2),"PP",IF(AND(EV43="A",COUNT(EV$9:EV$10)=1),"A",IF(AND(EV43="A",COUNT(EV$9:EV$10)=2),"AA",""))))))))</f>
        <v/>
      </c>
      <c r="NI43" s="646" t="str">
        <f t="shared" ref="NI43:NI60" si="370">IF(AND(EW43="L",COUNT(EW$9:EW$10)=1),"L",IF(AND(EW43="L",COUNT(EW$9:EW$10)=2),"LL",IF(AND(EW43="S",COUNT(EW$9:EW$10)=1),"S",IF(AND(EW43="S",COUNT(EW$9:EW$10)=2),"SS",IF(AND(EW43="P",COUNT(EW$9:EW$10)=1),"P",IF(AND(EW43="P",COUNT(EW$9:EW$10)=2),"PP",IF(AND(EW43="A",COUNT(EW$9:EW$10)=1),"A",IF(AND(EW43="A",COUNT(EW$9:EW$10)=2),"AA",""))))))))</f>
        <v/>
      </c>
      <c r="NJ43" s="646" t="str">
        <f t="shared" ref="NJ43:NJ60" si="371">IF(AND(EX43="L",COUNT(EX$9:EX$10)=1),"L",IF(AND(EX43="L",COUNT(EX$9:EX$10)=2),"LL",IF(AND(EX43="S",COUNT(EX$9:EX$10)=1),"S",IF(AND(EX43="S",COUNT(EX$9:EX$10)=2),"SS",IF(AND(EX43="P",COUNT(EX$9:EX$10)=1),"P",IF(AND(EX43="P",COUNT(EX$9:EX$10)=2),"PP",IF(AND(EX43="A",COUNT(EX$9:EX$10)=1),"A",IF(AND(EX43="A",COUNT(EX$9:EX$10)=2),"AA",""))))))))</f>
        <v/>
      </c>
      <c r="NK43" s="646" t="str">
        <f t="shared" ref="NK43:NK60" si="372">IF(AND(EY43="L",COUNT(EY$9:EY$10)=1),"L",IF(AND(EY43="L",COUNT(EY$9:EY$10)=2),"LL",IF(AND(EY43="S",COUNT(EY$9:EY$10)=1),"S",IF(AND(EY43="S",COUNT(EY$9:EY$10)=2),"SS",IF(AND(EY43="P",COUNT(EY$9:EY$10)=1),"P",IF(AND(EY43="P",COUNT(EY$9:EY$10)=2),"PP",IF(AND(EY43="A",COUNT(EY$9:EY$10)=1),"A",IF(AND(EY43="A",COUNT(EY$9:EY$10)=2),"AA",""))))))))</f>
        <v/>
      </c>
      <c r="NL43" s="646" t="str">
        <f t="shared" ref="NL43:NL60" si="373">IF(AND(FA43="L",COUNT(FA$9:FA$10)=1),"L",IF(AND(FA43="L",COUNT(FA$9:FA$10)=2),"LL",IF(AND(FA43="S",COUNT(FA$9:FA$10)=1),"S",IF(AND(FA43="S",COUNT(FA$9:FA$10)=2),"SS",IF(AND(FA43="P",COUNT(FA$9:FA$10)=1),"P",IF(AND(FA43="P",COUNT(FA$9:FA$10)=2),"PP",IF(AND(FA43="A",COUNT(FA$9:FA$10)=1),"A",IF(AND(FA43="A",COUNT(FA$9:FA$10)=2),"AA",""))))))))</f>
        <v/>
      </c>
      <c r="NM43" s="646" t="str">
        <f t="shared" ref="NM43:NM60" si="374">IF(AND(FB43="L",COUNT(FB$9:FB$10)=1),"L",IF(AND(FB43="L",COUNT(FB$9:FB$10)=2),"LL",IF(AND(FB43="S",COUNT(FB$9:FB$10)=1),"S",IF(AND(FB43="S",COUNT(FB$9:FB$10)=2),"SS",IF(AND(FB43="P",COUNT(FB$9:FB$10)=1),"P",IF(AND(FB43="P",COUNT(FB$9:FB$10)=2),"PP",IF(AND(FB43="A",COUNT(FB$9:FB$10)=1),"A",IF(AND(FB43="A",COUNT(FB$9:FB$10)=2),"AA",""))))))))</f>
        <v/>
      </c>
      <c r="NN43" s="646" t="str">
        <f t="shared" ref="NN43:NN60" si="375">IF(AND(FC43="L",COUNT(FC$9:FC$10)=1),"L",IF(AND(FC43="L",COUNT(FC$9:FC$10)=2),"LL",IF(AND(FC43="S",COUNT(FC$9:FC$10)=1),"S",IF(AND(FC43="S",COUNT(FC$9:FC$10)=2),"SS",IF(AND(FC43="P",COUNT(FC$9:FC$10)=1),"P",IF(AND(FC43="P",COUNT(FC$9:FC$10)=2),"PP",IF(AND(FC43="A",COUNT(FC$9:FC$10)=1),"A",IF(AND(FC43="A",COUNT(FC$9:FC$10)=2),"AA",""))))))))</f>
        <v/>
      </c>
      <c r="NO43" s="646" t="str">
        <f t="shared" ref="NO43:NO60" si="376">IF(AND(FD43="L",COUNT(FD$9:FD$10)=1),"L",IF(AND(FD43="L",COUNT(FD$9:FD$10)=2),"LL",IF(AND(FD43="S",COUNT(FD$9:FD$10)=1),"S",IF(AND(FD43="S",COUNT(FD$9:FD$10)=2),"SS",IF(AND(FD43="P",COUNT(FD$9:FD$10)=1),"P",IF(AND(FD43="P",COUNT(FD$9:FD$10)=2),"PP",IF(AND(FD43="A",COUNT(FD$9:FD$10)=1),"A",IF(AND(FD43="A",COUNT(FD$9:FD$10)=2),"AA",""))))))))</f>
        <v/>
      </c>
      <c r="NP43" s="646" t="str">
        <f t="shared" ref="NP43:NP60" si="377">IF(AND(FE43="L",COUNT(FE$9:FE$10)=1),"L",IF(AND(FE43="L",COUNT(FE$9:FE$10)=2),"LL",IF(AND(FE43="S",COUNT(FE$9:FE$10)=1),"S",IF(AND(FE43="S",COUNT(FE$9:FE$10)=2),"SS",IF(AND(FE43="P",COUNT(FE$9:FE$10)=1),"P",IF(AND(FE43="P",COUNT(FE$9:FE$10)=2),"PP",IF(AND(FE43="A",COUNT(FE$9:FE$10)=1),"A",IF(AND(FE43="A",COUNT(FE$9:FE$10)=2),"AA",""))))))))</f>
        <v/>
      </c>
      <c r="NQ43" s="646" t="str">
        <f t="shared" ref="NQ43:NQ60" si="378">IF(AND(FF43="L",COUNT(FF$9:FF$10)=1),"L",IF(AND(FF43="L",COUNT(FF$9:FF$10)=2),"LL",IF(AND(FF43="S",COUNT(FF$9:FF$10)=1),"S",IF(AND(FF43="S",COUNT(FF$9:FF$10)=2),"SS",IF(AND(FF43="P",COUNT(FF$9:FF$10)=1),"P",IF(AND(FF43="P",COUNT(FF$9:FF$10)=2),"PP",IF(AND(FF43="A",COUNT(FF$9:FF$10)=1),"A",IF(AND(FF43="A",COUNT(FF$9:FF$10)=2),"AA",""))))))))</f>
        <v/>
      </c>
      <c r="NR43" s="646" t="str">
        <f t="shared" ref="NR43:NR60" si="379">IF(AND(FG43="L",COUNT(FG$9:FG$10)=1),"L",IF(AND(FG43="L",COUNT(FG$9:FG$10)=2),"LL",IF(AND(FG43="S",COUNT(FG$9:FG$10)=1),"S",IF(AND(FG43="S",COUNT(FG$9:FG$10)=2),"SS",IF(AND(FG43="P",COUNT(FG$9:FG$10)=1),"P",IF(AND(FG43="P",COUNT(FG$9:FG$10)=2),"PP",IF(AND(FG43="A",COUNT(FG$9:FG$10)=1),"A",IF(AND(FG43="A",COUNT(FG$9:FG$10)=2),"AA",""))))))))</f>
        <v/>
      </c>
      <c r="NS43" s="646" t="str">
        <f t="shared" ref="NS43:NS60" si="380">IF(AND(FH43="L",COUNT(FH$9:FH$10)=1),"L",IF(AND(FH43="L",COUNT(FH$9:FH$10)=2),"LL",IF(AND(FH43="S",COUNT(FH$9:FH$10)=1),"S",IF(AND(FH43="S",COUNT(FH$9:FH$10)=2),"SS",IF(AND(FH43="P",COUNT(FH$9:FH$10)=1),"P",IF(AND(FH43="P",COUNT(FH$9:FH$10)=2),"PP",IF(AND(FH43="A",COUNT(FH$9:FH$10)=1),"A",IF(AND(FH43="A",COUNT(FH$9:FH$10)=2),"AA",""))))))))</f>
        <v/>
      </c>
      <c r="NT43" s="646" t="str">
        <f t="shared" ref="NT43:NT60" si="381">IF(AND(FI43="L",COUNT(FI$9:FI$10)=1),"L",IF(AND(FI43="L",COUNT(FI$9:FI$10)=2),"LL",IF(AND(FI43="S",COUNT(FI$9:FI$10)=1),"S",IF(AND(FI43="S",COUNT(FI$9:FI$10)=2),"SS",IF(AND(FI43="P",COUNT(FI$9:FI$10)=1),"P",IF(AND(FI43="P",COUNT(FI$9:FI$10)=2),"PP",IF(AND(FI43="A",COUNT(FI$9:FI$10)=1),"A",IF(AND(FI43="A",COUNT(FI$9:FI$10)=2),"AA",""))))))))</f>
        <v/>
      </c>
      <c r="NU43" s="646" t="str">
        <f t="shared" ref="NU43:NU60" si="382">IF(AND(FJ43="L",COUNT(FJ$9:FJ$10)=1),"L",IF(AND(FJ43="L",COUNT(FJ$9:FJ$10)=2),"LL",IF(AND(FJ43="S",COUNT(FJ$9:FJ$10)=1),"S",IF(AND(FJ43="S",COUNT(FJ$9:FJ$10)=2),"SS",IF(AND(FJ43="P",COUNT(FJ$9:FJ$10)=1),"P",IF(AND(FJ43="P",COUNT(FJ$9:FJ$10)=2),"PP",IF(AND(FJ43="A",COUNT(FJ$9:FJ$10)=1),"A",IF(AND(FJ43="A",COUNT(FJ$9:FJ$10)=2),"AA",""))))))))</f>
        <v/>
      </c>
      <c r="NV43" s="646" t="str">
        <f t="shared" ref="NV43:NV60" si="383">IF(AND(FK43="L",COUNT(FK$9:FK$10)=1),"L",IF(AND(FK43="L",COUNT(FK$9:FK$10)=2),"LL",IF(AND(FK43="S",COUNT(FK$9:FK$10)=1),"S",IF(AND(FK43="S",COUNT(FK$9:FK$10)=2),"SS",IF(AND(FK43="P",COUNT(FK$9:FK$10)=1),"P",IF(AND(FK43="P",COUNT(FK$9:FK$10)=2),"PP",IF(AND(FK43="A",COUNT(FK$9:FK$10)=1),"A",IF(AND(FK43="A",COUNT(FK$9:FK$10)=2),"AA",""))))))))</f>
        <v/>
      </c>
      <c r="NW43" s="646" t="str">
        <f t="shared" ref="NW43:NW60" si="384">IF(AND(FL43="L",COUNT(FL$9:FL$10)=1),"L",IF(AND(FL43="L",COUNT(FL$9:FL$10)=2),"LL",IF(AND(FL43="S",COUNT(FL$9:FL$10)=1),"S",IF(AND(FL43="S",COUNT(FL$9:FL$10)=2),"SS",IF(AND(FL43="P",COUNT(FL$9:FL$10)=1),"P",IF(AND(FL43="P",COUNT(FL$9:FL$10)=2),"PP",IF(AND(FL43="A",COUNT(FL$9:FL$10)=1),"A",IF(AND(FL43="A",COUNT(FL$9:FL$10)=2),"AA",""))))))))</f>
        <v/>
      </c>
      <c r="NX43" s="646" t="str">
        <f t="shared" ref="NX43:NX60" si="385">IF(AND(FM43="L",COUNT(FM$9:FM$10)=1),"L",IF(AND(FM43="L",COUNT(FM$9:FM$10)=2),"LL",IF(AND(FM43="S",COUNT(FM$9:FM$10)=1),"S",IF(AND(FM43="S",COUNT(FM$9:FM$10)=2),"SS",IF(AND(FM43="P",COUNT(FM$9:FM$10)=1),"P",IF(AND(FM43="P",COUNT(FM$9:FM$10)=2),"PP",IF(AND(FM43="A",COUNT(FM$9:FM$10)=1),"A",IF(AND(FM43="A",COUNT(FM$9:FM$10)=2),"AA",""))))))))</f>
        <v/>
      </c>
      <c r="NY43" s="646" t="str">
        <f t="shared" ref="NY43:NY60" si="386">IF(AND(FN43="L",COUNT(FN$9:FN$10)=1),"L",IF(AND(FN43="L",COUNT(FN$9:FN$10)=2),"LL",IF(AND(FN43="S",COUNT(FN$9:FN$10)=1),"S",IF(AND(FN43="S",COUNT(FN$9:FN$10)=2),"SS",IF(AND(FN43="P",COUNT(FN$9:FN$10)=1),"P",IF(AND(FN43="P",COUNT(FN$9:FN$10)=2),"PP",IF(AND(FN43="A",COUNT(FN$9:FN$10)=1),"A",IF(AND(FN43="A",COUNT(FN$9:FN$10)=2),"AA",""))))))))</f>
        <v/>
      </c>
      <c r="NZ43" s="646" t="str">
        <f t="shared" ref="NZ43:NZ60" si="387">IF(AND(FO43="L",COUNT(FO$9:FO$10)=1),"L",IF(AND(FO43="L",COUNT(FO$9:FO$10)=2),"LL",IF(AND(FO43="S",COUNT(FO$9:FO$10)=1),"S",IF(AND(FO43="S",COUNT(FO$9:FO$10)=2),"SS",IF(AND(FO43="P",COUNT(FO$9:FO$10)=1),"P",IF(AND(FO43="P",COUNT(FO$9:FO$10)=2),"PP",IF(AND(FO43="A",COUNT(FO$9:FO$10)=1),"A",IF(AND(FO43="A",COUNT(FO$9:FO$10)=2),"AA",""))))))))</f>
        <v/>
      </c>
      <c r="OA43" s="646" t="str">
        <f t="shared" ref="OA43:OA60" si="388">IF(AND(FP43="L",COUNT(FP$9:FP$10)=1),"L",IF(AND(FP43="L",COUNT(FP$9:FP$10)=2),"LL",IF(AND(FP43="S",COUNT(FP$9:FP$10)=1),"S",IF(AND(FP43="S",COUNT(FP$9:FP$10)=2),"SS",IF(AND(FP43="P",COUNT(FP$9:FP$10)=1),"P",IF(AND(FP43="P",COUNT(FP$9:FP$10)=2),"PP",IF(AND(FP43="A",COUNT(FP$9:FP$10)=1),"A",IF(AND(FP43="A",COUNT(FP$9:FP$10)=2),"AA",""))))))))</f>
        <v/>
      </c>
      <c r="OB43" s="646" t="str">
        <f t="shared" ref="OB43:OB60" si="389">IF(AND(FQ43="L",COUNT(FQ$9:FQ$10)=1),"L",IF(AND(FQ43="L",COUNT(FQ$9:FQ$10)=2),"LL",IF(AND(FQ43="S",COUNT(FQ$9:FQ$10)=1),"S",IF(AND(FQ43="S",COUNT(FQ$9:FQ$10)=2),"SS",IF(AND(FQ43="P",COUNT(FQ$9:FQ$10)=1),"P",IF(AND(FQ43="P",COUNT(FQ$9:FQ$10)=2),"PP",IF(AND(FQ43="A",COUNT(FQ$9:FQ$10)=1),"A",IF(AND(FQ43="A",COUNT(FQ$9:FQ$10)=2),"AA",""))))))))</f>
        <v/>
      </c>
      <c r="OC43" s="646" t="str">
        <f t="shared" ref="OC43:OC60" si="390">IF(AND(FR43="L",COUNT(FR$9:FR$10)=1),"L",IF(AND(FR43="L",COUNT(FR$9:FR$10)=2),"LL",IF(AND(FR43="S",COUNT(FR$9:FR$10)=1),"S",IF(AND(FR43="S",COUNT(FR$9:FR$10)=2),"SS",IF(AND(FR43="P",COUNT(FR$9:FR$10)=1),"P",IF(AND(FR43="P",COUNT(FR$9:FR$10)=2),"PP",IF(AND(FR43="A",COUNT(FR$9:FR$10)=1),"A",IF(AND(FR43="A",COUNT(FR$9:FR$10)=2),"AA",""))))))))</f>
        <v/>
      </c>
      <c r="OD43" s="646" t="str">
        <f t="shared" ref="OD43:OD60" si="391">IF(AND(FS43="L",COUNT(FS$9:FS$10)=1),"L",IF(AND(FS43="L",COUNT(FS$9:FS$10)=2),"LL",IF(AND(FS43="S",COUNT(FS$9:FS$10)=1),"S",IF(AND(FS43="S",COUNT(FS$9:FS$10)=2),"SS",IF(AND(FS43="P",COUNT(FS$9:FS$10)=1),"P",IF(AND(FS43="P",COUNT(FS$9:FS$10)=2),"PP",IF(AND(FS43="A",COUNT(FS$9:FS$10)=1),"A",IF(AND(FS43="A",COUNT(FS$9:FS$10)=2),"AA",""))))))))</f>
        <v/>
      </c>
      <c r="OE43" s="646" t="str">
        <f t="shared" ref="OE43:OE60" si="392">IF(AND(FT43="L",COUNT(FT$9:FT$10)=1),"L",IF(AND(FT43="L",COUNT(FT$9:FT$10)=2),"LL",IF(AND(FT43="S",COUNT(FT$9:FT$10)=1),"S",IF(AND(FT43="S",COUNT(FT$9:FT$10)=2),"SS",IF(AND(FT43="P",COUNT(FT$9:FT$10)=1),"P",IF(AND(FT43="P",COUNT(FT$9:FT$10)=2),"PP",IF(AND(FT43="A",COUNT(FT$9:FT$10)=1),"A",IF(AND(FT43="A",COUNT(FT$9:FT$10)=2),"AA",""))))))))</f>
        <v/>
      </c>
      <c r="OF43" s="646" t="str">
        <f t="shared" ref="OF43:OF60" si="393">IF(AND(FU43="L",COUNT(FU$9:FU$10)=1),"L",IF(AND(FU43="L",COUNT(FU$9:FU$10)=2),"LL",IF(AND(FU43="S",COUNT(FU$9:FU$10)=1),"S",IF(AND(FU43="S",COUNT(FU$9:FU$10)=2),"SS",IF(AND(FU43="P",COUNT(FU$9:FU$10)=1),"P",IF(AND(FU43="P",COUNT(FU$9:FU$10)=2),"PP",IF(AND(FU43="A",COUNT(FU$9:FU$10)=1),"A",IF(AND(FU43="A",COUNT(FU$9:FU$10)=2),"AA",""))))))))</f>
        <v/>
      </c>
      <c r="OG43" s="646" t="str">
        <f t="shared" ref="OG43:OG60" si="394">IF(AND(FV43="L",COUNT(FV$9:FV$10)=1),"L",IF(AND(FV43="L",COUNT(FV$9:FV$10)=2),"LL",IF(AND(FV43="S",COUNT(FV$9:FV$10)=1),"S",IF(AND(FV43="S",COUNT(FV$9:FV$10)=2),"SS",IF(AND(FV43="P",COUNT(FV$9:FV$10)=1),"P",IF(AND(FV43="P",COUNT(FV$9:FV$10)=2),"PP",IF(AND(FV43="A",COUNT(FV$9:FV$10)=1),"A",IF(AND(FV43="A",COUNT(FV$9:FV$10)=2),"AA",""))))))))</f>
        <v/>
      </c>
      <c r="OH43" s="646" t="str">
        <f t="shared" ref="OH43:OH60" si="395">IF(AND(FW43="L",COUNT(FW$9:FW$10)=1),"L",IF(AND(FW43="L",COUNT(FW$9:FW$10)=2),"LL",IF(AND(FW43="S",COUNT(FW$9:FW$10)=1),"S",IF(AND(FW43="S",COUNT(FW$9:FW$10)=2),"SS",IF(AND(FW43="P",COUNT(FW$9:FW$10)=1),"P",IF(AND(FW43="P",COUNT(FW$9:FW$10)=2),"PP",IF(AND(FW43="A",COUNT(FW$9:FW$10)=1),"A",IF(AND(FW43="A",COUNT(FW$9:FW$10)=2),"AA",""))))))))</f>
        <v/>
      </c>
      <c r="OI43" s="646" t="str">
        <f t="shared" ref="OI43:OI60" si="396">IF(AND(FX43="L",COUNT(FX$9:FX$10)=1),"L",IF(AND(FX43="L",COUNT(FX$9:FX$10)=2),"LL",IF(AND(FX43="S",COUNT(FX$9:FX$10)=1),"S",IF(AND(FX43="S",COUNT(FX$9:FX$10)=2),"SS",IF(AND(FX43="P",COUNT(FX$9:FX$10)=1),"P",IF(AND(FX43="P",COUNT(FX$9:FX$10)=2),"PP",IF(AND(FX43="A",COUNT(FX$9:FX$10)=1),"A",IF(AND(FX43="A",COUNT(FX$9:FX$10)=2),"AA",""))))))))</f>
        <v/>
      </c>
      <c r="OJ43" s="646" t="str">
        <f t="shared" ref="OJ43:OJ60" si="397">IF(AND(FY43="L",COUNT(FY$9:FY$10)=1),"L",IF(AND(FY43="L",COUNT(FY$9:FY$10)=2),"LL",IF(AND(FY43="S",COUNT(FY$9:FY$10)=1),"S",IF(AND(FY43="S",COUNT(FY$9:FY$10)=2),"SS",IF(AND(FY43="P",COUNT(FY$9:FY$10)=1),"P",IF(AND(FY43="P",COUNT(FY$9:FY$10)=2),"PP",IF(AND(FY43="A",COUNT(FY$9:FY$10)=1),"A",IF(AND(FY43="A",COUNT(FY$9:FY$10)=2),"AA",""))))))))</f>
        <v/>
      </c>
      <c r="OK43" s="646" t="str">
        <f t="shared" ref="OK43:OK60" si="398">IF(AND(FZ43="L",COUNT(FZ$9:FZ$10)=1),"L",IF(AND(FZ43="L",COUNT(FZ$9:FZ$10)=2),"LL",IF(AND(FZ43="S",COUNT(FZ$9:FZ$10)=1),"S",IF(AND(FZ43="S",COUNT(FZ$9:FZ$10)=2),"SS",IF(AND(FZ43="P",COUNT(FZ$9:FZ$10)=1),"P",IF(AND(FZ43="P",COUNT(FZ$9:FZ$10)=2),"PP",IF(AND(FZ43="A",COUNT(FZ$9:FZ$10)=1),"A",IF(AND(FZ43="A",COUNT(FZ$9:FZ$10)=2),"AA",""))))))))</f>
        <v/>
      </c>
      <c r="OL43" s="646" t="str">
        <f t="shared" ref="OL43:OL60" si="399">IF(AND(GA43="L",COUNT(GA$9:GA$10)=1),"L",IF(AND(GA43="L",COUNT(GA$9:GA$10)=2),"LL",IF(AND(GA43="S",COUNT(GA$9:GA$10)=1),"S",IF(AND(GA43="S",COUNT(GA$9:GA$10)=2),"SS",IF(AND(GA43="P",COUNT(GA$9:GA$10)=1),"P",IF(AND(GA43="P",COUNT(GA$9:GA$10)=2),"PP",IF(AND(GA43="A",COUNT(GA$9:GA$10)=1),"A",IF(AND(GA43="A",COUNT(GA$9:GA$10)=2),"AA",""))))))))</f>
        <v/>
      </c>
      <c r="OM43" s="646" t="str">
        <f t="shared" ref="OM43:OM60" si="400">IF(AND(GB43="L",COUNT(GB$9:GB$10)=1),"L",IF(AND(GB43="L",COUNT(GB$9:GB$10)=2),"LL",IF(AND(GB43="S",COUNT(GB$9:GB$10)=1),"S",IF(AND(GB43="S",COUNT(GB$9:GB$10)=2),"SS",IF(AND(GB43="P",COUNT(GB$9:GB$10)=1),"P",IF(AND(GB43="P",COUNT(GB$9:GB$10)=2),"PP",IF(AND(GB43="A",COUNT(GB$9:GB$10)=1),"A",IF(AND(GB43="A",COUNT(GB$9:GB$10)=2),"AA",""))))))))</f>
        <v/>
      </c>
      <c r="ON43" s="646" t="str">
        <f t="shared" ref="ON43:ON60" si="401">IF(AND(GC43="L",COUNT(GC$9:GC$10)=1),"L",IF(AND(GC43="L",COUNT(GC$9:GC$10)=2),"LL",IF(AND(GC43="S",COUNT(GC$9:GC$10)=1),"S",IF(AND(GC43="S",COUNT(GC$9:GC$10)=2),"SS",IF(AND(GC43="P",COUNT(GC$9:GC$10)=1),"P",IF(AND(GC43="P",COUNT(GC$9:GC$10)=2),"PP",IF(AND(GC43="A",COUNT(GC$9:GC$10)=1),"A",IF(AND(GC43="A",COUNT(GC$9:GC$10)=2),"AA",""))))))))</f>
        <v/>
      </c>
      <c r="OO43" s="646" t="str">
        <f t="shared" ref="OO43:OO60" si="402">IF(AND(GD43="L",COUNT(GD$9:GD$10)=1),"L",IF(AND(GD43="L",COUNT(GD$9:GD$10)=2),"LL",IF(AND(GD43="S",COUNT(GD$9:GD$10)=1),"S",IF(AND(GD43="S",COUNT(GD$9:GD$10)=2),"SS",IF(AND(GD43="P",COUNT(GD$9:GD$10)=1),"P",IF(AND(GD43="P",COUNT(GD$9:GD$10)=2),"PP",IF(AND(GD43="A",COUNT(GD$9:GD$10)=1),"A",IF(AND(GD43="A",COUNT(GD$9:GD$10)=2),"AA",""))))))))</f>
        <v/>
      </c>
      <c r="OP43" s="646" t="str">
        <f t="shared" ref="OP43:OP60" si="403">IF(AND(GE43="L",COUNT(GE$9:GE$10)=1),"L",IF(AND(GE43="L",COUNT(GE$9:GE$10)=2),"LL",IF(AND(GE43="S",COUNT(GE$9:GE$10)=1),"S",IF(AND(GE43="S",COUNT(GE$9:GE$10)=2),"SS",IF(AND(GE43="P",COUNT(GE$9:GE$10)=1),"P",IF(AND(GE43="P",COUNT(GE$9:GE$10)=2),"PP",IF(AND(GE43="A",COUNT(GE$9:GE$10)=1),"A",IF(AND(GE43="A",COUNT(GE$9:GE$10)=2),"AA",""))))))))</f>
        <v/>
      </c>
      <c r="OQ43" s="646" t="str">
        <f t="shared" ref="OQ43:OQ60" si="404">IF(AND(GF43="L",COUNT(GF$9:GF$10)=1),"L",IF(AND(GF43="L",COUNT(GF$9:GF$10)=2),"LL",IF(AND(GF43="S",COUNT(GF$9:GF$10)=1),"S",IF(AND(GF43="S",COUNT(GF$9:GF$10)=2),"SS",IF(AND(GF43="P",COUNT(GF$9:GF$10)=1),"P",IF(AND(GF43="P",COUNT(GF$9:GF$10)=2),"PP",IF(AND(GF43="A",COUNT(GF$9:GF$10)=1),"A",IF(AND(GF43="A",COUNT(GF$9:GF$10)=2),"AA",""))))))))</f>
        <v/>
      </c>
      <c r="OR43" s="646" t="str">
        <f t="shared" ref="OR43:OR60" si="405">IF(AND(GG43="L",COUNT(GG$9:GG$10)=1),"L",IF(AND(GG43="L",COUNT(GG$9:GG$10)=2),"LL",IF(AND(GG43="S",COUNT(GG$9:GG$10)=1),"S",IF(AND(GG43="S",COUNT(GG$9:GG$10)=2),"SS",IF(AND(GG43="P",COUNT(GG$9:GG$10)=1),"P",IF(AND(GG43="P",COUNT(GG$9:GG$10)=2),"PP",IF(AND(GG43="A",COUNT(GG$9:GG$10)=1),"A",IF(AND(GG43="A",COUNT(GG$9:GG$10)=2),"AA",""))))))))</f>
        <v/>
      </c>
      <c r="OS43" s="646" t="str">
        <f t="shared" ref="OS43:OS60" si="406">IF(AND(GH43="L",COUNT(GH$9:GH$10)=1),"L",IF(AND(GH43="L",COUNT(GH$9:GH$10)=2),"LL",IF(AND(GH43="S",COUNT(GH$9:GH$10)=1),"S",IF(AND(GH43="S",COUNT(GH$9:GH$10)=2),"SS",IF(AND(GH43="P",COUNT(GH$9:GH$10)=1),"P",IF(AND(GH43="P",COUNT(GH$9:GH$10)=2),"PP",IF(AND(GH43="A",COUNT(GH$9:GH$10)=1),"A",IF(AND(GH43="A",COUNT(GH$9:GH$10)=2),"AA",""))))))))</f>
        <v/>
      </c>
      <c r="OT43" s="646" t="str">
        <f t="shared" ref="OT43:OT60" si="407">IF(AND(GI43="L",COUNT(GI$9:GI$10)=1),"L",IF(AND(GI43="L",COUNT(GI$9:GI$10)=2),"LL",IF(AND(GI43="S",COUNT(GI$9:GI$10)=1),"S",IF(AND(GI43="S",COUNT(GI$9:GI$10)=2),"SS",IF(AND(GI43="P",COUNT(GI$9:GI$10)=1),"P",IF(AND(GI43="P",COUNT(GI$9:GI$10)=2),"PP",IF(AND(GI43="A",COUNT(GI$9:GI$10)=1),"A",IF(AND(GI43="A",COUNT(GI$9:GI$10)=2),"AA",""))))))))</f>
        <v/>
      </c>
      <c r="OU43" s="646" t="str">
        <f t="shared" ref="OU43:OU60" si="408">IF(AND(GJ43="L",COUNT(GJ$9:GJ$10)=1),"L",IF(AND(GJ43="L",COUNT(GJ$9:GJ$10)=2),"LL",IF(AND(GJ43="S",COUNT(GJ$9:GJ$10)=1),"S",IF(AND(GJ43="S",COUNT(GJ$9:GJ$10)=2),"SS",IF(AND(GJ43="P",COUNT(GJ$9:GJ$10)=1),"P",IF(AND(GJ43="P",COUNT(GJ$9:GJ$10)=2),"PP",IF(AND(GJ43="A",COUNT(GJ$9:GJ$10)=1),"A",IF(AND(GJ43="A",COUNT(GJ$9:GJ$10)=2),"AA",""))))))))</f>
        <v/>
      </c>
      <c r="OV43" s="646" t="str">
        <f t="shared" ref="OV43:OV60" si="409">IF(AND(GK43="L",COUNT(GK$9:GK$10)=1),"L",IF(AND(GK43="L",COUNT(GK$9:GK$10)=2),"LL",IF(AND(GK43="S",COUNT(GK$9:GK$10)=1),"S",IF(AND(GK43="S",COUNT(GK$9:GK$10)=2),"SS",IF(AND(GK43="P",COUNT(GK$9:GK$10)=1),"P",IF(AND(GK43="P",COUNT(GK$9:GK$10)=2),"PP",IF(AND(GK43="A",COUNT(GK$9:GK$10)=1),"A",IF(AND(GK43="A",COUNT(GK$9:GK$10)=2),"AA",""))))))))</f>
        <v/>
      </c>
      <c r="OW43" s="646" t="str">
        <f t="shared" ref="OW43:OW60" si="410">IF(AND(GL43="L",COUNT(GL$9:GL$10)=1),"L",IF(AND(GL43="L",COUNT(GL$9:GL$10)=2),"LL",IF(AND(GL43="S",COUNT(GL$9:GL$10)=1),"S",IF(AND(GL43="S",COUNT(GL$9:GL$10)=2),"SS",IF(AND(GL43="P",COUNT(GL$9:GL$10)=1),"P",IF(AND(GL43="P",COUNT(GL$9:GL$10)=2),"PP",IF(AND(GL43="A",COUNT(GL$9:GL$10)=1),"A",IF(AND(GL43="A",COUNT(GL$9:GL$10)=2),"AA",""))))))))</f>
        <v/>
      </c>
      <c r="OX43" s="646" t="str">
        <f t="shared" ref="OX43:OX60" si="411">IF(AND(GM43="L",COUNT(GM$9:GM$10)=1),"L",IF(AND(GM43="L",COUNT(GM$9:GM$10)=2),"LL",IF(AND(GM43="S",COUNT(GM$9:GM$10)=1),"S",IF(AND(GM43="S",COUNT(GM$9:GM$10)=2),"SS",IF(AND(GM43="P",COUNT(GM$9:GM$10)=1),"P",IF(AND(GM43="P",COUNT(GM$9:GM$10)=2),"PP",IF(AND(GM43="A",COUNT(GM$9:GM$10)=1),"A",IF(AND(GM43="A",COUNT(GM$9:GM$10)=2),"AA",""))))))))</f>
        <v/>
      </c>
      <c r="OY43" s="646" t="str">
        <f t="shared" ref="OY43:OY60" si="412">IF(AND(GN43="L",COUNT(GN$9:GN$10)=1),"L",IF(AND(GN43="L",COUNT(GN$9:GN$10)=2),"LL",IF(AND(GN43="S",COUNT(GN$9:GN$10)=1),"S",IF(AND(GN43="S",COUNT(GN$9:GN$10)=2),"SS",IF(AND(GN43="P",COUNT(GN$9:GN$10)=1),"P",IF(AND(GN43="P",COUNT(GN$9:GN$10)=2),"PP",IF(AND(GN43="A",COUNT(GN$9:GN$10)=1),"A",IF(AND(GN43="A",COUNT(GN$9:GN$10)=2),"AA",""))))))))</f>
        <v/>
      </c>
      <c r="OZ43" s="646" t="str">
        <f t="shared" ref="OZ43:OZ60" si="413">IF(AND(GO43="L",COUNT(GO$9:GO$10)=1),"L",IF(AND(GO43="L",COUNT(GO$9:GO$10)=2),"LL",IF(AND(GO43="S",COUNT(GO$9:GO$10)=1),"S",IF(AND(GO43="S",COUNT(GO$9:GO$10)=2),"SS",IF(AND(GO43="P",COUNT(GO$9:GO$10)=1),"P",IF(AND(GO43="P",COUNT(GO$9:GO$10)=2),"PP",IF(AND(GO43="A",COUNT(GO$9:GO$10)=1),"A",IF(AND(GO43="A",COUNT(GO$9:GO$10)=2),"AA",""))))))))</f>
        <v/>
      </c>
      <c r="PA43" s="646" t="str">
        <f t="shared" ref="PA43:PA60" si="414">IF(AND(GP43="L",COUNT(GP$9:GP$10)=1),"L",IF(AND(GP43="L",COUNT(GP$9:GP$10)=2),"LL",IF(AND(GP43="S",COUNT(GP$9:GP$10)=1),"S",IF(AND(GP43="S",COUNT(GP$9:GP$10)=2),"SS",IF(AND(GP43="P",COUNT(GP$9:GP$10)=1),"P",IF(AND(GP43="P",COUNT(GP$9:GP$10)=2),"PP",IF(AND(GP43="A",COUNT(GP$9:GP$10)=1),"A",IF(AND(GP43="A",COUNT(GP$9:GP$10)=2),"AA",""))))))))</f>
        <v/>
      </c>
      <c r="PB43" s="646" t="str">
        <f t="shared" ref="PB43:PB60" si="415">IF(AND(GQ43="L",COUNT(GQ$9:GQ$10)=1),"L",IF(AND(GQ43="L",COUNT(GQ$9:GQ$10)=2),"LL",IF(AND(GQ43="S",COUNT(GQ$9:GQ$10)=1),"S",IF(AND(GQ43="S",COUNT(GQ$9:GQ$10)=2),"SS",IF(AND(GQ43="P",COUNT(GQ$9:GQ$10)=1),"P",IF(AND(GQ43="P",COUNT(GQ$9:GQ$10)=2),"PP",IF(AND(GQ43="A",COUNT(GQ$9:GQ$10)=1),"A",IF(AND(GQ43="A",COUNT(GQ$9:GQ$10)=2),"AA",""))))))))</f>
        <v/>
      </c>
      <c r="PC43" s="646" t="str">
        <f t="shared" ref="PC43:PC60" si="416">IF(AND(GR43="L",COUNT(GR$9:GR$10)=1),"L",IF(AND(GR43="L",COUNT(GR$9:GR$10)=2),"LL",IF(AND(GR43="S",COUNT(GR$9:GR$10)=1),"S",IF(AND(GR43="S",COUNT(GR$9:GR$10)=2),"SS",IF(AND(GR43="P",COUNT(GR$9:GR$10)=1),"P",IF(AND(GR43="P",COUNT(GR$9:GR$10)=2),"PP",IF(AND(GR43="A",COUNT(GR$9:GR$10)=1),"A",IF(AND(GR43="A",COUNT(GR$9:GR$10)=2),"AA",""))))))))</f>
        <v/>
      </c>
      <c r="PD43" s="646" t="str">
        <f t="shared" ref="PD43:PD60" si="417">IF(AND(GS43="L",COUNT(GS$9:GS$10)=1),"L",IF(AND(GS43="L",COUNT(GS$9:GS$10)=2),"LL",IF(AND(GS43="S",COUNT(GS$9:GS$10)=1),"S",IF(AND(GS43="S",COUNT(GS$9:GS$10)=2),"SS",IF(AND(GS43="P",COUNT(GS$9:GS$10)=1),"P",IF(AND(GS43="P",COUNT(GS$9:GS$10)=2),"PP",IF(AND(GS43="A",COUNT(GS$9:GS$10)=1),"A",IF(AND(GS43="A",COUNT(GS$9:GS$10)=2),"AA",""))))))))</f>
        <v/>
      </c>
      <c r="PE43" s="646" t="str">
        <f t="shared" si="210"/>
        <v/>
      </c>
      <c r="PF43" s="646" t="str">
        <f t="shared" si="211"/>
        <v/>
      </c>
      <c r="PG43" s="646" t="str">
        <f t="shared" si="212"/>
        <v/>
      </c>
      <c r="PH43" s="646" t="str">
        <f t="shared" si="213"/>
        <v/>
      </c>
      <c r="PI43" s="647" t="str">
        <f t="shared" si="214"/>
        <v/>
      </c>
    </row>
    <row r="44" spans="1:425" ht="17.25" customHeight="1" x14ac:dyDescent="0.7">
      <c r="A44" s="635" t="str">
        <f>IF('2 Name'!C44="","",'2 Name'!C44)</f>
        <v/>
      </c>
      <c r="B44" s="636" t="str">
        <f>IF('2 Name'!D44="","",'2 Name'!D44)</f>
        <v/>
      </c>
      <c r="C44" s="637">
        <v>34</v>
      </c>
      <c r="D44" s="638"/>
      <c r="E44" s="639"/>
      <c r="F44" s="639"/>
      <c r="G44" s="639"/>
      <c r="H44" s="640"/>
      <c r="I44" s="638"/>
      <c r="J44" s="639"/>
      <c r="K44" s="639"/>
      <c r="L44" s="639"/>
      <c r="M44" s="640"/>
      <c r="N44" s="638"/>
      <c r="O44" s="639"/>
      <c r="P44" s="639"/>
      <c r="Q44" s="639"/>
      <c r="R44" s="640"/>
      <c r="S44" s="638"/>
      <c r="T44" s="639"/>
      <c r="U44" s="639"/>
      <c r="V44" s="639"/>
      <c r="W44" s="640"/>
      <c r="X44" s="638"/>
      <c r="Y44" s="639"/>
      <c r="Z44" s="639"/>
      <c r="AA44" s="639"/>
      <c r="AB44" s="640"/>
      <c r="AC44" s="638"/>
      <c r="AD44" s="639"/>
      <c r="AE44" s="639"/>
      <c r="AF44" s="639"/>
      <c r="AG44" s="640"/>
      <c r="AH44" s="638"/>
      <c r="AI44" s="639"/>
      <c r="AJ44" s="639"/>
      <c r="AK44" s="639"/>
      <c r="AL44" s="640"/>
      <c r="AM44" s="638"/>
      <c r="AN44" s="639"/>
      <c r="AO44" s="639"/>
      <c r="AP44" s="639"/>
      <c r="AQ44" s="640"/>
      <c r="AR44" s="638"/>
      <c r="AS44" s="639"/>
      <c r="AT44" s="639"/>
      <c r="AU44" s="639"/>
      <c r="AV44" s="640"/>
      <c r="AW44" s="638"/>
      <c r="AX44" s="639"/>
      <c r="AY44" s="639"/>
      <c r="AZ44" s="639"/>
      <c r="BA44" s="640"/>
      <c r="BB44" s="637">
        <v>34</v>
      </c>
      <c r="BC44" s="638"/>
      <c r="BD44" s="639"/>
      <c r="BE44" s="639"/>
      <c r="BF44" s="639"/>
      <c r="BG44" s="640"/>
      <c r="BH44" s="638"/>
      <c r="BI44" s="639"/>
      <c r="BJ44" s="639"/>
      <c r="BK44" s="639"/>
      <c r="BL44" s="640"/>
      <c r="BM44" s="638"/>
      <c r="BN44" s="639"/>
      <c r="BO44" s="639"/>
      <c r="BP44" s="639"/>
      <c r="BQ44" s="640"/>
      <c r="BR44" s="638"/>
      <c r="BS44" s="639"/>
      <c r="BT44" s="639"/>
      <c r="BU44" s="639"/>
      <c r="BV44" s="640"/>
      <c r="BW44" s="638"/>
      <c r="BX44" s="639"/>
      <c r="BY44" s="639"/>
      <c r="BZ44" s="639"/>
      <c r="CA44" s="640"/>
      <c r="CB44" s="638"/>
      <c r="CC44" s="639"/>
      <c r="CD44" s="639"/>
      <c r="CE44" s="639"/>
      <c r="CF44" s="640"/>
      <c r="CG44" s="638"/>
      <c r="CH44" s="639"/>
      <c r="CI44" s="639"/>
      <c r="CJ44" s="639"/>
      <c r="CK44" s="640"/>
      <c r="CL44" s="638"/>
      <c r="CM44" s="639"/>
      <c r="CN44" s="639"/>
      <c r="CO44" s="639"/>
      <c r="CP44" s="640"/>
      <c r="CQ44" s="638"/>
      <c r="CR44" s="639"/>
      <c r="CS44" s="639"/>
      <c r="CT44" s="639"/>
      <c r="CU44" s="640"/>
      <c r="CV44" s="638"/>
      <c r="CW44" s="639"/>
      <c r="CX44" s="639"/>
      <c r="CY44" s="639"/>
      <c r="CZ44" s="640"/>
      <c r="DA44" s="637">
        <v>34</v>
      </c>
      <c r="DB44" s="638"/>
      <c r="DC44" s="639"/>
      <c r="DD44" s="639"/>
      <c r="DE44" s="639"/>
      <c r="DF44" s="640"/>
      <c r="DG44" s="638"/>
      <c r="DH44" s="639"/>
      <c r="DI44" s="639"/>
      <c r="DJ44" s="639"/>
      <c r="DK44" s="640"/>
      <c r="DL44" s="638"/>
      <c r="DM44" s="639"/>
      <c r="DN44" s="639"/>
      <c r="DO44" s="639"/>
      <c r="DP44" s="640"/>
      <c r="DQ44" s="638"/>
      <c r="DR44" s="639"/>
      <c r="DS44" s="639"/>
      <c r="DT44" s="639"/>
      <c r="DU44" s="640"/>
      <c r="DV44" s="638"/>
      <c r="DW44" s="639"/>
      <c r="DX44" s="639"/>
      <c r="DY44" s="639"/>
      <c r="DZ44" s="640"/>
      <c r="EA44" s="638"/>
      <c r="EB44" s="639"/>
      <c r="EC44" s="639"/>
      <c r="ED44" s="639"/>
      <c r="EE44" s="640"/>
      <c r="EF44" s="638"/>
      <c r="EG44" s="639"/>
      <c r="EH44" s="639"/>
      <c r="EI44" s="639"/>
      <c r="EJ44" s="640"/>
      <c r="EK44" s="638"/>
      <c r="EL44" s="639"/>
      <c r="EM44" s="639"/>
      <c r="EN44" s="639"/>
      <c r="EO44" s="640"/>
      <c r="EP44" s="638"/>
      <c r="EQ44" s="639"/>
      <c r="ER44" s="639"/>
      <c r="ES44" s="639"/>
      <c r="ET44" s="640"/>
      <c r="EU44" s="638"/>
      <c r="EV44" s="639"/>
      <c r="EW44" s="639"/>
      <c r="EX44" s="639"/>
      <c r="EY44" s="640"/>
      <c r="EZ44" s="641">
        <v>34</v>
      </c>
      <c r="FA44" s="638"/>
      <c r="FB44" s="639"/>
      <c r="FC44" s="639"/>
      <c r="FD44" s="639"/>
      <c r="FE44" s="640"/>
      <c r="FF44" s="638"/>
      <c r="FG44" s="639"/>
      <c r="FH44" s="639"/>
      <c r="FI44" s="639"/>
      <c r="FJ44" s="640"/>
      <c r="FK44" s="638"/>
      <c r="FL44" s="639"/>
      <c r="FM44" s="639"/>
      <c r="FN44" s="639"/>
      <c r="FO44" s="640"/>
      <c r="FP44" s="638"/>
      <c r="FQ44" s="639"/>
      <c r="FR44" s="639"/>
      <c r="FS44" s="639"/>
      <c r="FT44" s="640"/>
      <c r="FU44" s="638"/>
      <c r="FV44" s="639"/>
      <c r="FW44" s="639"/>
      <c r="FX44" s="639"/>
      <c r="FY44" s="640"/>
      <c r="FZ44" s="638"/>
      <c r="GA44" s="639"/>
      <c r="GB44" s="639"/>
      <c r="GC44" s="639"/>
      <c r="GD44" s="640"/>
      <c r="GE44" s="638"/>
      <c r="GF44" s="639"/>
      <c r="GG44" s="639"/>
      <c r="GH44" s="639"/>
      <c r="GI44" s="640"/>
      <c r="GJ44" s="638"/>
      <c r="GK44" s="639"/>
      <c r="GL44" s="639"/>
      <c r="GM44" s="639"/>
      <c r="GN44" s="640"/>
      <c r="GO44" s="638"/>
      <c r="GP44" s="639"/>
      <c r="GQ44" s="639"/>
      <c r="GR44" s="639"/>
      <c r="GS44" s="640"/>
      <c r="GT44" s="638"/>
      <c r="GU44" s="639"/>
      <c r="GV44" s="639"/>
      <c r="GW44" s="639"/>
      <c r="GX44" s="640"/>
      <c r="GY44" s="641">
        <v>34</v>
      </c>
      <c r="GZ44" s="642" t="str">
        <f>IF('2 Name'!B44="","",'2 Name'!B44)</f>
        <v/>
      </c>
      <c r="HA44" s="635" t="str">
        <f>IF('2 Name'!C44="","",'2 Name'!C44)</f>
        <v/>
      </c>
      <c r="HB44" s="636" t="str">
        <f>IF('2 Name'!D44="","",'2 Name'!D44)</f>
        <v/>
      </c>
      <c r="HC44" s="643" t="str">
        <f t="shared" si="204"/>
        <v/>
      </c>
      <c r="HD44" s="643" t="str">
        <f t="shared" si="215"/>
        <v/>
      </c>
      <c r="HE44" s="643" t="str">
        <f t="shared" si="216"/>
        <v/>
      </c>
      <c r="HF44" s="643" t="str">
        <f t="shared" si="217"/>
        <v/>
      </c>
      <c r="HG44" s="643" t="str">
        <f t="shared" si="218"/>
        <v/>
      </c>
      <c r="HH44" s="643" t="str">
        <f t="shared" si="205"/>
        <v/>
      </c>
      <c r="HI44" s="643" t="str">
        <f t="shared" si="206"/>
        <v/>
      </c>
      <c r="HJ44" s="643" t="str">
        <f t="shared" si="219"/>
        <v/>
      </c>
      <c r="HK44" s="643" t="str">
        <f t="shared" si="220"/>
        <v/>
      </c>
      <c r="HL44" s="643" t="str">
        <f t="shared" si="221"/>
        <v/>
      </c>
      <c r="HM44" s="643" t="str">
        <f t="shared" si="222"/>
        <v/>
      </c>
      <c r="HN44" s="643" t="str">
        <f t="shared" si="207"/>
        <v/>
      </c>
      <c r="HO44" s="641" t="str">
        <f t="shared" si="208"/>
        <v/>
      </c>
      <c r="HP44" s="644" t="str">
        <f t="shared" si="209"/>
        <v/>
      </c>
      <c r="HR44" s="645" t="str">
        <f t="shared" si="223"/>
        <v/>
      </c>
      <c r="HS44" s="646" t="str">
        <f t="shared" si="224"/>
        <v/>
      </c>
      <c r="HT44" s="646" t="str">
        <f t="shared" si="225"/>
        <v/>
      </c>
      <c r="HU44" s="646" t="str">
        <f t="shared" si="226"/>
        <v/>
      </c>
      <c r="HV44" s="646" t="str">
        <f t="shared" si="227"/>
        <v/>
      </c>
      <c r="HW44" s="646" t="str">
        <f t="shared" si="228"/>
        <v/>
      </c>
      <c r="HX44" s="646" t="str">
        <f t="shared" si="229"/>
        <v/>
      </c>
      <c r="HY44" s="646" t="str">
        <f t="shared" si="230"/>
        <v/>
      </c>
      <c r="HZ44" s="646" t="str">
        <f t="shared" si="231"/>
        <v/>
      </c>
      <c r="IA44" s="646" t="str">
        <f t="shared" si="232"/>
        <v/>
      </c>
      <c r="IB44" s="646" t="str">
        <f t="shared" si="233"/>
        <v/>
      </c>
      <c r="IC44" s="646" t="str">
        <f t="shared" si="234"/>
        <v/>
      </c>
      <c r="ID44" s="646" t="str">
        <f t="shared" si="235"/>
        <v/>
      </c>
      <c r="IE44" s="646" t="str">
        <f t="shared" si="236"/>
        <v/>
      </c>
      <c r="IF44" s="646" t="str">
        <f t="shared" si="237"/>
        <v/>
      </c>
      <c r="IG44" s="646" t="str">
        <f t="shared" si="238"/>
        <v/>
      </c>
      <c r="IH44" s="646" t="str">
        <f t="shared" si="239"/>
        <v/>
      </c>
      <c r="II44" s="646" t="str">
        <f t="shared" si="240"/>
        <v/>
      </c>
      <c r="IJ44" s="646" t="str">
        <f t="shared" si="241"/>
        <v/>
      </c>
      <c r="IK44" s="646" t="str">
        <f t="shared" si="242"/>
        <v/>
      </c>
      <c r="IL44" s="646" t="str">
        <f t="shared" si="243"/>
        <v/>
      </c>
      <c r="IM44" s="646" t="str">
        <f t="shared" si="244"/>
        <v/>
      </c>
      <c r="IN44" s="646" t="str">
        <f t="shared" si="245"/>
        <v/>
      </c>
      <c r="IO44" s="646" t="str">
        <f t="shared" si="246"/>
        <v/>
      </c>
      <c r="IP44" s="646" t="str">
        <f t="shared" si="247"/>
        <v/>
      </c>
      <c r="IQ44" s="646" t="str">
        <f t="shared" si="248"/>
        <v/>
      </c>
      <c r="IR44" s="646" t="str">
        <f t="shared" si="249"/>
        <v/>
      </c>
      <c r="IS44" s="646" t="str">
        <f t="shared" si="250"/>
        <v/>
      </c>
      <c r="IT44" s="646" t="str">
        <f t="shared" si="251"/>
        <v/>
      </c>
      <c r="IU44" s="646" t="str">
        <f t="shared" si="252"/>
        <v/>
      </c>
      <c r="IV44" s="646" t="str">
        <f t="shared" si="253"/>
        <v/>
      </c>
      <c r="IW44" s="646" t="str">
        <f t="shared" si="254"/>
        <v/>
      </c>
      <c r="IX44" s="646" t="str">
        <f t="shared" si="255"/>
        <v/>
      </c>
      <c r="IY44" s="646" t="str">
        <f t="shared" si="256"/>
        <v/>
      </c>
      <c r="IZ44" s="646" t="str">
        <f t="shared" si="257"/>
        <v/>
      </c>
      <c r="JA44" s="646" t="str">
        <f t="shared" si="258"/>
        <v/>
      </c>
      <c r="JB44" s="646" t="str">
        <f t="shared" si="259"/>
        <v/>
      </c>
      <c r="JC44" s="646" t="str">
        <f t="shared" si="260"/>
        <v/>
      </c>
      <c r="JD44" s="646" t="str">
        <f t="shared" si="261"/>
        <v/>
      </c>
      <c r="JE44" s="646" t="str">
        <f t="shared" si="262"/>
        <v/>
      </c>
      <c r="JF44" s="646" t="str">
        <f t="shared" si="263"/>
        <v/>
      </c>
      <c r="JG44" s="646" t="str">
        <f t="shared" si="264"/>
        <v/>
      </c>
      <c r="JH44" s="646" t="str">
        <f t="shared" si="265"/>
        <v/>
      </c>
      <c r="JI44" s="646" t="str">
        <f t="shared" si="266"/>
        <v/>
      </c>
      <c r="JJ44" s="646" t="str">
        <f t="shared" si="267"/>
        <v/>
      </c>
      <c r="JK44" s="646" t="str">
        <f t="shared" si="268"/>
        <v/>
      </c>
      <c r="JL44" s="646" t="str">
        <f t="shared" si="269"/>
        <v/>
      </c>
      <c r="JM44" s="646" t="str">
        <f t="shared" si="270"/>
        <v/>
      </c>
      <c r="JN44" s="646" t="str">
        <f t="shared" si="271"/>
        <v/>
      </c>
      <c r="JO44" s="646" t="str">
        <f t="shared" si="272"/>
        <v/>
      </c>
      <c r="JP44" s="646" t="str">
        <f t="shared" si="273"/>
        <v/>
      </c>
      <c r="JQ44" s="646" t="str">
        <f t="shared" si="274"/>
        <v/>
      </c>
      <c r="JR44" s="646" t="str">
        <f t="shared" si="275"/>
        <v/>
      </c>
      <c r="JS44" s="646" t="str">
        <f t="shared" si="276"/>
        <v/>
      </c>
      <c r="JT44" s="646" t="str">
        <f t="shared" si="277"/>
        <v/>
      </c>
      <c r="JU44" s="646" t="str">
        <f t="shared" si="278"/>
        <v/>
      </c>
      <c r="JV44" s="646" t="str">
        <f t="shared" si="279"/>
        <v/>
      </c>
      <c r="JW44" s="646" t="str">
        <f t="shared" si="280"/>
        <v/>
      </c>
      <c r="JX44" s="646" t="str">
        <f t="shared" si="281"/>
        <v/>
      </c>
      <c r="JY44" s="646" t="str">
        <f t="shared" si="282"/>
        <v/>
      </c>
      <c r="JZ44" s="646" t="str">
        <f t="shared" si="283"/>
        <v/>
      </c>
      <c r="KA44" s="646" t="str">
        <f t="shared" si="284"/>
        <v/>
      </c>
      <c r="KB44" s="646" t="str">
        <f t="shared" si="285"/>
        <v/>
      </c>
      <c r="KC44" s="646" t="str">
        <f t="shared" si="286"/>
        <v/>
      </c>
      <c r="KD44" s="646" t="str">
        <f t="shared" si="287"/>
        <v/>
      </c>
      <c r="KE44" s="646" t="str">
        <f t="shared" si="288"/>
        <v/>
      </c>
      <c r="KF44" s="646" t="str">
        <f t="shared" si="289"/>
        <v/>
      </c>
      <c r="KG44" s="646" t="str">
        <f t="shared" si="290"/>
        <v/>
      </c>
      <c r="KH44" s="646" t="str">
        <f t="shared" si="291"/>
        <v/>
      </c>
      <c r="KI44" s="646" t="str">
        <f t="shared" si="292"/>
        <v/>
      </c>
      <c r="KJ44" s="646" t="str">
        <f t="shared" si="293"/>
        <v/>
      </c>
      <c r="KK44" s="646" t="str">
        <f t="shared" si="294"/>
        <v/>
      </c>
      <c r="KL44" s="646" t="str">
        <f t="shared" si="295"/>
        <v/>
      </c>
      <c r="KM44" s="646" t="str">
        <f t="shared" si="296"/>
        <v/>
      </c>
      <c r="KN44" s="646" t="str">
        <f t="shared" si="297"/>
        <v/>
      </c>
      <c r="KO44" s="646" t="str">
        <f t="shared" si="298"/>
        <v/>
      </c>
      <c r="KP44" s="646" t="str">
        <f t="shared" si="299"/>
        <v/>
      </c>
      <c r="KQ44" s="646" t="str">
        <f t="shared" si="300"/>
        <v/>
      </c>
      <c r="KR44" s="646" t="str">
        <f t="shared" si="301"/>
        <v/>
      </c>
      <c r="KS44" s="646" t="str">
        <f t="shared" si="302"/>
        <v/>
      </c>
      <c r="KT44" s="646" t="str">
        <f t="shared" si="303"/>
        <v/>
      </c>
      <c r="KU44" s="646" t="str">
        <f t="shared" si="304"/>
        <v/>
      </c>
      <c r="KV44" s="646" t="str">
        <f t="shared" si="305"/>
        <v/>
      </c>
      <c r="KW44" s="646" t="str">
        <f t="shared" si="306"/>
        <v/>
      </c>
      <c r="KX44" s="646" t="str">
        <f t="shared" si="307"/>
        <v/>
      </c>
      <c r="KY44" s="646" t="str">
        <f t="shared" si="308"/>
        <v/>
      </c>
      <c r="KZ44" s="646" t="str">
        <f t="shared" si="309"/>
        <v/>
      </c>
      <c r="LA44" s="646" t="str">
        <f t="shared" si="310"/>
        <v/>
      </c>
      <c r="LB44" s="646" t="str">
        <f t="shared" si="311"/>
        <v/>
      </c>
      <c r="LC44" s="646" t="str">
        <f t="shared" si="312"/>
        <v/>
      </c>
      <c r="LD44" s="646" t="str">
        <f t="shared" si="313"/>
        <v/>
      </c>
      <c r="LE44" s="646" t="str">
        <f t="shared" si="314"/>
        <v/>
      </c>
      <c r="LF44" s="646" t="str">
        <f t="shared" si="315"/>
        <v/>
      </c>
      <c r="LG44" s="646" t="str">
        <f t="shared" si="316"/>
        <v/>
      </c>
      <c r="LH44" s="646" t="str">
        <f t="shared" si="317"/>
        <v/>
      </c>
      <c r="LI44" s="646" t="str">
        <f t="shared" si="318"/>
        <v/>
      </c>
      <c r="LJ44" s="646" t="str">
        <f t="shared" si="319"/>
        <v/>
      </c>
      <c r="LK44" s="646" t="str">
        <f t="shared" si="320"/>
        <v/>
      </c>
      <c r="LL44" s="646" t="str">
        <f t="shared" si="321"/>
        <v/>
      </c>
      <c r="LM44" s="646" t="str">
        <f t="shared" si="322"/>
        <v/>
      </c>
      <c r="LN44" s="646" t="str">
        <f t="shared" si="323"/>
        <v/>
      </c>
      <c r="LO44" s="646" t="str">
        <f t="shared" si="324"/>
        <v/>
      </c>
      <c r="LP44" s="646" t="str">
        <f t="shared" si="325"/>
        <v/>
      </c>
      <c r="LQ44" s="646" t="str">
        <f t="shared" si="326"/>
        <v/>
      </c>
      <c r="LR44" s="646" t="str">
        <f t="shared" si="327"/>
        <v/>
      </c>
      <c r="LS44" s="646" t="str">
        <f t="shared" si="328"/>
        <v/>
      </c>
      <c r="LT44" s="646" t="str">
        <f t="shared" si="329"/>
        <v/>
      </c>
      <c r="LU44" s="646" t="str">
        <f t="shared" si="330"/>
        <v/>
      </c>
      <c r="LV44" s="646" t="str">
        <f t="shared" si="331"/>
        <v/>
      </c>
      <c r="LW44" s="646" t="str">
        <f t="shared" si="332"/>
        <v/>
      </c>
      <c r="LX44" s="646" t="str">
        <f t="shared" si="333"/>
        <v/>
      </c>
      <c r="LY44" s="646" t="str">
        <f t="shared" si="334"/>
        <v/>
      </c>
      <c r="LZ44" s="646" t="str">
        <f t="shared" si="335"/>
        <v/>
      </c>
      <c r="MA44" s="646" t="str">
        <f t="shared" si="336"/>
        <v/>
      </c>
      <c r="MB44" s="646" t="str">
        <f t="shared" si="337"/>
        <v/>
      </c>
      <c r="MC44" s="646" t="str">
        <f t="shared" si="338"/>
        <v/>
      </c>
      <c r="MD44" s="646" t="str">
        <f t="shared" si="339"/>
        <v/>
      </c>
      <c r="ME44" s="646" t="str">
        <f t="shared" si="340"/>
        <v/>
      </c>
      <c r="MF44" s="646" t="str">
        <f t="shared" si="341"/>
        <v/>
      </c>
      <c r="MG44" s="646" t="str">
        <f t="shared" si="342"/>
        <v/>
      </c>
      <c r="MH44" s="646" t="str">
        <f t="shared" si="343"/>
        <v/>
      </c>
      <c r="MI44" s="646" t="str">
        <f t="shared" si="344"/>
        <v/>
      </c>
      <c r="MJ44" s="646" t="str">
        <f t="shared" si="345"/>
        <v/>
      </c>
      <c r="MK44" s="646" t="str">
        <f t="shared" si="346"/>
        <v/>
      </c>
      <c r="ML44" s="646" t="str">
        <f t="shared" si="347"/>
        <v/>
      </c>
      <c r="MM44" s="646" t="str">
        <f t="shared" si="348"/>
        <v/>
      </c>
      <c r="MN44" s="646" t="str">
        <f t="shared" si="349"/>
        <v/>
      </c>
      <c r="MO44" s="646" t="str">
        <f t="shared" si="350"/>
        <v/>
      </c>
      <c r="MP44" s="646" t="str">
        <f t="shared" si="351"/>
        <v/>
      </c>
      <c r="MQ44" s="646" t="str">
        <f t="shared" si="352"/>
        <v/>
      </c>
      <c r="MR44" s="646" t="str">
        <f t="shared" si="353"/>
        <v/>
      </c>
      <c r="MS44" s="646" t="str">
        <f t="shared" si="354"/>
        <v/>
      </c>
      <c r="MT44" s="646" t="str">
        <f t="shared" si="355"/>
        <v/>
      </c>
      <c r="MU44" s="646" t="str">
        <f t="shared" si="356"/>
        <v/>
      </c>
      <c r="MV44" s="646" t="str">
        <f t="shared" si="357"/>
        <v/>
      </c>
      <c r="MW44" s="646" t="str">
        <f t="shared" si="358"/>
        <v/>
      </c>
      <c r="MX44" s="646" t="str">
        <f t="shared" si="359"/>
        <v/>
      </c>
      <c r="MY44" s="646" t="str">
        <f t="shared" si="360"/>
        <v/>
      </c>
      <c r="MZ44" s="646" t="str">
        <f t="shared" si="361"/>
        <v/>
      </c>
      <c r="NA44" s="646" t="str">
        <f t="shared" si="362"/>
        <v/>
      </c>
      <c r="NB44" s="646" t="str">
        <f t="shared" si="363"/>
        <v/>
      </c>
      <c r="NC44" s="646" t="str">
        <f t="shared" si="364"/>
        <v/>
      </c>
      <c r="ND44" s="646" t="str">
        <f t="shared" si="365"/>
        <v/>
      </c>
      <c r="NE44" s="646" t="str">
        <f t="shared" si="366"/>
        <v/>
      </c>
      <c r="NF44" s="646" t="str">
        <f t="shared" si="367"/>
        <v/>
      </c>
      <c r="NG44" s="646" t="str">
        <f t="shared" si="368"/>
        <v/>
      </c>
      <c r="NH44" s="646" t="str">
        <f t="shared" si="369"/>
        <v/>
      </c>
      <c r="NI44" s="646" t="str">
        <f t="shared" si="370"/>
        <v/>
      </c>
      <c r="NJ44" s="646" t="str">
        <f t="shared" si="371"/>
        <v/>
      </c>
      <c r="NK44" s="646" t="str">
        <f t="shared" si="372"/>
        <v/>
      </c>
      <c r="NL44" s="646" t="str">
        <f t="shared" si="373"/>
        <v/>
      </c>
      <c r="NM44" s="646" t="str">
        <f t="shared" si="374"/>
        <v/>
      </c>
      <c r="NN44" s="646" t="str">
        <f t="shared" si="375"/>
        <v/>
      </c>
      <c r="NO44" s="646" t="str">
        <f t="shared" si="376"/>
        <v/>
      </c>
      <c r="NP44" s="646" t="str">
        <f t="shared" si="377"/>
        <v/>
      </c>
      <c r="NQ44" s="646" t="str">
        <f t="shared" si="378"/>
        <v/>
      </c>
      <c r="NR44" s="646" t="str">
        <f t="shared" si="379"/>
        <v/>
      </c>
      <c r="NS44" s="646" t="str">
        <f t="shared" si="380"/>
        <v/>
      </c>
      <c r="NT44" s="646" t="str">
        <f t="shared" si="381"/>
        <v/>
      </c>
      <c r="NU44" s="646" t="str">
        <f t="shared" si="382"/>
        <v/>
      </c>
      <c r="NV44" s="646" t="str">
        <f t="shared" si="383"/>
        <v/>
      </c>
      <c r="NW44" s="646" t="str">
        <f t="shared" si="384"/>
        <v/>
      </c>
      <c r="NX44" s="646" t="str">
        <f t="shared" si="385"/>
        <v/>
      </c>
      <c r="NY44" s="646" t="str">
        <f t="shared" si="386"/>
        <v/>
      </c>
      <c r="NZ44" s="646" t="str">
        <f t="shared" si="387"/>
        <v/>
      </c>
      <c r="OA44" s="646" t="str">
        <f t="shared" si="388"/>
        <v/>
      </c>
      <c r="OB44" s="646" t="str">
        <f t="shared" si="389"/>
        <v/>
      </c>
      <c r="OC44" s="646" t="str">
        <f t="shared" si="390"/>
        <v/>
      </c>
      <c r="OD44" s="646" t="str">
        <f t="shared" si="391"/>
        <v/>
      </c>
      <c r="OE44" s="646" t="str">
        <f t="shared" si="392"/>
        <v/>
      </c>
      <c r="OF44" s="646" t="str">
        <f t="shared" si="393"/>
        <v/>
      </c>
      <c r="OG44" s="646" t="str">
        <f t="shared" si="394"/>
        <v/>
      </c>
      <c r="OH44" s="646" t="str">
        <f t="shared" si="395"/>
        <v/>
      </c>
      <c r="OI44" s="646" t="str">
        <f t="shared" si="396"/>
        <v/>
      </c>
      <c r="OJ44" s="646" t="str">
        <f t="shared" si="397"/>
        <v/>
      </c>
      <c r="OK44" s="646" t="str">
        <f t="shared" si="398"/>
        <v/>
      </c>
      <c r="OL44" s="646" t="str">
        <f t="shared" si="399"/>
        <v/>
      </c>
      <c r="OM44" s="646" t="str">
        <f t="shared" si="400"/>
        <v/>
      </c>
      <c r="ON44" s="646" t="str">
        <f t="shared" si="401"/>
        <v/>
      </c>
      <c r="OO44" s="646" t="str">
        <f t="shared" si="402"/>
        <v/>
      </c>
      <c r="OP44" s="646" t="str">
        <f t="shared" si="403"/>
        <v/>
      </c>
      <c r="OQ44" s="646" t="str">
        <f t="shared" si="404"/>
        <v/>
      </c>
      <c r="OR44" s="646" t="str">
        <f t="shared" si="405"/>
        <v/>
      </c>
      <c r="OS44" s="646" t="str">
        <f t="shared" si="406"/>
        <v/>
      </c>
      <c r="OT44" s="646" t="str">
        <f t="shared" si="407"/>
        <v/>
      </c>
      <c r="OU44" s="646" t="str">
        <f t="shared" si="408"/>
        <v/>
      </c>
      <c r="OV44" s="646" t="str">
        <f t="shared" si="409"/>
        <v/>
      </c>
      <c r="OW44" s="646" t="str">
        <f t="shared" si="410"/>
        <v/>
      </c>
      <c r="OX44" s="646" t="str">
        <f t="shared" si="411"/>
        <v/>
      </c>
      <c r="OY44" s="646" t="str">
        <f t="shared" si="412"/>
        <v/>
      </c>
      <c r="OZ44" s="646" t="str">
        <f t="shared" si="413"/>
        <v/>
      </c>
      <c r="PA44" s="646" t="str">
        <f t="shared" si="414"/>
        <v/>
      </c>
      <c r="PB44" s="646" t="str">
        <f t="shared" si="415"/>
        <v/>
      </c>
      <c r="PC44" s="646" t="str">
        <f t="shared" si="416"/>
        <v/>
      </c>
      <c r="PD44" s="646" t="str">
        <f t="shared" si="417"/>
        <v/>
      </c>
      <c r="PE44" s="646" t="str">
        <f t="shared" si="210"/>
        <v/>
      </c>
      <c r="PF44" s="646" t="str">
        <f t="shared" si="211"/>
        <v/>
      </c>
      <c r="PG44" s="646" t="str">
        <f t="shared" si="212"/>
        <v/>
      </c>
      <c r="PH44" s="646" t="str">
        <f t="shared" si="213"/>
        <v/>
      </c>
      <c r="PI44" s="647" t="str">
        <f t="shared" si="214"/>
        <v/>
      </c>
    </row>
    <row r="45" spans="1:425" ht="17.25" customHeight="1" x14ac:dyDescent="0.7">
      <c r="A45" s="635" t="str">
        <f>IF('2 Name'!C45="","",'2 Name'!C45)</f>
        <v/>
      </c>
      <c r="B45" s="636" t="str">
        <f>IF('2 Name'!D45="","",'2 Name'!D45)</f>
        <v/>
      </c>
      <c r="C45" s="637">
        <v>35</v>
      </c>
      <c r="D45" s="638"/>
      <c r="E45" s="639"/>
      <c r="F45" s="639"/>
      <c r="G45" s="639"/>
      <c r="H45" s="640"/>
      <c r="I45" s="638"/>
      <c r="J45" s="639"/>
      <c r="K45" s="639"/>
      <c r="L45" s="639"/>
      <c r="M45" s="640"/>
      <c r="N45" s="638"/>
      <c r="O45" s="639"/>
      <c r="P45" s="639"/>
      <c r="Q45" s="639"/>
      <c r="R45" s="640"/>
      <c r="S45" s="638"/>
      <c r="T45" s="639"/>
      <c r="U45" s="639"/>
      <c r="V45" s="639"/>
      <c r="W45" s="640"/>
      <c r="X45" s="638"/>
      <c r="Y45" s="639"/>
      <c r="Z45" s="639"/>
      <c r="AA45" s="639"/>
      <c r="AB45" s="640"/>
      <c r="AC45" s="638"/>
      <c r="AD45" s="639"/>
      <c r="AE45" s="639"/>
      <c r="AF45" s="639"/>
      <c r="AG45" s="640"/>
      <c r="AH45" s="638"/>
      <c r="AI45" s="639"/>
      <c r="AJ45" s="639"/>
      <c r="AK45" s="639"/>
      <c r="AL45" s="640"/>
      <c r="AM45" s="638"/>
      <c r="AN45" s="639"/>
      <c r="AO45" s="639"/>
      <c r="AP45" s="639"/>
      <c r="AQ45" s="640"/>
      <c r="AR45" s="638"/>
      <c r="AS45" s="639"/>
      <c r="AT45" s="639"/>
      <c r="AU45" s="639"/>
      <c r="AV45" s="640"/>
      <c r="AW45" s="638"/>
      <c r="AX45" s="639"/>
      <c r="AY45" s="639"/>
      <c r="AZ45" s="639"/>
      <c r="BA45" s="640"/>
      <c r="BB45" s="637">
        <v>35</v>
      </c>
      <c r="BC45" s="638"/>
      <c r="BD45" s="639"/>
      <c r="BE45" s="639"/>
      <c r="BF45" s="639"/>
      <c r="BG45" s="640"/>
      <c r="BH45" s="638"/>
      <c r="BI45" s="639"/>
      <c r="BJ45" s="639"/>
      <c r="BK45" s="639"/>
      <c r="BL45" s="640"/>
      <c r="BM45" s="638"/>
      <c r="BN45" s="639"/>
      <c r="BO45" s="639"/>
      <c r="BP45" s="639"/>
      <c r="BQ45" s="640"/>
      <c r="BR45" s="638"/>
      <c r="BS45" s="639"/>
      <c r="BT45" s="639"/>
      <c r="BU45" s="639"/>
      <c r="BV45" s="640"/>
      <c r="BW45" s="638"/>
      <c r="BX45" s="639"/>
      <c r="BY45" s="639"/>
      <c r="BZ45" s="639"/>
      <c r="CA45" s="640"/>
      <c r="CB45" s="638"/>
      <c r="CC45" s="639"/>
      <c r="CD45" s="639"/>
      <c r="CE45" s="639"/>
      <c r="CF45" s="640"/>
      <c r="CG45" s="638"/>
      <c r="CH45" s="639"/>
      <c r="CI45" s="639"/>
      <c r="CJ45" s="639"/>
      <c r="CK45" s="640"/>
      <c r="CL45" s="638"/>
      <c r="CM45" s="639"/>
      <c r="CN45" s="639"/>
      <c r="CO45" s="639"/>
      <c r="CP45" s="640"/>
      <c r="CQ45" s="638"/>
      <c r="CR45" s="639"/>
      <c r="CS45" s="639"/>
      <c r="CT45" s="639"/>
      <c r="CU45" s="640"/>
      <c r="CV45" s="638"/>
      <c r="CW45" s="639"/>
      <c r="CX45" s="639"/>
      <c r="CY45" s="639"/>
      <c r="CZ45" s="640"/>
      <c r="DA45" s="637">
        <v>35</v>
      </c>
      <c r="DB45" s="638"/>
      <c r="DC45" s="639"/>
      <c r="DD45" s="639"/>
      <c r="DE45" s="639"/>
      <c r="DF45" s="640"/>
      <c r="DG45" s="638"/>
      <c r="DH45" s="639"/>
      <c r="DI45" s="639"/>
      <c r="DJ45" s="639"/>
      <c r="DK45" s="640"/>
      <c r="DL45" s="638"/>
      <c r="DM45" s="639"/>
      <c r="DN45" s="639"/>
      <c r="DO45" s="639"/>
      <c r="DP45" s="640"/>
      <c r="DQ45" s="638"/>
      <c r="DR45" s="639"/>
      <c r="DS45" s="639"/>
      <c r="DT45" s="639"/>
      <c r="DU45" s="640"/>
      <c r="DV45" s="638"/>
      <c r="DW45" s="639"/>
      <c r="DX45" s="639"/>
      <c r="DY45" s="639"/>
      <c r="DZ45" s="640"/>
      <c r="EA45" s="638"/>
      <c r="EB45" s="639"/>
      <c r="EC45" s="639"/>
      <c r="ED45" s="639"/>
      <c r="EE45" s="640"/>
      <c r="EF45" s="638"/>
      <c r="EG45" s="639"/>
      <c r="EH45" s="639"/>
      <c r="EI45" s="639"/>
      <c r="EJ45" s="640"/>
      <c r="EK45" s="638"/>
      <c r="EL45" s="639"/>
      <c r="EM45" s="639"/>
      <c r="EN45" s="639"/>
      <c r="EO45" s="640"/>
      <c r="EP45" s="638"/>
      <c r="EQ45" s="639"/>
      <c r="ER45" s="639"/>
      <c r="ES45" s="639"/>
      <c r="ET45" s="640"/>
      <c r="EU45" s="638"/>
      <c r="EV45" s="639"/>
      <c r="EW45" s="639"/>
      <c r="EX45" s="639"/>
      <c r="EY45" s="640"/>
      <c r="EZ45" s="641">
        <v>35</v>
      </c>
      <c r="FA45" s="638"/>
      <c r="FB45" s="639"/>
      <c r="FC45" s="639"/>
      <c r="FD45" s="639"/>
      <c r="FE45" s="640"/>
      <c r="FF45" s="638"/>
      <c r="FG45" s="639"/>
      <c r="FH45" s="639"/>
      <c r="FI45" s="639"/>
      <c r="FJ45" s="640"/>
      <c r="FK45" s="638"/>
      <c r="FL45" s="639"/>
      <c r="FM45" s="639"/>
      <c r="FN45" s="639"/>
      <c r="FO45" s="640"/>
      <c r="FP45" s="638"/>
      <c r="FQ45" s="639"/>
      <c r="FR45" s="639"/>
      <c r="FS45" s="639"/>
      <c r="FT45" s="640"/>
      <c r="FU45" s="638"/>
      <c r="FV45" s="639"/>
      <c r="FW45" s="639"/>
      <c r="FX45" s="639"/>
      <c r="FY45" s="640"/>
      <c r="FZ45" s="638"/>
      <c r="GA45" s="639"/>
      <c r="GB45" s="639"/>
      <c r="GC45" s="639"/>
      <c r="GD45" s="640"/>
      <c r="GE45" s="638"/>
      <c r="GF45" s="639"/>
      <c r="GG45" s="639"/>
      <c r="GH45" s="639"/>
      <c r="GI45" s="640"/>
      <c r="GJ45" s="638"/>
      <c r="GK45" s="639"/>
      <c r="GL45" s="639"/>
      <c r="GM45" s="639"/>
      <c r="GN45" s="640"/>
      <c r="GO45" s="638"/>
      <c r="GP45" s="639"/>
      <c r="GQ45" s="639"/>
      <c r="GR45" s="639"/>
      <c r="GS45" s="640"/>
      <c r="GT45" s="638"/>
      <c r="GU45" s="639"/>
      <c r="GV45" s="639"/>
      <c r="GW45" s="639"/>
      <c r="GX45" s="640"/>
      <c r="GY45" s="641">
        <v>35</v>
      </c>
      <c r="GZ45" s="642" t="str">
        <f>IF('2 Name'!B45="","",'2 Name'!B45)</f>
        <v/>
      </c>
      <c r="HA45" s="635" t="str">
        <f>IF('2 Name'!C45="","",'2 Name'!C45)</f>
        <v/>
      </c>
      <c r="HB45" s="636" t="str">
        <f>IF('2 Name'!D45="","",'2 Name'!D45)</f>
        <v/>
      </c>
      <c r="HC45" s="643" t="str">
        <f t="shared" si="204"/>
        <v/>
      </c>
      <c r="HD45" s="643" t="str">
        <f t="shared" si="215"/>
        <v/>
      </c>
      <c r="HE45" s="643" t="str">
        <f t="shared" si="216"/>
        <v/>
      </c>
      <c r="HF45" s="643" t="str">
        <f t="shared" si="217"/>
        <v/>
      </c>
      <c r="HG45" s="643" t="str">
        <f t="shared" si="218"/>
        <v/>
      </c>
      <c r="HH45" s="643" t="str">
        <f t="shared" si="205"/>
        <v/>
      </c>
      <c r="HI45" s="643" t="str">
        <f t="shared" si="206"/>
        <v/>
      </c>
      <c r="HJ45" s="643" t="str">
        <f t="shared" si="219"/>
        <v/>
      </c>
      <c r="HK45" s="643" t="str">
        <f t="shared" si="220"/>
        <v/>
      </c>
      <c r="HL45" s="643" t="str">
        <f t="shared" si="221"/>
        <v/>
      </c>
      <c r="HM45" s="643" t="str">
        <f t="shared" si="222"/>
        <v/>
      </c>
      <c r="HN45" s="643" t="str">
        <f t="shared" si="207"/>
        <v/>
      </c>
      <c r="HO45" s="641" t="str">
        <f t="shared" si="208"/>
        <v/>
      </c>
      <c r="HP45" s="644" t="str">
        <f t="shared" si="209"/>
        <v/>
      </c>
      <c r="HR45" s="645" t="str">
        <f t="shared" si="223"/>
        <v/>
      </c>
      <c r="HS45" s="646" t="str">
        <f t="shared" si="224"/>
        <v/>
      </c>
      <c r="HT45" s="646" t="str">
        <f t="shared" si="225"/>
        <v/>
      </c>
      <c r="HU45" s="646" t="str">
        <f t="shared" si="226"/>
        <v/>
      </c>
      <c r="HV45" s="646" t="str">
        <f t="shared" si="227"/>
        <v/>
      </c>
      <c r="HW45" s="646" t="str">
        <f t="shared" si="228"/>
        <v/>
      </c>
      <c r="HX45" s="646" t="str">
        <f t="shared" si="229"/>
        <v/>
      </c>
      <c r="HY45" s="646" t="str">
        <f t="shared" si="230"/>
        <v/>
      </c>
      <c r="HZ45" s="646" t="str">
        <f t="shared" si="231"/>
        <v/>
      </c>
      <c r="IA45" s="646" t="str">
        <f t="shared" si="232"/>
        <v/>
      </c>
      <c r="IB45" s="646" t="str">
        <f t="shared" si="233"/>
        <v/>
      </c>
      <c r="IC45" s="646" t="str">
        <f t="shared" si="234"/>
        <v/>
      </c>
      <c r="ID45" s="646" t="str">
        <f t="shared" si="235"/>
        <v/>
      </c>
      <c r="IE45" s="646" t="str">
        <f t="shared" si="236"/>
        <v/>
      </c>
      <c r="IF45" s="646" t="str">
        <f t="shared" si="237"/>
        <v/>
      </c>
      <c r="IG45" s="646" t="str">
        <f t="shared" si="238"/>
        <v/>
      </c>
      <c r="IH45" s="646" t="str">
        <f t="shared" si="239"/>
        <v/>
      </c>
      <c r="II45" s="646" t="str">
        <f t="shared" si="240"/>
        <v/>
      </c>
      <c r="IJ45" s="646" t="str">
        <f t="shared" si="241"/>
        <v/>
      </c>
      <c r="IK45" s="646" t="str">
        <f t="shared" si="242"/>
        <v/>
      </c>
      <c r="IL45" s="646" t="str">
        <f t="shared" si="243"/>
        <v/>
      </c>
      <c r="IM45" s="646" t="str">
        <f t="shared" si="244"/>
        <v/>
      </c>
      <c r="IN45" s="646" t="str">
        <f t="shared" si="245"/>
        <v/>
      </c>
      <c r="IO45" s="646" t="str">
        <f t="shared" si="246"/>
        <v/>
      </c>
      <c r="IP45" s="646" t="str">
        <f t="shared" si="247"/>
        <v/>
      </c>
      <c r="IQ45" s="646" t="str">
        <f t="shared" si="248"/>
        <v/>
      </c>
      <c r="IR45" s="646" t="str">
        <f t="shared" si="249"/>
        <v/>
      </c>
      <c r="IS45" s="646" t="str">
        <f t="shared" si="250"/>
        <v/>
      </c>
      <c r="IT45" s="646" t="str">
        <f t="shared" si="251"/>
        <v/>
      </c>
      <c r="IU45" s="646" t="str">
        <f t="shared" si="252"/>
        <v/>
      </c>
      <c r="IV45" s="646" t="str">
        <f t="shared" si="253"/>
        <v/>
      </c>
      <c r="IW45" s="646" t="str">
        <f t="shared" si="254"/>
        <v/>
      </c>
      <c r="IX45" s="646" t="str">
        <f t="shared" si="255"/>
        <v/>
      </c>
      <c r="IY45" s="646" t="str">
        <f t="shared" si="256"/>
        <v/>
      </c>
      <c r="IZ45" s="646" t="str">
        <f t="shared" si="257"/>
        <v/>
      </c>
      <c r="JA45" s="646" t="str">
        <f t="shared" si="258"/>
        <v/>
      </c>
      <c r="JB45" s="646" t="str">
        <f t="shared" si="259"/>
        <v/>
      </c>
      <c r="JC45" s="646" t="str">
        <f t="shared" si="260"/>
        <v/>
      </c>
      <c r="JD45" s="646" t="str">
        <f t="shared" si="261"/>
        <v/>
      </c>
      <c r="JE45" s="646" t="str">
        <f t="shared" si="262"/>
        <v/>
      </c>
      <c r="JF45" s="646" t="str">
        <f t="shared" si="263"/>
        <v/>
      </c>
      <c r="JG45" s="646" t="str">
        <f t="shared" si="264"/>
        <v/>
      </c>
      <c r="JH45" s="646" t="str">
        <f t="shared" si="265"/>
        <v/>
      </c>
      <c r="JI45" s="646" t="str">
        <f t="shared" si="266"/>
        <v/>
      </c>
      <c r="JJ45" s="646" t="str">
        <f t="shared" si="267"/>
        <v/>
      </c>
      <c r="JK45" s="646" t="str">
        <f t="shared" si="268"/>
        <v/>
      </c>
      <c r="JL45" s="646" t="str">
        <f t="shared" si="269"/>
        <v/>
      </c>
      <c r="JM45" s="646" t="str">
        <f t="shared" si="270"/>
        <v/>
      </c>
      <c r="JN45" s="646" t="str">
        <f t="shared" si="271"/>
        <v/>
      </c>
      <c r="JO45" s="646" t="str">
        <f t="shared" si="272"/>
        <v/>
      </c>
      <c r="JP45" s="646" t="str">
        <f t="shared" si="273"/>
        <v/>
      </c>
      <c r="JQ45" s="646" t="str">
        <f t="shared" si="274"/>
        <v/>
      </c>
      <c r="JR45" s="646" t="str">
        <f t="shared" si="275"/>
        <v/>
      </c>
      <c r="JS45" s="646" t="str">
        <f t="shared" si="276"/>
        <v/>
      </c>
      <c r="JT45" s="646" t="str">
        <f t="shared" si="277"/>
        <v/>
      </c>
      <c r="JU45" s="646" t="str">
        <f t="shared" si="278"/>
        <v/>
      </c>
      <c r="JV45" s="646" t="str">
        <f t="shared" si="279"/>
        <v/>
      </c>
      <c r="JW45" s="646" t="str">
        <f t="shared" si="280"/>
        <v/>
      </c>
      <c r="JX45" s="646" t="str">
        <f t="shared" si="281"/>
        <v/>
      </c>
      <c r="JY45" s="646" t="str">
        <f t="shared" si="282"/>
        <v/>
      </c>
      <c r="JZ45" s="646" t="str">
        <f t="shared" si="283"/>
        <v/>
      </c>
      <c r="KA45" s="646" t="str">
        <f t="shared" si="284"/>
        <v/>
      </c>
      <c r="KB45" s="646" t="str">
        <f t="shared" si="285"/>
        <v/>
      </c>
      <c r="KC45" s="646" t="str">
        <f t="shared" si="286"/>
        <v/>
      </c>
      <c r="KD45" s="646" t="str">
        <f t="shared" si="287"/>
        <v/>
      </c>
      <c r="KE45" s="646" t="str">
        <f t="shared" si="288"/>
        <v/>
      </c>
      <c r="KF45" s="646" t="str">
        <f t="shared" si="289"/>
        <v/>
      </c>
      <c r="KG45" s="646" t="str">
        <f t="shared" si="290"/>
        <v/>
      </c>
      <c r="KH45" s="646" t="str">
        <f t="shared" si="291"/>
        <v/>
      </c>
      <c r="KI45" s="646" t="str">
        <f t="shared" si="292"/>
        <v/>
      </c>
      <c r="KJ45" s="646" t="str">
        <f t="shared" si="293"/>
        <v/>
      </c>
      <c r="KK45" s="646" t="str">
        <f t="shared" si="294"/>
        <v/>
      </c>
      <c r="KL45" s="646" t="str">
        <f t="shared" si="295"/>
        <v/>
      </c>
      <c r="KM45" s="646" t="str">
        <f t="shared" si="296"/>
        <v/>
      </c>
      <c r="KN45" s="646" t="str">
        <f t="shared" si="297"/>
        <v/>
      </c>
      <c r="KO45" s="646" t="str">
        <f t="shared" si="298"/>
        <v/>
      </c>
      <c r="KP45" s="646" t="str">
        <f t="shared" si="299"/>
        <v/>
      </c>
      <c r="KQ45" s="646" t="str">
        <f t="shared" si="300"/>
        <v/>
      </c>
      <c r="KR45" s="646" t="str">
        <f t="shared" si="301"/>
        <v/>
      </c>
      <c r="KS45" s="646" t="str">
        <f t="shared" si="302"/>
        <v/>
      </c>
      <c r="KT45" s="646" t="str">
        <f t="shared" si="303"/>
        <v/>
      </c>
      <c r="KU45" s="646" t="str">
        <f t="shared" si="304"/>
        <v/>
      </c>
      <c r="KV45" s="646" t="str">
        <f t="shared" si="305"/>
        <v/>
      </c>
      <c r="KW45" s="646" t="str">
        <f t="shared" si="306"/>
        <v/>
      </c>
      <c r="KX45" s="646" t="str">
        <f t="shared" si="307"/>
        <v/>
      </c>
      <c r="KY45" s="646" t="str">
        <f t="shared" si="308"/>
        <v/>
      </c>
      <c r="KZ45" s="646" t="str">
        <f t="shared" si="309"/>
        <v/>
      </c>
      <c r="LA45" s="646" t="str">
        <f t="shared" si="310"/>
        <v/>
      </c>
      <c r="LB45" s="646" t="str">
        <f t="shared" si="311"/>
        <v/>
      </c>
      <c r="LC45" s="646" t="str">
        <f t="shared" si="312"/>
        <v/>
      </c>
      <c r="LD45" s="646" t="str">
        <f t="shared" si="313"/>
        <v/>
      </c>
      <c r="LE45" s="646" t="str">
        <f t="shared" si="314"/>
        <v/>
      </c>
      <c r="LF45" s="646" t="str">
        <f t="shared" si="315"/>
        <v/>
      </c>
      <c r="LG45" s="646" t="str">
        <f t="shared" si="316"/>
        <v/>
      </c>
      <c r="LH45" s="646" t="str">
        <f t="shared" si="317"/>
        <v/>
      </c>
      <c r="LI45" s="646" t="str">
        <f t="shared" si="318"/>
        <v/>
      </c>
      <c r="LJ45" s="646" t="str">
        <f t="shared" si="319"/>
        <v/>
      </c>
      <c r="LK45" s="646" t="str">
        <f t="shared" si="320"/>
        <v/>
      </c>
      <c r="LL45" s="646" t="str">
        <f t="shared" si="321"/>
        <v/>
      </c>
      <c r="LM45" s="646" t="str">
        <f t="shared" si="322"/>
        <v/>
      </c>
      <c r="LN45" s="646" t="str">
        <f t="shared" si="323"/>
        <v/>
      </c>
      <c r="LO45" s="646" t="str">
        <f t="shared" si="324"/>
        <v/>
      </c>
      <c r="LP45" s="646" t="str">
        <f t="shared" si="325"/>
        <v/>
      </c>
      <c r="LQ45" s="646" t="str">
        <f t="shared" si="326"/>
        <v/>
      </c>
      <c r="LR45" s="646" t="str">
        <f t="shared" si="327"/>
        <v/>
      </c>
      <c r="LS45" s="646" t="str">
        <f t="shared" si="328"/>
        <v/>
      </c>
      <c r="LT45" s="646" t="str">
        <f t="shared" si="329"/>
        <v/>
      </c>
      <c r="LU45" s="646" t="str">
        <f t="shared" si="330"/>
        <v/>
      </c>
      <c r="LV45" s="646" t="str">
        <f t="shared" si="331"/>
        <v/>
      </c>
      <c r="LW45" s="646" t="str">
        <f t="shared" si="332"/>
        <v/>
      </c>
      <c r="LX45" s="646" t="str">
        <f t="shared" si="333"/>
        <v/>
      </c>
      <c r="LY45" s="646" t="str">
        <f t="shared" si="334"/>
        <v/>
      </c>
      <c r="LZ45" s="646" t="str">
        <f t="shared" si="335"/>
        <v/>
      </c>
      <c r="MA45" s="646" t="str">
        <f t="shared" si="336"/>
        <v/>
      </c>
      <c r="MB45" s="646" t="str">
        <f t="shared" si="337"/>
        <v/>
      </c>
      <c r="MC45" s="646" t="str">
        <f t="shared" si="338"/>
        <v/>
      </c>
      <c r="MD45" s="646" t="str">
        <f t="shared" si="339"/>
        <v/>
      </c>
      <c r="ME45" s="646" t="str">
        <f t="shared" si="340"/>
        <v/>
      </c>
      <c r="MF45" s="646" t="str">
        <f t="shared" si="341"/>
        <v/>
      </c>
      <c r="MG45" s="646" t="str">
        <f t="shared" si="342"/>
        <v/>
      </c>
      <c r="MH45" s="646" t="str">
        <f t="shared" si="343"/>
        <v/>
      </c>
      <c r="MI45" s="646" t="str">
        <f t="shared" si="344"/>
        <v/>
      </c>
      <c r="MJ45" s="646" t="str">
        <f t="shared" si="345"/>
        <v/>
      </c>
      <c r="MK45" s="646" t="str">
        <f t="shared" si="346"/>
        <v/>
      </c>
      <c r="ML45" s="646" t="str">
        <f t="shared" si="347"/>
        <v/>
      </c>
      <c r="MM45" s="646" t="str">
        <f t="shared" si="348"/>
        <v/>
      </c>
      <c r="MN45" s="646" t="str">
        <f t="shared" si="349"/>
        <v/>
      </c>
      <c r="MO45" s="646" t="str">
        <f t="shared" si="350"/>
        <v/>
      </c>
      <c r="MP45" s="646" t="str">
        <f t="shared" si="351"/>
        <v/>
      </c>
      <c r="MQ45" s="646" t="str">
        <f t="shared" si="352"/>
        <v/>
      </c>
      <c r="MR45" s="646" t="str">
        <f t="shared" si="353"/>
        <v/>
      </c>
      <c r="MS45" s="646" t="str">
        <f t="shared" si="354"/>
        <v/>
      </c>
      <c r="MT45" s="646" t="str">
        <f t="shared" si="355"/>
        <v/>
      </c>
      <c r="MU45" s="646" t="str">
        <f t="shared" si="356"/>
        <v/>
      </c>
      <c r="MV45" s="646" t="str">
        <f t="shared" si="357"/>
        <v/>
      </c>
      <c r="MW45" s="646" t="str">
        <f t="shared" si="358"/>
        <v/>
      </c>
      <c r="MX45" s="646" t="str">
        <f t="shared" si="359"/>
        <v/>
      </c>
      <c r="MY45" s="646" t="str">
        <f t="shared" si="360"/>
        <v/>
      </c>
      <c r="MZ45" s="646" t="str">
        <f t="shared" si="361"/>
        <v/>
      </c>
      <c r="NA45" s="646" t="str">
        <f t="shared" si="362"/>
        <v/>
      </c>
      <c r="NB45" s="646" t="str">
        <f t="shared" si="363"/>
        <v/>
      </c>
      <c r="NC45" s="646" t="str">
        <f t="shared" si="364"/>
        <v/>
      </c>
      <c r="ND45" s="646" t="str">
        <f t="shared" si="365"/>
        <v/>
      </c>
      <c r="NE45" s="646" t="str">
        <f t="shared" si="366"/>
        <v/>
      </c>
      <c r="NF45" s="646" t="str">
        <f t="shared" si="367"/>
        <v/>
      </c>
      <c r="NG45" s="646" t="str">
        <f t="shared" si="368"/>
        <v/>
      </c>
      <c r="NH45" s="646" t="str">
        <f t="shared" si="369"/>
        <v/>
      </c>
      <c r="NI45" s="646" t="str">
        <f t="shared" si="370"/>
        <v/>
      </c>
      <c r="NJ45" s="646" t="str">
        <f t="shared" si="371"/>
        <v/>
      </c>
      <c r="NK45" s="646" t="str">
        <f t="shared" si="372"/>
        <v/>
      </c>
      <c r="NL45" s="646" t="str">
        <f t="shared" si="373"/>
        <v/>
      </c>
      <c r="NM45" s="646" t="str">
        <f t="shared" si="374"/>
        <v/>
      </c>
      <c r="NN45" s="646" t="str">
        <f t="shared" si="375"/>
        <v/>
      </c>
      <c r="NO45" s="646" t="str">
        <f t="shared" si="376"/>
        <v/>
      </c>
      <c r="NP45" s="646" t="str">
        <f t="shared" si="377"/>
        <v/>
      </c>
      <c r="NQ45" s="646" t="str">
        <f t="shared" si="378"/>
        <v/>
      </c>
      <c r="NR45" s="646" t="str">
        <f t="shared" si="379"/>
        <v/>
      </c>
      <c r="NS45" s="646" t="str">
        <f t="shared" si="380"/>
        <v/>
      </c>
      <c r="NT45" s="646" t="str">
        <f t="shared" si="381"/>
        <v/>
      </c>
      <c r="NU45" s="646" t="str">
        <f t="shared" si="382"/>
        <v/>
      </c>
      <c r="NV45" s="646" t="str">
        <f t="shared" si="383"/>
        <v/>
      </c>
      <c r="NW45" s="646" t="str">
        <f t="shared" si="384"/>
        <v/>
      </c>
      <c r="NX45" s="646" t="str">
        <f t="shared" si="385"/>
        <v/>
      </c>
      <c r="NY45" s="646" t="str">
        <f t="shared" si="386"/>
        <v/>
      </c>
      <c r="NZ45" s="646" t="str">
        <f t="shared" si="387"/>
        <v/>
      </c>
      <c r="OA45" s="646" t="str">
        <f t="shared" si="388"/>
        <v/>
      </c>
      <c r="OB45" s="646" t="str">
        <f t="shared" si="389"/>
        <v/>
      </c>
      <c r="OC45" s="646" t="str">
        <f t="shared" si="390"/>
        <v/>
      </c>
      <c r="OD45" s="646" t="str">
        <f t="shared" si="391"/>
        <v/>
      </c>
      <c r="OE45" s="646" t="str">
        <f t="shared" si="392"/>
        <v/>
      </c>
      <c r="OF45" s="646" t="str">
        <f t="shared" si="393"/>
        <v/>
      </c>
      <c r="OG45" s="646" t="str">
        <f t="shared" si="394"/>
        <v/>
      </c>
      <c r="OH45" s="646" t="str">
        <f t="shared" si="395"/>
        <v/>
      </c>
      <c r="OI45" s="646" t="str">
        <f t="shared" si="396"/>
        <v/>
      </c>
      <c r="OJ45" s="646" t="str">
        <f t="shared" si="397"/>
        <v/>
      </c>
      <c r="OK45" s="646" t="str">
        <f t="shared" si="398"/>
        <v/>
      </c>
      <c r="OL45" s="646" t="str">
        <f t="shared" si="399"/>
        <v/>
      </c>
      <c r="OM45" s="646" t="str">
        <f t="shared" si="400"/>
        <v/>
      </c>
      <c r="ON45" s="646" t="str">
        <f t="shared" si="401"/>
        <v/>
      </c>
      <c r="OO45" s="646" t="str">
        <f t="shared" si="402"/>
        <v/>
      </c>
      <c r="OP45" s="646" t="str">
        <f t="shared" si="403"/>
        <v/>
      </c>
      <c r="OQ45" s="646" t="str">
        <f t="shared" si="404"/>
        <v/>
      </c>
      <c r="OR45" s="646" t="str">
        <f t="shared" si="405"/>
        <v/>
      </c>
      <c r="OS45" s="646" t="str">
        <f t="shared" si="406"/>
        <v/>
      </c>
      <c r="OT45" s="646" t="str">
        <f t="shared" si="407"/>
        <v/>
      </c>
      <c r="OU45" s="646" t="str">
        <f t="shared" si="408"/>
        <v/>
      </c>
      <c r="OV45" s="646" t="str">
        <f t="shared" si="409"/>
        <v/>
      </c>
      <c r="OW45" s="646" t="str">
        <f t="shared" si="410"/>
        <v/>
      </c>
      <c r="OX45" s="646" t="str">
        <f t="shared" si="411"/>
        <v/>
      </c>
      <c r="OY45" s="646" t="str">
        <f t="shared" si="412"/>
        <v/>
      </c>
      <c r="OZ45" s="646" t="str">
        <f t="shared" si="413"/>
        <v/>
      </c>
      <c r="PA45" s="646" t="str">
        <f t="shared" si="414"/>
        <v/>
      </c>
      <c r="PB45" s="646" t="str">
        <f t="shared" si="415"/>
        <v/>
      </c>
      <c r="PC45" s="646" t="str">
        <f t="shared" si="416"/>
        <v/>
      </c>
      <c r="PD45" s="646" t="str">
        <f t="shared" si="417"/>
        <v/>
      </c>
      <c r="PE45" s="646" t="str">
        <f t="shared" si="210"/>
        <v/>
      </c>
      <c r="PF45" s="646" t="str">
        <f t="shared" si="211"/>
        <v/>
      </c>
      <c r="PG45" s="646" t="str">
        <f t="shared" si="212"/>
        <v/>
      </c>
      <c r="PH45" s="646" t="str">
        <f t="shared" si="213"/>
        <v/>
      </c>
      <c r="PI45" s="647" t="str">
        <f t="shared" si="214"/>
        <v/>
      </c>
    </row>
    <row r="46" spans="1:425" ht="17.25" customHeight="1" x14ac:dyDescent="0.7">
      <c r="A46" s="635" t="str">
        <f>IF('2 Name'!C46="","",'2 Name'!C46)</f>
        <v/>
      </c>
      <c r="B46" s="636" t="str">
        <f>IF('2 Name'!D46="","",'2 Name'!D46)</f>
        <v/>
      </c>
      <c r="C46" s="637">
        <v>36</v>
      </c>
      <c r="D46" s="638"/>
      <c r="E46" s="639"/>
      <c r="F46" s="639"/>
      <c r="G46" s="639"/>
      <c r="H46" s="640"/>
      <c r="I46" s="638"/>
      <c r="J46" s="639"/>
      <c r="K46" s="639"/>
      <c r="L46" s="639"/>
      <c r="M46" s="640"/>
      <c r="N46" s="638"/>
      <c r="O46" s="639"/>
      <c r="P46" s="639"/>
      <c r="Q46" s="639"/>
      <c r="R46" s="640"/>
      <c r="S46" s="638"/>
      <c r="T46" s="639"/>
      <c r="U46" s="639"/>
      <c r="V46" s="639"/>
      <c r="W46" s="640"/>
      <c r="X46" s="638"/>
      <c r="Y46" s="639"/>
      <c r="Z46" s="639"/>
      <c r="AA46" s="639"/>
      <c r="AB46" s="640"/>
      <c r="AC46" s="638"/>
      <c r="AD46" s="639"/>
      <c r="AE46" s="639"/>
      <c r="AF46" s="639"/>
      <c r="AG46" s="640"/>
      <c r="AH46" s="638"/>
      <c r="AI46" s="639"/>
      <c r="AJ46" s="639"/>
      <c r="AK46" s="639"/>
      <c r="AL46" s="640"/>
      <c r="AM46" s="638"/>
      <c r="AN46" s="639"/>
      <c r="AO46" s="639"/>
      <c r="AP46" s="639"/>
      <c r="AQ46" s="640"/>
      <c r="AR46" s="638"/>
      <c r="AS46" s="639"/>
      <c r="AT46" s="639"/>
      <c r="AU46" s="639"/>
      <c r="AV46" s="640"/>
      <c r="AW46" s="638"/>
      <c r="AX46" s="639"/>
      <c r="AY46" s="639"/>
      <c r="AZ46" s="639"/>
      <c r="BA46" s="640"/>
      <c r="BB46" s="637">
        <v>36</v>
      </c>
      <c r="BC46" s="638"/>
      <c r="BD46" s="639"/>
      <c r="BE46" s="639"/>
      <c r="BF46" s="639"/>
      <c r="BG46" s="640"/>
      <c r="BH46" s="638"/>
      <c r="BI46" s="639"/>
      <c r="BJ46" s="639"/>
      <c r="BK46" s="639"/>
      <c r="BL46" s="640"/>
      <c r="BM46" s="638"/>
      <c r="BN46" s="639"/>
      <c r="BO46" s="639"/>
      <c r="BP46" s="639"/>
      <c r="BQ46" s="640"/>
      <c r="BR46" s="638"/>
      <c r="BS46" s="639"/>
      <c r="BT46" s="639"/>
      <c r="BU46" s="639"/>
      <c r="BV46" s="640"/>
      <c r="BW46" s="638"/>
      <c r="BX46" s="639"/>
      <c r="BY46" s="639"/>
      <c r="BZ46" s="639"/>
      <c r="CA46" s="640"/>
      <c r="CB46" s="638"/>
      <c r="CC46" s="639"/>
      <c r="CD46" s="639"/>
      <c r="CE46" s="639"/>
      <c r="CF46" s="640"/>
      <c r="CG46" s="638"/>
      <c r="CH46" s="639"/>
      <c r="CI46" s="639"/>
      <c r="CJ46" s="639"/>
      <c r="CK46" s="640"/>
      <c r="CL46" s="638"/>
      <c r="CM46" s="639"/>
      <c r="CN46" s="639"/>
      <c r="CO46" s="639"/>
      <c r="CP46" s="640"/>
      <c r="CQ46" s="638"/>
      <c r="CR46" s="639"/>
      <c r="CS46" s="639"/>
      <c r="CT46" s="639"/>
      <c r="CU46" s="640"/>
      <c r="CV46" s="638"/>
      <c r="CW46" s="639"/>
      <c r="CX46" s="639"/>
      <c r="CY46" s="639"/>
      <c r="CZ46" s="640"/>
      <c r="DA46" s="637">
        <v>36</v>
      </c>
      <c r="DB46" s="638"/>
      <c r="DC46" s="639"/>
      <c r="DD46" s="639"/>
      <c r="DE46" s="639"/>
      <c r="DF46" s="640"/>
      <c r="DG46" s="638"/>
      <c r="DH46" s="639"/>
      <c r="DI46" s="639"/>
      <c r="DJ46" s="639"/>
      <c r="DK46" s="640"/>
      <c r="DL46" s="638"/>
      <c r="DM46" s="639"/>
      <c r="DN46" s="639"/>
      <c r="DO46" s="639"/>
      <c r="DP46" s="640"/>
      <c r="DQ46" s="638"/>
      <c r="DR46" s="639"/>
      <c r="DS46" s="639"/>
      <c r="DT46" s="639"/>
      <c r="DU46" s="640"/>
      <c r="DV46" s="638"/>
      <c r="DW46" s="639"/>
      <c r="DX46" s="639"/>
      <c r="DY46" s="639"/>
      <c r="DZ46" s="640"/>
      <c r="EA46" s="638"/>
      <c r="EB46" s="639"/>
      <c r="EC46" s="639"/>
      <c r="ED46" s="639"/>
      <c r="EE46" s="640"/>
      <c r="EF46" s="638"/>
      <c r="EG46" s="639"/>
      <c r="EH46" s="639"/>
      <c r="EI46" s="639"/>
      <c r="EJ46" s="640"/>
      <c r="EK46" s="638"/>
      <c r="EL46" s="639"/>
      <c r="EM46" s="639"/>
      <c r="EN46" s="639"/>
      <c r="EO46" s="640"/>
      <c r="EP46" s="638"/>
      <c r="EQ46" s="639"/>
      <c r="ER46" s="639"/>
      <c r="ES46" s="639"/>
      <c r="ET46" s="640"/>
      <c r="EU46" s="638"/>
      <c r="EV46" s="639"/>
      <c r="EW46" s="639"/>
      <c r="EX46" s="639"/>
      <c r="EY46" s="640"/>
      <c r="EZ46" s="641">
        <v>36</v>
      </c>
      <c r="FA46" s="638"/>
      <c r="FB46" s="639"/>
      <c r="FC46" s="639"/>
      <c r="FD46" s="639"/>
      <c r="FE46" s="640"/>
      <c r="FF46" s="638"/>
      <c r="FG46" s="639"/>
      <c r="FH46" s="639"/>
      <c r="FI46" s="639"/>
      <c r="FJ46" s="640"/>
      <c r="FK46" s="638"/>
      <c r="FL46" s="639"/>
      <c r="FM46" s="639"/>
      <c r="FN46" s="639"/>
      <c r="FO46" s="640"/>
      <c r="FP46" s="638"/>
      <c r="FQ46" s="639"/>
      <c r="FR46" s="639"/>
      <c r="FS46" s="639"/>
      <c r="FT46" s="640"/>
      <c r="FU46" s="638"/>
      <c r="FV46" s="639"/>
      <c r="FW46" s="639"/>
      <c r="FX46" s="639"/>
      <c r="FY46" s="640"/>
      <c r="FZ46" s="638"/>
      <c r="GA46" s="639"/>
      <c r="GB46" s="639"/>
      <c r="GC46" s="639"/>
      <c r="GD46" s="640"/>
      <c r="GE46" s="638"/>
      <c r="GF46" s="639"/>
      <c r="GG46" s="639"/>
      <c r="GH46" s="639"/>
      <c r="GI46" s="640"/>
      <c r="GJ46" s="638"/>
      <c r="GK46" s="639"/>
      <c r="GL46" s="639"/>
      <c r="GM46" s="639"/>
      <c r="GN46" s="640"/>
      <c r="GO46" s="638"/>
      <c r="GP46" s="639"/>
      <c r="GQ46" s="639"/>
      <c r="GR46" s="639"/>
      <c r="GS46" s="640"/>
      <c r="GT46" s="638"/>
      <c r="GU46" s="639"/>
      <c r="GV46" s="639"/>
      <c r="GW46" s="639"/>
      <c r="GX46" s="640"/>
      <c r="GY46" s="641">
        <v>36</v>
      </c>
      <c r="GZ46" s="642" t="str">
        <f>IF('2 Name'!B46="","",'2 Name'!B46)</f>
        <v/>
      </c>
      <c r="HA46" s="635" t="str">
        <f>IF('2 Name'!C46="","",'2 Name'!C46)</f>
        <v/>
      </c>
      <c r="HB46" s="636" t="str">
        <f>IF('2 Name'!D46="","",'2 Name'!D46)</f>
        <v/>
      </c>
      <c r="HC46" s="643" t="str">
        <f t="shared" si="204"/>
        <v/>
      </c>
      <c r="HD46" s="643" t="str">
        <f t="shared" si="215"/>
        <v/>
      </c>
      <c r="HE46" s="643" t="str">
        <f t="shared" si="216"/>
        <v/>
      </c>
      <c r="HF46" s="643" t="str">
        <f t="shared" si="217"/>
        <v/>
      </c>
      <c r="HG46" s="643" t="str">
        <f t="shared" si="218"/>
        <v/>
      </c>
      <c r="HH46" s="643" t="str">
        <f t="shared" si="205"/>
        <v/>
      </c>
      <c r="HI46" s="643" t="str">
        <f t="shared" si="206"/>
        <v/>
      </c>
      <c r="HJ46" s="643" t="str">
        <f t="shared" si="219"/>
        <v/>
      </c>
      <c r="HK46" s="643" t="str">
        <f t="shared" si="220"/>
        <v/>
      </c>
      <c r="HL46" s="643" t="str">
        <f t="shared" si="221"/>
        <v/>
      </c>
      <c r="HM46" s="643" t="str">
        <f t="shared" si="222"/>
        <v/>
      </c>
      <c r="HN46" s="643" t="str">
        <f t="shared" si="207"/>
        <v/>
      </c>
      <c r="HO46" s="641" t="str">
        <f t="shared" si="208"/>
        <v/>
      </c>
      <c r="HP46" s="644" t="str">
        <f t="shared" si="209"/>
        <v/>
      </c>
      <c r="HR46" s="645" t="str">
        <f t="shared" si="223"/>
        <v/>
      </c>
      <c r="HS46" s="646" t="str">
        <f t="shared" si="224"/>
        <v/>
      </c>
      <c r="HT46" s="646" t="str">
        <f t="shared" si="225"/>
        <v/>
      </c>
      <c r="HU46" s="646" t="str">
        <f t="shared" si="226"/>
        <v/>
      </c>
      <c r="HV46" s="646" t="str">
        <f t="shared" si="227"/>
        <v/>
      </c>
      <c r="HW46" s="646" t="str">
        <f t="shared" si="228"/>
        <v/>
      </c>
      <c r="HX46" s="646" t="str">
        <f t="shared" si="229"/>
        <v/>
      </c>
      <c r="HY46" s="646" t="str">
        <f t="shared" si="230"/>
        <v/>
      </c>
      <c r="HZ46" s="646" t="str">
        <f t="shared" si="231"/>
        <v/>
      </c>
      <c r="IA46" s="646" t="str">
        <f t="shared" si="232"/>
        <v/>
      </c>
      <c r="IB46" s="646" t="str">
        <f t="shared" si="233"/>
        <v/>
      </c>
      <c r="IC46" s="646" t="str">
        <f t="shared" si="234"/>
        <v/>
      </c>
      <c r="ID46" s="646" t="str">
        <f t="shared" si="235"/>
        <v/>
      </c>
      <c r="IE46" s="646" t="str">
        <f t="shared" si="236"/>
        <v/>
      </c>
      <c r="IF46" s="646" t="str">
        <f t="shared" si="237"/>
        <v/>
      </c>
      <c r="IG46" s="646" t="str">
        <f t="shared" si="238"/>
        <v/>
      </c>
      <c r="IH46" s="646" t="str">
        <f t="shared" si="239"/>
        <v/>
      </c>
      <c r="II46" s="646" t="str">
        <f t="shared" si="240"/>
        <v/>
      </c>
      <c r="IJ46" s="646" t="str">
        <f t="shared" si="241"/>
        <v/>
      </c>
      <c r="IK46" s="646" t="str">
        <f t="shared" si="242"/>
        <v/>
      </c>
      <c r="IL46" s="646" t="str">
        <f t="shared" si="243"/>
        <v/>
      </c>
      <c r="IM46" s="646" t="str">
        <f t="shared" si="244"/>
        <v/>
      </c>
      <c r="IN46" s="646" t="str">
        <f t="shared" si="245"/>
        <v/>
      </c>
      <c r="IO46" s="646" t="str">
        <f t="shared" si="246"/>
        <v/>
      </c>
      <c r="IP46" s="646" t="str">
        <f t="shared" si="247"/>
        <v/>
      </c>
      <c r="IQ46" s="646" t="str">
        <f t="shared" si="248"/>
        <v/>
      </c>
      <c r="IR46" s="646" t="str">
        <f t="shared" si="249"/>
        <v/>
      </c>
      <c r="IS46" s="646" t="str">
        <f t="shared" si="250"/>
        <v/>
      </c>
      <c r="IT46" s="646" t="str">
        <f t="shared" si="251"/>
        <v/>
      </c>
      <c r="IU46" s="646" t="str">
        <f t="shared" si="252"/>
        <v/>
      </c>
      <c r="IV46" s="646" t="str">
        <f t="shared" si="253"/>
        <v/>
      </c>
      <c r="IW46" s="646" t="str">
        <f t="shared" si="254"/>
        <v/>
      </c>
      <c r="IX46" s="646" t="str">
        <f t="shared" si="255"/>
        <v/>
      </c>
      <c r="IY46" s="646" t="str">
        <f t="shared" si="256"/>
        <v/>
      </c>
      <c r="IZ46" s="646" t="str">
        <f t="shared" si="257"/>
        <v/>
      </c>
      <c r="JA46" s="646" t="str">
        <f t="shared" si="258"/>
        <v/>
      </c>
      <c r="JB46" s="646" t="str">
        <f t="shared" si="259"/>
        <v/>
      </c>
      <c r="JC46" s="646" t="str">
        <f t="shared" si="260"/>
        <v/>
      </c>
      <c r="JD46" s="646" t="str">
        <f t="shared" si="261"/>
        <v/>
      </c>
      <c r="JE46" s="646" t="str">
        <f t="shared" si="262"/>
        <v/>
      </c>
      <c r="JF46" s="646" t="str">
        <f t="shared" si="263"/>
        <v/>
      </c>
      <c r="JG46" s="646" t="str">
        <f t="shared" si="264"/>
        <v/>
      </c>
      <c r="JH46" s="646" t="str">
        <f t="shared" si="265"/>
        <v/>
      </c>
      <c r="JI46" s="646" t="str">
        <f t="shared" si="266"/>
        <v/>
      </c>
      <c r="JJ46" s="646" t="str">
        <f t="shared" si="267"/>
        <v/>
      </c>
      <c r="JK46" s="646" t="str">
        <f t="shared" si="268"/>
        <v/>
      </c>
      <c r="JL46" s="646" t="str">
        <f t="shared" si="269"/>
        <v/>
      </c>
      <c r="JM46" s="646" t="str">
        <f t="shared" si="270"/>
        <v/>
      </c>
      <c r="JN46" s="646" t="str">
        <f t="shared" si="271"/>
        <v/>
      </c>
      <c r="JO46" s="646" t="str">
        <f t="shared" si="272"/>
        <v/>
      </c>
      <c r="JP46" s="646" t="str">
        <f t="shared" si="273"/>
        <v/>
      </c>
      <c r="JQ46" s="646" t="str">
        <f t="shared" si="274"/>
        <v/>
      </c>
      <c r="JR46" s="646" t="str">
        <f t="shared" si="275"/>
        <v/>
      </c>
      <c r="JS46" s="646" t="str">
        <f t="shared" si="276"/>
        <v/>
      </c>
      <c r="JT46" s="646" t="str">
        <f t="shared" si="277"/>
        <v/>
      </c>
      <c r="JU46" s="646" t="str">
        <f t="shared" si="278"/>
        <v/>
      </c>
      <c r="JV46" s="646" t="str">
        <f t="shared" si="279"/>
        <v/>
      </c>
      <c r="JW46" s="646" t="str">
        <f t="shared" si="280"/>
        <v/>
      </c>
      <c r="JX46" s="646" t="str">
        <f t="shared" si="281"/>
        <v/>
      </c>
      <c r="JY46" s="646" t="str">
        <f t="shared" si="282"/>
        <v/>
      </c>
      <c r="JZ46" s="646" t="str">
        <f t="shared" si="283"/>
        <v/>
      </c>
      <c r="KA46" s="646" t="str">
        <f t="shared" si="284"/>
        <v/>
      </c>
      <c r="KB46" s="646" t="str">
        <f t="shared" si="285"/>
        <v/>
      </c>
      <c r="KC46" s="646" t="str">
        <f t="shared" si="286"/>
        <v/>
      </c>
      <c r="KD46" s="646" t="str">
        <f t="shared" si="287"/>
        <v/>
      </c>
      <c r="KE46" s="646" t="str">
        <f t="shared" si="288"/>
        <v/>
      </c>
      <c r="KF46" s="646" t="str">
        <f t="shared" si="289"/>
        <v/>
      </c>
      <c r="KG46" s="646" t="str">
        <f t="shared" si="290"/>
        <v/>
      </c>
      <c r="KH46" s="646" t="str">
        <f t="shared" si="291"/>
        <v/>
      </c>
      <c r="KI46" s="646" t="str">
        <f t="shared" si="292"/>
        <v/>
      </c>
      <c r="KJ46" s="646" t="str">
        <f t="shared" si="293"/>
        <v/>
      </c>
      <c r="KK46" s="646" t="str">
        <f t="shared" si="294"/>
        <v/>
      </c>
      <c r="KL46" s="646" t="str">
        <f t="shared" si="295"/>
        <v/>
      </c>
      <c r="KM46" s="646" t="str">
        <f t="shared" si="296"/>
        <v/>
      </c>
      <c r="KN46" s="646" t="str">
        <f t="shared" si="297"/>
        <v/>
      </c>
      <c r="KO46" s="646" t="str">
        <f t="shared" si="298"/>
        <v/>
      </c>
      <c r="KP46" s="646" t="str">
        <f t="shared" si="299"/>
        <v/>
      </c>
      <c r="KQ46" s="646" t="str">
        <f t="shared" si="300"/>
        <v/>
      </c>
      <c r="KR46" s="646" t="str">
        <f t="shared" si="301"/>
        <v/>
      </c>
      <c r="KS46" s="646" t="str">
        <f t="shared" si="302"/>
        <v/>
      </c>
      <c r="KT46" s="646" t="str">
        <f t="shared" si="303"/>
        <v/>
      </c>
      <c r="KU46" s="646" t="str">
        <f t="shared" si="304"/>
        <v/>
      </c>
      <c r="KV46" s="646" t="str">
        <f t="shared" si="305"/>
        <v/>
      </c>
      <c r="KW46" s="646" t="str">
        <f t="shared" si="306"/>
        <v/>
      </c>
      <c r="KX46" s="646" t="str">
        <f t="shared" si="307"/>
        <v/>
      </c>
      <c r="KY46" s="646" t="str">
        <f t="shared" si="308"/>
        <v/>
      </c>
      <c r="KZ46" s="646" t="str">
        <f t="shared" si="309"/>
        <v/>
      </c>
      <c r="LA46" s="646" t="str">
        <f t="shared" si="310"/>
        <v/>
      </c>
      <c r="LB46" s="646" t="str">
        <f t="shared" si="311"/>
        <v/>
      </c>
      <c r="LC46" s="646" t="str">
        <f t="shared" si="312"/>
        <v/>
      </c>
      <c r="LD46" s="646" t="str">
        <f t="shared" si="313"/>
        <v/>
      </c>
      <c r="LE46" s="646" t="str">
        <f t="shared" si="314"/>
        <v/>
      </c>
      <c r="LF46" s="646" t="str">
        <f t="shared" si="315"/>
        <v/>
      </c>
      <c r="LG46" s="646" t="str">
        <f t="shared" si="316"/>
        <v/>
      </c>
      <c r="LH46" s="646" t="str">
        <f t="shared" si="317"/>
        <v/>
      </c>
      <c r="LI46" s="646" t="str">
        <f t="shared" si="318"/>
        <v/>
      </c>
      <c r="LJ46" s="646" t="str">
        <f t="shared" si="319"/>
        <v/>
      </c>
      <c r="LK46" s="646" t="str">
        <f t="shared" si="320"/>
        <v/>
      </c>
      <c r="LL46" s="646" t="str">
        <f t="shared" si="321"/>
        <v/>
      </c>
      <c r="LM46" s="646" t="str">
        <f t="shared" si="322"/>
        <v/>
      </c>
      <c r="LN46" s="646" t="str">
        <f t="shared" si="323"/>
        <v/>
      </c>
      <c r="LO46" s="646" t="str">
        <f t="shared" si="324"/>
        <v/>
      </c>
      <c r="LP46" s="646" t="str">
        <f t="shared" si="325"/>
        <v/>
      </c>
      <c r="LQ46" s="646" t="str">
        <f t="shared" si="326"/>
        <v/>
      </c>
      <c r="LR46" s="646" t="str">
        <f t="shared" si="327"/>
        <v/>
      </c>
      <c r="LS46" s="646" t="str">
        <f t="shared" si="328"/>
        <v/>
      </c>
      <c r="LT46" s="646" t="str">
        <f t="shared" si="329"/>
        <v/>
      </c>
      <c r="LU46" s="646" t="str">
        <f t="shared" si="330"/>
        <v/>
      </c>
      <c r="LV46" s="646" t="str">
        <f t="shared" si="331"/>
        <v/>
      </c>
      <c r="LW46" s="646" t="str">
        <f t="shared" si="332"/>
        <v/>
      </c>
      <c r="LX46" s="646" t="str">
        <f t="shared" si="333"/>
        <v/>
      </c>
      <c r="LY46" s="646" t="str">
        <f t="shared" si="334"/>
        <v/>
      </c>
      <c r="LZ46" s="646" t="str">
        <f t="shared" si="335"/>
        <v/>
      </c>
      <c r="MA46" s="646" t="str">
        <f t="shared" si="336"/>
        <v/>
      </c>
      <c r="MB46" s="646" t="str">
        <f t="shared" si="337"/>
        <v/>
      </c>
      <c r="MC46" s="646" t="str">
        <f t="shared" si="338"/>
        <v/>
      </c>
      <c r="MD46" s="646" t="str">
        <f t="shared" si="339"/>
        <v/>
      </c>
      <c r="ME46" s="646" t="str">
        <f t="shared" si="340"/>
        <v/>
      </c>
      <c r="MF46" s="646" t="str">
        <f t="shared" si="341"/>
        <v/>
      </c>
      <c r="MG46" s="646" t="str">
        <f t="shared" si="342"/>
        <v/>
      </c>
      <c r="MH46" s="646" t="str">
        <f t="shared" si="343"/>
        <v/>
      </c>
      <c r="MI46" s="646" t="str">
        <f t="shared" si="344"/>
        <v/>
      </c>
      <c r="MJ46" s="646" t="str">
        <f t="shared" si="345"/>
        <v/>
      </c>
      <c r="MK46" s="646" t="str">
        <f t="shared" si="346"/>
        <v/>
      </c>
      <c r="ML46" s="646" t="str">
        <f t="shared" si="347"/>
        <v/>
      </c>
      <c r="MM46" s="646" t="str">
        <f t="shared" si="348"/>
        <v/>
      </c>
      <c r="MN46" s="646" t="str">
        <f t="shared" si="349"/>
        <v/>
      </c>
      <c r="MO46" s="646" t="str">
        <f t="shared" si="350"/>
        <v/>
      </c>
      <c r="MP46" s="646" t="str">
        <f t="shared" si="351"/>
        <v/>
      </c>
      <c r="MQ46" s="646" t="str">
        <f t="shared" si="352"/>
        <v/>
      </c>
      <c r="MR46" s="646" t="str">
        <f t="shared" si="353"/>
        <v/>
      </c>
      <c r="MS46" s="646" t="str">
        <f t="shared" si="354"/>
        <v/>
      </c>
      <c r="MT46" s="646" t="str">
        <f t="shared" si="355"/>
        <v/>
      </c>
      <c r="MU46" s="646" t="str">
        <f t="shared" si="356"/>
        <v/>
      </c>
      <c r="MV46" s="646" t="str">
        <f t="shared" si="357"/>
        <v/>
      </c>
      <c r="MW46" s="646" t="str">
        <f t="shared" si="358"/>
        <v/>
      </c>
      <c r="MX46" s="646" t="str">
        <f t="shared" si="359"/>
        <v/>
      </c>
      <c r="MY46" s="646" t="str">
        <f t="shared" si="360"/>
        <v/>
      </c>
      <c r="MZ46" s="646" t="str">
        <f t="shared" si="361"/>
        <v/>
      </c>
      <c r="NA46" s="646" t="str">
        <f t="shared" si="362"/>
        <v/>
      </c>
      <c r="NB46" s="646" t="str">
        <f t="shared" si="363"/>
        <v/>
      </c>
      <c r="NC46" s="646" t="str">
        <f t="shared" si="364"/>
        <v/>
      </c>
      <c r="ND46" s="646" t="str">
        <f t="shared" si="365"/>
        <v/>
      </c>
      <c r="NE46" s="646" t="str">
        <f t="shared" si="366"/>
        <v/>
      </c>
      <c r="NF46" s="646" t="str">
        <f t="shared" si="367"/>
        <v/>
      </c>
      <c r="NG46" s="646" t="str">
        <f t="shared" si="368"/>
        <v/>
      </c>
      <c r="NH46" s="646" t="str">
        <f t="shared" si="369"/>
        <v/>
      </c>
      <c r="NI46" s="646" t="str">
        <f t="shared" si="370"/>
        <v/>
      </c>
      <c r="NJ46" s="646" t="str">
        <f t="shared" si="371"/>
        <v/>
      </c>
      <c r="NK46" s="646" t="str">
        <f t="shared" si="372"/>
        <v/>
      </c>
      <c r="NL46" s="646" t="str">
        <f t="shared" si="373"/>
        <v/>
      </c>
      <c r="NM46" s="646" t="str">
        <f t="shared" si="374"/>
        <v/>
      </c>
      <c r="NN46" s="646" t="str">
        <f t="shared" si="375"/>
        <v/>
      </c>
      <c r="NO46" s="646" t="str">
        <f t="shared" si="376"/>
        <v/>
      </c>
      <c r="NP46" s="646" t="str">
        <f t="shared" si="377"/>
        <v/>
      </c>
      <c r="NQ46" s="646" t="str">
        <f t="shared" si="378"/>
        <v/>
      </c>
      <c r="NR46" s="646" t="str">
        <f t="shared" si="379"/>
        <v/>
      </c>
      <c r="NS46" s="646" t="str">
        <f t="shared" si="380"/>
        <v/>
      </c>
      <c r="NT46" s="646" t="str">
        <f t="shared" si="381"/>
        <v/>
      </c>
      <c r="NU46" s="646" t="str">
        <f t="shared" si="382"/>
        <v/>
      </c>
      <c r="NV46" s="646" t="str">
        <f t="shared" si="383"/>
        <v/>
      </c>
      <c r="NW46" s="646" t="str">
        <f t="shared" si="384"/>
        <v/>
      </c>
      <c r="NX46" s="646" t="str">
        <f t="shared" si="385"/>
        <v/>
      </c>
      <c r="NY46" s="646" t="str">
        <f t="shared" si="386"/>
        <v/>
      </c>
      <c r="NZ46" s="646" t="str">
        <f t="shared" si="387"/>
        <v/>
      </c>
      <c r="OA46" s="646" t="str">
        <f t="shared" si="388"/>
        <v/>
      </c>
      <c r="OB46" s="646" t="str">
        <f t="shared" si="389"/>
        <v/>
      </c>
      <c r="OC46" s="646" t="str">
        <f t="shared" si="390"/>
        <v/>
      </c>
      <c r="OD46" s="646" t="str">
        <f t="shared" si="391"/>
        <v/>
      </c>
      <c r="OE46" s="646" t="str">
        <f t="shared" si="392"/>
        <v/>
      </c>
      <c r="OF46" s="646" t="str">
        <f t="shared" si="393"/>
        <v/>
      </c>
      <c r="OG46" s="646" t="str">
        <f t="shared" si="394"/>
        <v/>
      </c>
      <c r="OH46" s="646" t="str">
        <f t="shared" si="395"/>
        <v/>
      </c>
      <c r="OI46" s="646" t="str">
        <f t="shared" si="396"/>
        <v/>
      </c>
      <c r="OJ46" s="646" t="str">
        <f t="shared" si="397"/>
        <v/>
      </c>
      <c r="OK46" s="646" t="str">
        <f t="shared" si="398"/>
        <v/>
      </c>
      <c r="OL46" s="646" t="str">
        <f t="shared" si="399"/>
        <v/>
      </c>
      <c r="OM46" s="646" t="str">
        <f t="shared" si="400"/>
        <v/>
      </c>
      <c r="ON46" s="646" t="str">
        <f t="shared" si="401"/>
        <v/>
      </c>
      <c r="OO46" s="646" t="str">
        <f t="shared" si="402"/>
        <v/>
      </c>
      <c r="OP46" s="646" t="str">
        <f t="shared" si="403"/>
        <v/>
      </c>
      <c r="OQ46" s="646" t="str">
        <f t="shared" si="404"/>
        <v/>
      </c>
      <c r="OR46" s="646" t="str">
        <f t="shared" si="405"/>
        <v/>
      </c>
      <c r="OS46" s="646" t="str">
        <f t="shared" si="406"/>
        <v/>
      </c>
      <c r="OT46" s="646" t="str">
        <f t="shared" si="407"/>
        <v/>
      </c>
      <c r="OU46" s="646" t="str">
        <f t="shared" si="408"/>
        <v/>
      </c>
      <c r="OV46" s="646" t="str">
        <f t="shared" si="409"/>
        <v/>
      </c>
      <c r="OW46" s="646" t="str">
        <f t="shared" si="410"/>
        <v/>
      </c>
      <c r="OX46" s="646" t="str">
        <f t="shared" si="411"/>
        <v/>
      </c>
      <c r="OY46" s="646" t="str">
        <f t="shared" si="412"/>
        <v/>
      </c>
      <c r="OZ46" s="646" t="str">
        <f t="shared" si="413"/>
        <v/>
      </c>
      <c r="PA46" s="646" t="str">
        <f t="shared" si="414"/>
        <v/>
      </c>
      <c r="PB46" s="646" t="str">
        <f t="shared" si="415"/>
        <v/>
      </c>
      <c r="PC46" s="646" t="str">
        <f t="shared" si="416"/>
        <v/>
      </c>
      <c r="PD46" s="646" t="str">
        <f t="shared" si="417"/>
        <v/>
      </c>
      <c r="PE46" s="646" t="str">
        <f t="shared" si="210"/>
        <v/>
      </c>
      <c r="PF46" s="646" t="str">
        <f t="shared" si="211"/>
        <v/>
      </c>
      <c r="PG46" s="646" t="str">
        <f t="shared" si="212"/>
        <v/>
      </c>
      <c r="PH46" s="646" t="str">
        <f t="shared" si="213"/>
        <v/>
      </c>
      <c r="PI46" s="647" t="str">
        <f t="shared" si="214"/>
        <v/>
      </c>
    </row>
    <row r="47" spans="1:425" ht="17.25" customHeight="1" x14ac:dyDescent="0.7">
      <c r="A47" s="635" t="str">
        <f>IF('2 Name'!C47="","",'2 Name'!C47)</f>
        <v/>
      </c>
      <c r="B47" s="636" t="str">
        <f>IF('2 Name'!D47="","",'2 Name'!D47)</f>
        <v/>
      </c>
      <c r="C47" s="637">
        <v>37</v>
      </c>
      <c r="D47" s="638"/>
      <c r="E47" s="639"/>
      <c r="F47" s="639"/>
      <c r="G47" s="639"/>
      <c r="H47" s="640"/>
      <c r="I47" s="638"/>
      <c r="J47" s="639"/>
      <c r="K47" s="639"/>
      <c r="L47" s="639"/>
      <c r="M47" s="640"/>
      <c r="N47" s="638"/>
      <c r="O47" s="639"/>
      <c r="P47" s="639"/>
      <c r="Q47" s="639"/>
      <c r="R47" s="640"/>
      <c r="S47" s="638"/>
      <c r="T47" s="639"/>
      <c r="U47" s="639"/>
      <c r="V47" s="639"/>
      <c r="W47" s="640"/>
      <c r="X47" s="638"/>
      <c r="Y47" s="639"/>
      <c r="Z47" s="639"/>
      <c r="AA47" s="639"/>
      <c r="AB47" s="640"/>
      <c r="AC47" s="638"/>
      <c r="AD47" s="639"/>
      <c r="AE47" s="639"/>
      <c r="AF47" s="639"/>
      <c r="AG47" s="640"/>
      <c r="AH47" s="638"/>
      <c r="AI47" s="639"/>
      <c r="AJ47" s="639"/>
      <c r="AK47" s="639"/>
      <c r="AL47" s="640"/>
      <c r="AM47" s="638"/>
      <c r="AN47" s="639"/>
      <c r="AO47" s="639"/>
      <c r="AP47" s="639"/>
      <c r="AQ47" s="640"/>
      <c r="AR47" s="638"/>
      <c r="AS47" s="639"/>
      <c r="AT47" s="639"/>
      <c r="AU47" s="639"/>
      <c r="AV47" s="640"/>
      <c r="AW47" s="638"/>
      <c r="AX47" s="639"/>
      <c r="AY47" s="639"/>
      <c r="AZ47" s="639"/>
      <c r="BA47" s="640"/>
      <c r="BB47" s="637">
        <v>37</v>
      </c>
      <c r="BC47" s="638"/>
      <c r="BD47" s="639"/>
      <c r="BE47" s="639"/>
      <c r="BF47" s="639"/>
      <c r="BG47" s="640"/>
      <c r="BH47" s="638"/>
      <c r="BI47" s="639"/>
      <c r="BJ47" s="639"/>
      <c r="BK47" s="639"/>
      <c r="BL47" s="640"/>
      <c r="BM47" s="638"/>
      <c r="BN47" s="639"/>
      <c r="BO47" s="639"/>
      <c r="BP47" s="639"/>
      <c r="BQ47" s="640"/>
      <c r="BR47" s="638"/>
      <c r="BS47" s="639"/>
      <c r="BT47" s="639"/>
      <c r="BU47" s="639"/>
      <c r="BV47" s="640"/>
      <c r="BW47" s="638"/>
      <c r="BX47" s="639"/>
      <c r="BY47" s="639"/>
      <c r="BZ47" s="639"/>
      <c r="CA47" s="640"/>
      <c r="CB47" s="638"/>
      <c r="CC47" s="639"/>
      <c r="CD47" s="639"/>
      <c r="CE47" s="639"/>
      <c r="CF47" s="640"/>
      <c r="CG47" s="638"/>
      <c r="CH47" s="639"/>
      <c r="CI47" s="639"/>
      <c r="CJ47" s="639"/>
      <c r="CK47" s="640"/>
      <c r="CL47" s="638"/>
      <c r="CM47" s="639"/>
      <c r="CN47" s="639"/>
      <c r="CO47" s="639"/>
      <c r="CP47" s="640"/>
      <c r="CQ47" s="638"/>
      <c r="CR47" s="639"/>
      <c r="CS47" s="639"/>
      <c r="CT47" s="639"/>
      <c r="CU47" s="640"/>
      <c r="CV47" s="638"/>
      <c r="CW47" s="639"/>
      <c r="CX47" s="639"/>
      <c r="CY47" s="639"/>
      <c r="CZ47" s="640"/>
      <c r="DA47" s="637">
        <v>37</v>
      </c>
      <c r="DB47" s="638"/>
      <c r="DC47" s="639"/>
      <c r="DD47" s="639"/>
      <c r="DE47" s="639"/>
      <c r="DF47" s="640"/>
      <c r="DG47" s="638"/>
      <c r="DH47" s="639"/>
      <c r="DI47" s="639"/>
      <c r="DJ47" s="639"/>
      <c r="DK47" s="640"/>
      <c r="DL47" s="638"/>
      <c r="DM47" s="639"/>
      <c r="DN47" s="639"/>
      <c r="DO47" s="639"/>
      <c r="DP47" s="640"/>
      <c r="DQ47" s="638"/>
      <c r="DR47" s="639"/>
      <c r="DS47" s="639"/>
      <c r="DT47" s="639"/>
      <c r="DU47" s="640"/>
      <c r="DV47" s="638"/>
      <c r="DW47" s="639"/>
      <c r="DX47" s="639"/>
      <c r="DY47" s="639"/>
      <c r="DZ47" s="640"/>
      <c r="EA47" s="638"/>
      <c r="EB47" s="639"/>
      <c r="EC47" s="639"/>
      <c r="ED47" s="639"/>
      <c r="EE47" s="640"/>
      <c r="EF47" s="638"/>
      <c r="EG47" s="639"/>
      <c r="EH47" s="639"/>
      <c r="EI47" s="639"/>
      <c r="EJ47" s="640"/>
      <c r="EK47" s="638"/>
      <c r="EL47" s="639"/>
      <c r="EM47" s="639"/>
      <c r="EN47" s="639"/>
      <c r="EO47" s="640"/>
      <c r="EP47" s="638"/>
      <c r="EQ47" s="639"/>
      <c r="ER47" s="639"/>
      <c r="ES47" s="639"/>
      <c r="ET47" s="640"/>
      <c r="EU47" s="638"/>
      <c r="EV47" s="639"/>
      <c r="EW47" s="639"/>
      <c r="EX47" s="639"/>
      <c r="EY47" s="640"/>
      <c r="EZ47" s="641">
        <v>37</v>
      </c>
      <c r="FA47" s="638"/>
      <c r="FB47" s="639"/>
      <c r="FC47" s="639"/>
      <c r="FD47" s="639"/>
      <c r="FE47" s="640"/>
      <c r="FF47" s="638"/>
      <c r="FG47" s="639"/>
      <c r="FH47" s="639"/>
      <c r="FI47" s="639"/>
      <c r="FJ47" s="640"/>
      <c r="FK47" s="638"/>
      <c r="FL47" s="639"/>
      <c r="FM47" s="639"/>
      <c r="FN47" s="639"/>
      <c r="FO47" s="640"/>
      <c r="FP47" s="638"/>
      <c r="FQ47" s="639"/>
      <c r="FR47" s="639"/>
      <c r="FS47" s="639"/>
      <c r="FT47" s="640"/>
      <c r="FU47" s="638"/>
      <c r="FV47" s="639"/>
      <c r="FW47" s="639"/>
      <c r="FX47" s="639"/>
      <c r="FY47" s="640"/>
      <c r="FZ47" s="638"/>
      <c r="GA47" s="639"/>
      <c r="GB47" s="639"/>
      <c r="GC47" s="639"/>
      <c r="GD47" s="640"/>
      <c r="GE47" s="638"/>
      <c r="GF47" s="639"/>
      <c r="GG47" s="639"/>
      <c r="GH47" s="639"/>
      <c r="GI47" s="640"/>
      <c r="GJ47" s="638"/>
      <c r="GK47" s="639"/>
      <c r="GL47" s="639"/>
      <c r="GM47" s="639"/>
      <c r="GN47" s="640"/>
      <c r="GO47" s="638"/>
      <c r="GP47" s="639"/>
      <c r="GQ47" s="639"/>
      <c r="GR47" s="639"/>
      <c r="GS47" s="640"/>
      <c r="GT47" s="638"/>
      <c r="GU47" s="639"/>
      <c r="GV47" s="639"/>
      <c r="GW47" s="639"/>
      <c r="GX47" s="640"/>
      <c r="GY47" s="641">
        <v>37</v>
      </c>
      <c r="GZ47" s="642" t="str">
        <f>IF('2 Name'!B47="","",'2 Name'!B47)</f>
        <v/>
      </c>
      <c r="HA47" s="635" t="str">
        <f>IF('2 Name'!C47="","",'2 Name'!C47)</f>
        <v/>
      </c>
      <c r="HB47" s="636" t="str">
        <f>IF('2 Name'!D47="","",'2 Name'!D47)</f>
        <v/>
      </c>
      <c r="HC47" s="643" t="str">
        <f t="shared" si="204"/>
        <v/>
      </c>
      <c r="HD47" s="643" t="str">
        <f t="shared" si="215"/>
        <v/>
      </c>
      <c r="HE47" s="643" t="str">
        <f t="shared" si="216"/>
        <v/>
      </c>
      <c r="HF47" s="643" t="str">
        <f t="shared" si="217"/>
        <v/>
      </c>
      <c r="HG47" s="643" t="str">
        <f t="shared" si="218"/>
        <v/>
      </c>
      <c r="HH47" s="643" t="str">
        <f t="shared" si="205"/>
        <v/>
      </c>
      <c r="HI47" s="643" t="str">
        <f t="shared" si="206"/>
        <v/>
      </c>
      <c r="HJ47" s="643" t="str">
        <f t="shared" si="219"/>
        <v/>
      </c>
      <c r="HK47" s="643" t="str">
        <f t="shared" si="220"/>
        <v/>
      </c>
      <c r="HL47" s="643" t="str">
        <f t="shared" si="221"/>
        <v/>
      </c>
      <c r="HM47" s="643" t="str">
        <f t="shared" si="222"/>
        <v/>
      </c>
      <c r="HN47" s="643" t="str">
        <f t="shared" si="207"/>
        <v/>
      </c>
      <c r="HO47" s="641" t="str">
        <f t="shared" si="208"/>
        <v/>
      </c>
      <c r="HP47" s="644" t="str">
        <f t="shared" si="209"/>
        <v/>
      </c>
      <c r="HR47" s="645" t="str">
        <f t="shared" si="223"/>
        <v/>
      </c>
      <c r="HS47" s="646" t="str">
        <f t="shared" si="224"/>
        <v/>
      </c>
      <c r="HT47" s="646" t="str">
        <f t="shared" si="225"/>
        <v/>
      </c>
      <c r="HU47" s="646" t="str">
        <f t="shared" si="226"/>
        <v/>
      </c>
      <c r="HV47" s="646" t="str">
        <f t="shared" si="227"/>
        <v/>
      </c>
      <c r="HW47" s="646" t="str">
        <f t="shared" si="228"/>
        <v/>
      </c>
      <c r="HX47" s="646" t="str">
        <f t="shared" si="229"/>
        <v/>
      </c>
      <c r="HY47" s="646" t="str">
        <f t="shared" si="230"/>
        <v/>
      </c>
      <c r="HZ47" s="646" t="str">
        <f t="shared" si="231"/>
        <v/>
      </c>
      <c r="IA47" s="646" t="str">
        <f t="shared" si="232"/>
        <v/>
      </c>
      <c r="IB47" s="646" t="str">
        <f t="shared" si="233"/>
        <v/>
      </c>
      <c r="IC47" s="646" t="str">
        <f t="shared" si="234"/>
        <v/>
      </c>
      <c r="ID47" s="646" t="str">
        <f t="shared" si="235"/>
        <v/>
      </c>
      <c r="IE47" s="646" t="str">
        <f t="shared" si="236"/>
        <v/>
      </c>
      <c r="IF47" s="646" t="str">
        <f t="shared" si="237"/>
        <v/>
      </c>
      <c r="IG47" s="646" t="str">
        <f t="shared" si="238"/>
        <v/>
      </c>
      <c r="IH47" s="646" t="str">
        <f t="shared" si="239"/>
        <v/>
      </c>
      <c r="II47" s="646" t="str">
        <f t="shared" si="240"/>
        <v/>
      </c>
      <c r="IJ47" s="646" t="str">
        <f t="shared" si="241"/>
        <v/>
      </c>
      <c r="IK47" s="646" t="str">
        <f t="shared" si="242"/>
        <v/>
      </c>
      <c r="IL47" s="646" t="str">
        <f t="shared" si="243"/>
        <v/>
      </c>
      <c r="IM47" s="646" t="str">
        <f t="shared" si="244"/>
        <v/>
      </c>
      <c r="IN47" s="646" t="str">
        <f t="shared" si="245"/>
        <v/>
      </c>
      <c r="IO47" s="646" t="str">
        <f t="shared" si="246"/>
        <v/>
      </c>
      <c r="IP47" s="646" t="str">
        <f t="shared" si="247"/>
        <v/>
      </c>
      <c r="IQ47" s="646" t="str">
        <f t="shared" si="248"/>
        <v/>
      </c>
      <c r="IR47" s="646" t="str">
        <f t="shared" si="249"/>
        <v/>
      </c>
      <c r="IS47" s="646" t="str">
        <f t="shared" si="250"/>
        <v/>
      </c>
      <c r="IT47" s="646" t="str">
        <f t="shared" si="251"/>
        <v/>
      </c>
      <c r="IU47" s="646" t="str">
        <f t="shared" si="252"/>
        <v/>
      </c>
      <c r="IV47" s="646" t="str">
        <f t="shared" si="253"/>
        <v/>
      </c>
      <c r="IW47" s="646" t="str">
        <f t="shared" si="254"/>
        <v/>
      </c>
      <c r="IX47" s="646" t="str">
        <f t="shared" si="255"/>
        <v/>
      </c>
      <c r="IY47" s="646" t="str">
        <f t="shared" si="256"/>
        <v/>
      </c>
      <c r="IZ47" s="646" t="str">
        <f t="shared" si="257"/>
        <v/>
      </c>
      <c r="JA47" s="646" t="str">
        <f t="shared" si="258"/>
        <v/>
      </c>
      <c r="JB47" s="646" t="str">
        <f t="shared" si="259"/>
        <v/>
      </c>
      <c r="JC47" s="646" t="str">
        <f t="shared" si="260"/>
        <v/>
      </c>
      <c r="JD47" s="646" t="str">
        <f t="shared" si="261"/>
        <v/>
      </c>
      <c r="JE47" s="646" t="str">
        <f t="shared" si="262"/>
        <v/>
      </c>
      <c r="JF47" s="646" t="str">
        <f t="shared" si="263"/>
        <v/>
      </c>
      <c r="JG47" s="646" t="str">
        <f t="shared" si="264"/>
        <v/>
      </c>
      <c r="JH47" s="646" t="str">
        <f t="shared" si="265"/>
        <v/>
      </c>
      <c r="JI47" s="646" t="str">
        <f t="shared" si="266"/>
        <v/>
      </c>
      <c r="JJ47" s="646" t="str">
        <f t="shared" si="267"/>
        <v/>
      </c>
      <c r="JK47" s="646" t="str">
        <f t="shared" si="268"/>
        <v/>
      </c>
      <c r="JL47" s="646" t="str">
        <f t="shared" si="269"/>
        <v/>
      </c>
      <c r="JM47" s="646" t="str">
        <f t="shared" si="270"/>
        <v/>
      </c>
      <c r="JN47" s="646" t="str">
        <f t="shared" si="271"/>
        <v/>
      </c>
      <c r="JO47" s="646" t="str">
        <f t="shared" si="272"/>
        <v/>
      </c>
      <c r="JP47" s="646" t="str">
        <f t="shared" si="273"/>
        <v/>
      </c>
      <c r="JQ47" s="646" t="str">
        <f t="shared" si="274"/>
        <v/>
      </c>
      <c r="JR47" s="646" t="str">
        <f t="shared" si="275"/>
        <v/>
      </c>
      <c r="JS47" s="646" t="str">
        <f t="shared" si="276"/>
        <v/>
      </c>
      <c r="JT47" s="646" t="str">
        <f t="shared" si="277"/>
        <v/>
      </c>
      <c r="JU47" s="646" t="str">
        <f t="shared" si="278"/>
        <v/>
      </c>
      <c r="JV47" s="646" t="str">
        <f t="shared" si="279"/>
        <v/>
      </c>
      <c r="JW47" s="646" t="str">
        <f t="shared" si="280"/>
        <v/>
      </c>
      <c r="JX47" s="646" t="str">
        <f t="shared" si="281"/>
        <v/>
      </c>
      <c r="JY47" s="646" t="str">
        <f t="shared" si="282"/>
        <v/>
      </c>
      <c r="JZ47" s="646" t="str">
        <f t="shared" si="283"/>
        <v/>
      </c>
      <c r="KA47" s="646" t="str">
        <f t="shared" si="284"/>
        <v/>
      </c>
      <c r="KB47" s="646" t="str">
        <f t="shared" si="285"/>
        <v/>
      </c>
      <c r="KC47" s="646" t="str">
        <f t="shared" si="286"/>
        <v/>
      </c>
      <c r="KD47" s="646" t="str">
        <f t="shared" si="287"/>
        <v/>
      </c>
      <c r="KE47" s="646" t="str">
        <f t="shared" si="288"/>
        <v/>
      </c>
      <c r="KF47" s="646" t="str">
        <f t="shared" si="289"/>
        <v/>
      </c>
      <c r="KG47" s="646" t="str">
        <f t="shared" si="290"/>
        <v/>
      </c>
      <c r="KH47" s="646" t="str">
        <f t="shared" si="291"/>
        <v/>
      </c>
      <c r="KI47" s="646" t="str">
        <f t="shared" si="292"/>
        <v/>
      </c>
      <c r="KJ47" s="646" t="str">
        <f t="shared" si="293"/>
        <v/>
      </c>
      <c r="KK47" s="646" t="str">
        <f t="shared" si="294"/>
        <v/>
      </c>
      <c r="KL47" s="646" t="str">
        <f t="shared" si="295"/>
        <v/>
      </c>
      <c r="KM47" s="646" t="str">
        <f t="shared" si="296"/>
        <v/>
      </c>
      <c r="KN47" s="646" t="str">
        <f t="shared" si="297"/>
        <v/>
      </c>
      <c r="KO47" s="646" t="str">
        <f t="shared" si="298"/>
        <v/>
      </c>
      <c r="KP47" s="646" t="str">
        <f t="shared" si="299"/>
        <v/>
      </c>
      <c r="KQ47" s="646" t="str">
        <f t="shared" si="300"/>
        <v/>
      </c>
      <c r="KR47" s="646" t="str">
        <f t="shared" si="301"/>
        <v/>
      </c>
      <c r="KS47" s="646" t="str">
        <f t="shared" si="302"/>
        <v/>
      </c>
      <c r="KT47" s="646" t="str">
        <f t="shared" si="303"/>
        <v/>
      </c>
      <c r="KU47" s="646" t="str">
        <f t="shared" si="304"/>
        <v/>
      </c>
      <c r="KV47" s="646" t="str">
        <f t="shared" si="305"/>
        <v/>
      </c>
      <c r="KW47" s="646" t="str">
        <f t="shared" si="306"/>
        <v/>
      </c>
      <c r="KX47" s="646" t="str">
        <f t="shared" si="307"/>
        <v/>
      </c>
      <c r="KY47" s="646" t="str">
        <f t="shared" si="308"/>
        <v/>
      </c>
      <c r="KZ47" s="646" t="str">
        <f t="shared" si="309"/>
        <v/>
      </c>
      <c r="LA47" s="646" t="str">
        <f t="shared" si="310"/>
        <v/>
      </c>
      <c r="LB47" s="646" t="str">
        <f t="shared" si="311"/>
        <v/>
      </c>
      <c r="LC47" s="646" t="str">
        <f t="shared" si="312"/>
        <v/>
      </c>
      <c r="LD47" s="646" t="str">
        <f t="shared" si="313"/>
        <v/>
      </c>
      <c r="LE47" s="646" t="str">
        <f t="shared" si="314"/>
        <v/>
      </c>
      <c r="LF47" s="646" t="str">
        <f t="shared" si="315"/>
        <v/>
      </c>
      <c r="LG47" s="646" t="str">
        <f t="shared" si="316"/>
        <v/>
      </c>
      <c r="LH47" s="646" t="str">
        <f t="shared" si="317"/>
        <v/>
      </c>
      <c r="LI47" s="646" t="str">
        <f t="shared" si="318"/>
        <v/>
      </c>
      <c r="LJ47" s="646" t="str">
        <f t="shared" si="319"/>
        <v/>
      </c>
      <c r="LK47" s="646" t="str">
        <f t="shared" si="320"/>
        <v/>
      </c>
      <c r="LL47" s="646" t="str">
        <f t="shared" si="321"/>
        <v/>
      </c>
      <c r="LM47" s="646" t="str">
        <f t="shared" si="322"/>
        <v/>
      </c>
      <c r="LN47" s="646" t="str">
        <f t="shared" si="323"/>
        <v/>
      </c>
      <c r="LO47" s="646" t="str">
        <f t="shared" si="324"/>
        <v/>
      </c>
      <c r="LP47" s="646" t="str">
        <f t="shared" si="325"/>
        <v/>
      </c>
      <c r="LQ47" s="646" t="str">
        <f t="shared" si="326"/>
        <v/>
      </c>
      <c r="LR47" s="646" t="str">
        <f t="shared" si="327"/>
        <v/>
      </c>
      <c r="LS47" s="646" t="str">
        <f t="shared" si="328"/>
        <v/>
      </c>
      <c r="LT47" s="646" t="str">
        <f t="shared" si="329"/>
        <v/>
      </c>
      <c r="LU47" s="646" t="str">
        <f t="shared" si="330"/>
        <v/>
      </c>
      <c r="LV47" s="646" t="str">
        <f t="shared" si="331"/>
        <v/>
      </c>
      <c r="LW47" s="646" t="str">
        <f t="shared" si="332"/>
        <v/>
      </c>
      <c r="LX47" s="646" t="str">
        <f t="shared" si="333"/>
        <v/>
      </c>
      <c r="LY47" s="646" t="str">
        <f t="shared" si="334"/>
        <v/>
      </c>
      <c r="LZ47" s="646" t="str">
        <f t="shared" si="335"/>
        <v/>
      </c>
      <c r="MA47" s="646" t="str">
        <f t="shared" si="336"/>
        <v/>
      </c>
      <c r="MB47" s="646" t="str">
        <f t="shared" si="337"/>
        <v/>
      </c>
      <c r="MC47" s="646" t="str">
        <f t="shared" si="338"/>
        <v/>
      </c>
      <c r="MD47" s="646" t="str">
        <f t="shared" si="339"/>
        <v/>
      </c>
      <c r="ME47" s="646" t="str">
        <f t="shared" si="340"/>
        <v/>
      </c>
      <c r="MF47" s="646" t="str">
        <f t="shared" si="341"/>
        <v/>
      </c>
      <c r="MG47" s="646" t="str">
        <f t="shared" si="342"/>
        <v/>
      </c>
      <c r="MH47" s="646" t="str">
        <f t="shared" si="343"/>
        <v/>
      </c>
      <c r="MI47" s="646" t="str">
        <f t="shared" si="344"/>
        <v/>
      </c>
      <c r="MJ47" s="646" t="str">
        <f t="shared" si="345"/>
        <v/>
      </c>
      <c r="MK47" s="646" t="str">
        <f t="shared" si="346"/>
        <v/>
      </c>
      <c r="ML47" s="646" t="str">
        <f t="shared" si="347"/>
        <v/>
      </c>
      <c r="MM47" s="646" t="str">
        <f t="shared" si="348"/>
        <v/>
      </c>
      <c r="MN47" s="646" t="str">
        <f t="shared" si="349"/>
        <v/>
      </c>
      <c r="MO47" s="646" t="str">
        <f t="shared" si="350"/>
        <v/>
      </c>
      <c r="MP47" s="646" t="str">
        <f t="shared" si="351"/>
        <v/>
      </c>
      <c r="MQ47" s="646" t="str">
        <f t="shared" si="352"/>
        <v/>
      </c>
      <c r="MR47" s="646" t="str">
        <f t="shared" si="353"/>
        <v/>
      </c>
      <c r="MS47" s="646" t="str">
        <f t="shared" si="354"/>
        <v/>
      </c>
      <c r="MT47" s="646" t="str">
        <f t="shared" si="355"/>
        <v/>
      </c>
      <c r="MU47" s="646" t="str">
        <f t="shared" si="356"/>
        <v/>
      </c>
      <c r="MV47" s="646" t="str">
        <f t="shared" si="357"/>
        <v/>
      </c>
      <c r="MW47" s="646" t="str">
        <f t="shared" si="358"/>
        <v/>
      </c>
      <c r="MX47" s="646" t="str">
        <f t="shared" si="359"/>
        <v/>
      </c>
      <c r="MY47" s="646" t="str">
        <f t="shared" si="360"/>
        <v/>
      </c>
      <c r="MZ47" s="646" t="str">
        <f t="shared" si="361"/>
        <v/>
      </c>
      <c r="NA47" s="646" t="str">
        <f t="shared" si="362"/>
        <v/>
      </c>
      <c r="NB47" s="646" t="str">
        <f t="shared" si="363"/>
        <v/>
      </c>
      <c r="NC47" s="646" t="str">
        <f t="shared" si="364"/>
        <v/>
      </c>
      <c r="ND47" s="646" t="str">
        <f t="shared" si="365"/>
        <v/>
      </c>
      <c r="NE47" s="646" t="str">
        <f t="shared" si="366"/>
        <v/>
      </c>
      <c r="NF47" s="646" t="str">
        <f t="shared" si="367"/>
        <v/>
      </c>
      <c r="NG47" s="646" t="str">
        <f t="shared" si="368"/>
        <v/>
      </c>
      <c r="NH47" s="646" t="str">
        <f t="shared" si="369"/>
        <v/>
      </c>
      <c r="NI47" s="646" t="str">
        <f t="shared" si="370"/>
        <v/>
      </c>
      <c r="NJ47" s="646" t="str">
        <f t="shared" si="371"/>
        <v/>
      </c>
      <c r="NK47" s="646" t="str">
        <f t="shared" si="372"/>
        <v/>
      </c>
      <c r="NL47" s="646" t="str">
        <f t="shared" si="373"/>
        <v/>
      </c>
      <c r="NM47" s="646" t="str">
        <f t="shared" si="374"/>
        <v/>
      </c>
      <c r="NN47" s="646" t="str">
        <f t="shared" si="375"/>
        <v/>
      </c>
      <c r="NO47" s="646" t="str">
        <f t="shared" si="376"/>
        <v/>
      </c>
      <c r="NP47" s="646" t="str">
        <f t="shared" si="377"/>
        <v/>
      </c>
      <c r="NQ47" s="646" t="str">
        <f t="shared" si="378"/>
        <v/>
      </c>
      <c r="NR47" s="646" t="str">
        <f t="shared" si="379"/>
        <v/>
      </c>
      <c r="NS47" s="646" t="str">
        <f t="shared" si="380"/>
        <v/>
      </c>
      <c r="NT47" s="646" t="str">
        <f t="shared" si="381"/>
        <v/>
      </c>
      <c r="NU47" s="646" t="str">
        <f t="shared" si="382"/>
        <v/>
      </c>
      <c r="NV47" s="646" t="str">
        <f t="shared" si="383"/>
        <v/>
      </c>
      <c r="NW47" s="646" t="str">
        <f t="shared" si="384"/>
        <v/>
      </c>
      <c r="NX47" s="646" t="str">
        <f t="shared" si="385"/>
        <v/>
      </c>
      <c r="NY47" s="646" t="str">
        <f t="shared" si="386"/>
        <v/>
      </c>
      <c r="NZ47" s="646" t="str">
        <f t="shared" si="387"/>
        <v/>
      </c>
      <c r="OA47" s="646" t="str">
        <f t="shared" si="388"/>
        <v/>
      </c>
      <c r="OB47" s="646" t="str">
        <f t="shared" si="389"/>
        <v/>
      </c>
      <c r="OC47" s="646" t="str">
        <f t="shared" si="390"/>
        <v/>
      </c>
      <c r="OD47" s="646" t="str">
        <f t="shared" si="391"/>
        <v/>
      </c>
      <c r="OE47" s="646" t="str">
        <f t="shared" si="392"/>
        <v/>
      </c>
      <c r="OF47" s="646" t="str">
        <f t="shared" si="393"/>
        <v/>
      </c>
      <c r="OG47" s="646" t="str">
        <f t="shared" si="394"/>
        <v/>
      </c>
      <c r="OH47" s="646" t="str">
        <f t="shared" si="395"/>
        <v/>
      </c>
      <c r="OI47" s="646" t="str">
        <f t="shared" si="396"/>
        <v/>
      </c>
      <c r="OJ47" s="646" t="str">
        <f t="shared" si="397"/>
        <v/>
      </c>
      <c r="OK47" s="646" t="str">
        <f t="shared" si="398"/>
        <v/>
      </c>
      <c r="OL47" s="646" t="str">
        <f t="shared" si="399"/>
        <v/>
      </c>
      <c r="OM47" s="646" t="str">
        <f t="shared" si="400"/>
        <v/>
      </c>
      <c r="ON47" s="646" t="str">
        <f t="shared" si="401"/>
        <v/>
      </c>
      <c r="OO47" s="646" t="str">
        <f t="shared" si="402"/>
        <v/>
      </c>
      <c r="OP47" s="646" t="str">
        <f t="shared" si="403"/>
        <v/>
      </c>
      <c r="OQ47" s="646" t="str">
        <f t="shared" si="404"/>
        <v/>
      </c>
      <c r="OR47" s="646" t="str">
        <f t="shared" si="405"/>
        <v/>
      </c>
      <c r="OS47" s="646" t="str">
        <f t="shared" si="406"/>
        <v/>
      </c>
      <c r="OT47" s="646" t="str">
        <f t="shared" si="407"/>
        <v/>
      </c>
      <c r="OU47" s="646" t="str">
        <f t="shared" si="408"/>
        <v/>
      </c>
      <c r="OV47" s="646" t="str">
        <f t="shared" si="409"/>
        <v/>
      </c>
      <c r="OW47" s="646" t="str">
        <f t="shared" si="410"/>
        <v/>
      </c>
      <c r="OX47" s="646" t="str">
        <f t="shared" si="411"/>
        <v/>
      </c>
      <c r="OY47" s="646" t="str">
        <f t="shared" si="412"/>
        <v/>
      </c>
      <c r="OZ47" s="646" t="str">
        <f t="shared" si="413"/>
        <v/>
      </c>
      <c r="PA47" s="646" t="str">
        <f t="shared" si="414"/>
        <v/>
      </c>
      <c r="PB47" s="646" t="str">
        <f t="shared" si="415"/>
        <v/>
      </c>
      <c r="PC47" s="646" t="str">
        <f t="shared" si="416"/>
        <v/>
      </c>
      <c r="PD47" s="646" t="str">
        <f t="shared" si="417"/>
        <v/>
      </c>
      <c r="PE47" s="646" t="str">
        <f t="shared" si="210"/>
        <v/>
      </c>
      <c r="PF47" s="646" t="str">
        <f t="shared" si="211"/>
        <v/>
      </c>
      <c r="PG47" s="646" t="str">
        <f t="shared" si="212"/>
        <v/>
      </c>
      <c r="PH47" s="646" t="str">
        <f t="shared" si="213"/>
        <v/>
      </c>
      <c r="PI47" s="647" t="str">
        <f t="shared" si="214"/>
        <v/>
      </c>
    </row>
    <row r="48" spans="1:425" ht="17.25" customHeight="1" x14ac:dyDescent="0.7">
      <c r="A48" s="635" t="str">
        <f>IF('2 Name'!C48="","",'2 Name'!C48)</f>
        <v/>
      </c>
      <c r="B48" s="636" t="str">
        <f>IF('2 Name'!D48="","",'2 Name'!D48)</f>
        <v/>
      </c>
      <c r="C48" s="637">
        <v>38</v>
      </c>
      <c r="D48" s="638"/>
      <c r="E48" s="639"/>
      <c r="F48" s="639"/>
      <c r="G48" s="639"/>
      <c r="H48" s="640"/>
      <c r="I48" s="638"/>
      <c r="J48" s="639"/>
      <c r="K48" s="639"/>
      <c r="L48" s="639"/>
      <c r="M48" s="640"/>
      <c r="N48" s="638"/>
      <c r="O48" s="639"/>
      <c r="P48" s="639"/>
      <c r="Q48" s="639"/>
      <c r="R48" s="640"/>
      <c r="S48" s="638"/>
      <c r="T48" s="639"/>
      <c r="U48" s="639"/>
      <c r="V48" s="639"/>
      <c r="W48" s="640"/>
      <c r="X48" s="638"/>
      <c r="Y48" s="639"/>
      <c r="Z48" s="639"/>
      <c r="AA48" s="639"/>
      <c r="AB48" s="640"/>
      <c r="AC48" s="638"/>
      <c r="AD48" s="639"/>
      <c r="AE48" s="639"/>
      <c r="AF48" s="639"/>
      <c r="AG48" s="640"/>
      <c r="AH48" s="638"/>
      <c r="AI48" s="639"/>
      <c r="AJ48" s="639"/>
      <c r="AK48" s="639"/>
      <c r="AL48" s="640"/>
      <c r="AM48" s="638"/>
      <c r="AN48" s="639"/>
      <c r="AO48" s="639"/>
      <c r="AP48" s="639"/>
      <c r="AQ48" s="640"/>
      <c r="AR48" s="638"/>
      <c r="AS48" s="639"/>
      <c r="AT48" s="639"/>
      <c r="AU48" s="639"/>
      <c r="AV48" s="640"/>
      <c r="AW48" s="638"/>
      <c r="AX48" s="639"/>
      <c r="AY48" s="639"/>
      <c r="AZ48" s="639"/>
      <c r="BA48" s="640"/>
      <c r="BB48" s="637">
        <v>38</v>
      </c>
      <c r="BC48" s="638"/>
      <c r="BD48" s="639"/>
      <c r="BE48" s="639"/>
      <c r="BF48" s="639"/>
      <c r="BG48" s="640"/>
      <c r="BH48" s="638"/>
      <c r="BI48" s="639"/>
      <c r="BJ48" s="639"/>
      <c r="BK48" s="639"/>
      <c r="BL48" s="640"/>
      <c r="BM48" s="638"/>
      <c r="BN48" s="639"/>
      <c r="BO48" s="639"/>
      <c r="BP48" s="639"/>
      <c r="BQ48" s="640"/>
      <c r="BR48" s="638"/>
      <c r="BS48" s="639"/>
      <c r="BT48" s="639"/>
      <c r="BU48" s="639"/>
      <c r="BV48" s="640"/>
      <c r="BW48" s="638"/>
      <c r="BX48" s="639"/>
      <c r="BY48" s="639"/>
      <c r="BZ48" s="639"/>
      <c r="CA48" s="640"/>
      <c r="CB48" s="638"/>
      <c r="CC48" s="639"/>
      <c r="CD48" s="639"/>
      <c r="CE48" s="639"/>
      <c r="CF48" s="640"/>
      <c r="CG48" s="638"/>
      <c r="CH48" s="639"/>
      <c r="CI48" s="639"/>
      <c r="CJ48" s="639"/>
      <c r="CK48" s="640"/>
      <c r="CL48" s="638"/>
      <c r="CM48" s="639"/>
      <c r="CN48" s="639"/>
      <c r="CO48" s="639"/>
      <c r="CP48" s="640"/>
      <c r="CQ48" s="638"/>
      <c r="CR48" s="639"/>
      <c r="CS48" s="639"/>
      <c r="CT48" s="639"/>
      <c r="CU48" s="640"/>
      <c r="CV48" s="638"/>
      <c r="CW48" s="639"/>
      <c r="CX48" s="639"/>
      <c r="CY48" s="639"/>
      <c r="CZ48" s="640"/>
      <c r="DA48" s="637">
        <v>38</v>
      </c>
      <c r="DB48" s="638"/>
      <c r="DC48" s="639"/>
      <c r="DD48" s="639"/>
      <c r="DE48" s="639"/>
      <c r="DF48" s="640"/>
      <c r="DG48" s="638"/>
      <c r="DH48" s="639"/>
      <c r="DI48" s="639"/>
      <c r="DJ48" s="639"/>
      <c r="DK48" s="640"/>
      <c r="DL48" s="638"/>
      <c r="DM48" s="639"/>
      <c r="DN48" s="639"/>
      <c r="DO48" s="639"/>
      <c r="DP48" s="640"/>
      <c r="DQ48" s="638"/>
      <c r="DR48" s="639"/>
      <c r="DS48" s="639"/>
      <c r="DT48" s="639"/>
      <c r="DU48" s="640"/>
      <c r="DV48" s="638"/>
      <c r="DW48" s="639"/>
      <c r="DX48" s="639"/>
      <c r="DY48" s="639"/>
      <c r="DZ48" s="640"/>
      <c r="EA48" s="638"/>
      <c r="EB48" s="639"/>
      <c r="EC48" s="639"/>
      <c r="ED48" s="639"/>
      <c r="EE48" s="640"/>
      <c r="EF48" s="638"/>
      <c r="EG48" s="639"/>
      <c r="EH48" s="639"/>
      <c r="EI48" s="639"/>
      <c r="EJ48" s="640"/>
      <c r="EK48" s="638"/>
      <c r="EL48" s="639"/>
      <c r="EM48" s="639"/>
      <c r="EN48" s="639"/>
      <c r="EO48" s="640"/>
      <c r="EP48" s="638"/>
      <c r="EQ48" s="639"/>
      <c r="ER48" s="639"/>
      <c r="ES48" s="639"/>
      <c r="ET48" s="640"/>
      <c r="EU48" s="638"/>
      <c r="EV48" s="639"/>
      <c r="EW48" s="639"/>
      <c r="EX48" s="639"/>
      <c r="EY48" s="640"/>
      <c r="EZ48" s="641">
        <v>38</v>
      </c>
      <c r="FA48" s="638"/>
      <c r="FB48" s="639"/>
      <c r="FC48" s="639"/>
      <c r="FD48" s="639"/>
      <c r="FE48" s="640"/>
      <c r="FF48" s="638"/>
      <c r="FG48" s="639"/>
      <c r="FH48" s="639"/>
      <c r="FI48" s="639"/>
      <c r="FJ48" s="640"/>
      <c r="FK48" s="638"/>
      <c r="FL48" s="639"/>
      <c r="FM48" s="639"/>
      <c r="FN48" s="639"/>
      <c r="FO48" s="640"/>
      <c r="FP48" s="638"/>
      <c r="FQ48" s="639"/>
      <c r="FR48" s="639"/>
      <c r="FS48" s="639"/>
      <c r="FT48" s="640"/>
      <c r="FU48" s="638"/>
      <c r="FV48" s="639"/>
      <c r="FW48" s="639"/>
      <c r="FX48" s="639"/>
      <c r="FY48" s="640"/>
      <c r="FZ48" s="638"/>
      <c r="GA48" s="639"/>
      <c r="GB48" s="639"/>
      <c r="GC48" s="639"/>
      <c r="GD48" s="640"/>
      <c r="GE48" s="638"/>
      <c r="GF48" s="639"/>
      <c r="GG48" s="639"/>
      <c r="GH48" s="639"/>
      <c r="GI48" s="640"/>
      <c r="GJ48" s="638"/>
      <c r="GK48" s="639"/>
      <c r="GL48" s="639"/>
      <c r="GM48" s="639"/>
      <c r="GN48" s="640"/>
      <c r="GO48" s="638"/>
      <c r="GP48" s="639"/>
      <c r="GQ48" s="639"/>
      <c r="GR48" s="639"/>
      <c r="GS48" s="640"/>
      <c r="GT48" s="638"/>
      <c r="GU48" s="639"/>
      <c r="GV48" s="639"/>
      <c r="GW48" s="639"/>
      <c r="GX48" s="640"/>
      <c r="GY48" s="641">
        <v>38</v>
      </c>
      <c r="GZ48" s="642" t="str">
        <f>IF('2 Name'!B48="","",'2 Name'!B48)</f>
        <v/>
      </c>
      <c r="HA48" s="635" t="str">
        <f>IF('2 Name'!C48="","",'2 Name'!C48)</f>
        <v/>
      </c>
      <c r="HB48" s="636" t="str">
        <f>IF('2 Name'!D48="","",'2 Name'!D48)</f>
        <v/>
      </c>
      <c r="HC48" s="643" t="str">
        <f t="shared" si="204"/>
        <v/>
      </c>
      <c r="HD48" s="643" t="str">
        <f t="shared" si="215"/>
        <v/>
      </c>
      <c r="HE48" s="643" t="str">
        <f t="shared" si="216"/>
        <v/>
      </c>
      <c r="HF48" s="643" t="str">
        <f t="shared" si="217"/>
        <v/>
      </c>
      <c r="HG48" s="643" t="str">
        <f t="shared" si="218"/>
        <v/>
      </c>
      <c r="HH48" s="643" t="str">
        <f t="shared" si="205"/>
        <v/>
      </c>
      <c r="HI48" s="643" t="str">
        <f t="shared" si="206"/>
        <v/>
      </c>
      <c r="HJ48" s="643" t="str">
        <f t="shared" si="219"/>
        <v/>
      </c>
      <c r="HK48" s="643" t="str">
        <f t="shared" si="220"/>
        <v/>
      </c>
      <c r="HL48" s="643" t="str">
        <f t="shared" si="221"/>
        <v/>
      </c>
      <c r="HM48" s="643" t="str">
        <f t="shared" si="222"/>
        <v/>
      </c>
      <c r="HN48" s="643" t="str">
        <f t="shared" si="207"/>
        <v/>
      </c>
      <c r="HO48" s="641" t="str">
        <f t="shared" si="208"/>
        <v/>
      </c>
      <c r="HP48" s="644" t="str">
        <f t="shared" si="209"/>
        <v/>
      </c>
      <c r="HR48" s="645" t="str">
        <f t="shared" si="223"/>
        <v/>
      </c>
      <c r="HS48" s="646" t="str">
        <f t="shared" si="224"/>
        <v/>
      </c>
      <c r="HT48" s="646" t="str">
        <f t="shared" si="225"/>
        <v/>
      </c>
      <c r="HU48" s="646" t="str">
        <f t="shared" si="226"/>
        <v/>
      </c>
      <c r="HV48" s="646" t="str">
        <f t="shared" si="227"/>
        <v/>
      </c>
      <c r="HW48" s="646" t="str">
        <f t="shared" si="228"/>
        <v/>
      </c>
      <c r="HX48" s="646" t="str">
        <f t="shared" si="229"/>
        <v/>
      </c>
      <c r="HY48" s="646" t="str">
        <f t="shared" si="230"/>
        <v/>
      </c>
      <c r="HZ48" s="646" t="str">
        <f t="shared" si="231"/>
        <v/>
      </c>
      <c r="IA48" s="646" t="str">
        <f t="shared" si="232"/>
        <v/>
      </c>
      <c r="IB48" s="646" t="str">
        <f t="shared" si="233"/>
        <v/>
      </c>
      <c r="IC48" s="646" t="str">
        <f t="shared" si="234"/>
        <v/>
      </c>
      <c r="ID48" s="646" t="str">
        <f t="shared" si="235"/>
        <v/>
      </c>
      <c r="IE48" s="646" t="str">
        <f t="shared" si="236"/>
        <v/>
      </c>
      <c r="IF48" s="646" t="str">
        <f t="shared" si="237"/>
        <v/>
      </c>
      <c r="IG48" s="646" t="str">
        <f t="shared" si="238"/>
        <v/>
      </c>
      <c r="IH48" s="646" t="str">
        <f t="shared" si="239"/>
        <v/>
      </c>
      <c r="II48" s="646" t="str">
        <f t="shared" si="240"/>
        <v/>
      </c>
      <c r="IJ48" s="646" t="str">
        <f t="shared" si="241"/>
        <v/>
      </c>
      <c r="IK48" s="646" t="str">
        <f t="shared" si="242"/>
        <v/>
      </c>
      <c r="IL48" s="646" t="str">
        <f t="shared" si="243"/>
        <v/>
      </c>
      <c r="IM48" s="646" t="str">
        <f t="shared" si="244"/>
        <v/>
      </c>
      <c r="IN48" s="646" t="str">
        <f t="shared" si="245"/>
        <v/>
      </c>
      <c r="IO48" s="646" t="str">
        <f t="shared" si="246"/>
        <v/>
      </c>
      <c r="IP48" s="646" t="str">
        <f t="shared" si="247"/>
        <v/>
      </c>
      <c r="IQ48" s="646" t="str">
        <f t="shared" si="248"/>
        <v/>
      </c>
      <c r="IR48" s="646" t="str">
        <f t="shared" si="249"/>
        <v/>
      </c>
      <c r="IS48" s="646" t="str">
        <f t="shared" si="250"/>
        <v/>
      </c>
      <c r="IT48" s="646" t="str">
        <f t="shared" si="251"/>
        <v/>
      </c>
      <c r="IU48" s="646" t="str">
        <f t="shared" si="252"/>
        <v/>
      </c>
      <c r="IV48" s="646" t="str">
        <f t="shared" si="253"/>
        <v/>
      </c>
      <c r="IW48" s="646" t="str">
        <f t="shared" si="254"/>
        <v/>
      </c>
      <c r="IX48" s="646" t="str">
        <f t="shared" si="255"/>
        <v/>
      </c>
      <c r="IY48" s="646" t="str">
        <f t="shared" si="256"/>
        <v/>
      </c>
      <c r="IZ48" s="646" t="str">
        <f t="shared" si="257"/>
        <v/>
      </c>
      <c r="JA48" s="646" t="str">
        <f t="shared" si="258"/>
        <v/>
      </c>
      <c r="JB48" s="646" t="str">
        <f t="shared" si="259"/>
        <v/>
      </c>
      <c r="JC48" s="646" t="str">
        <f t="shared" si="260"/>
        <v/>
      </c>
      <c r="JD48" s="646" t="str">
        <f t="shared" si="261"/>
        <v/>
      </c>
      <c r="JE48" s="646" t="str">
        <f t="shared" si="262"/>
        <v/>
      </c>
      <c r="JF48" s="646" t="str">
        <f t="shared" si="263"/>
        <v/>
      </c>
      <c r="JG48" s="646" t="str">
        <f t="shared" si="264"/>
        <v/>
      </c>
      <c r="JH48" s="646" t="str">
        <f t="shared" si="265"/>
        <v/>
      </c>
      <c r="JI48" s="646" t="str">
        <f t="shared" si="266"/>
        <v/>
      </c>
      <c r="JJ48" s="646" t="str">
        <f t="shared" si="267"/>
        <v/>
      </c>
      <c r="JK48" s="646" t="str">
        <f t="shared" si="268"/>
        <v/>
      </c>
      <c r="JL48" s="646" t="str">
        <f t="shared" si="269"/>
        <v/>
      </c>
      <c r="JM48" s="646" t="str">
        <f t="shared" si="270"/>
        <v/>
      </c>
      <c r="JN48" s="646" t="str">
        <f t="shared" si="271"/>
        <v/>
      </c>
      <c r="JO48" s="646" t="str">
        <f t="shared" si="272"/>
        <v/>
      </c>
      <c r="JP48" s="646" t="str">
        <f t="shared" si="273"/>
        <v/>
      </c>
      <c r="JQ48" s="646" t="str">
        <f t="shared" si="274"/>
        <v/>
      </c>
      <c r="JR48" s="646" t="str">
        <f t="shared" si="275"/>
        <v/>
      </c>
      <c r="JS48" s="646" t="str">
        <f t="shared" si="276"/>
        <v/>
      </c>
      <c r="JT48" s="646" t="str">
        <f t="shared" si="277"/>
        <v/>
      </c>
      <c r="JU48" s="646" t="str">
        <f t="shared" si="278"/>
        <v/>
      </c>
      <c r="JV48" s="646" t="str">
        <f t="shared" si="279"/>
        <v/>
      </c>
      <c r="JW48" s="646" t="str">
        <f t="shared" si="280"/>
        <v/>
      </c>
      <c r="JX48" s="646" t="str">
        <f t="shared" si="281"/>
        <v/>
      </c>
      <c r="JY48" s="646" t="str">
        <f t="shared" si="282"/>
        <v/>
      </c>
      <c r="JZ48" s="646" t="str">
        <f t="shared" si="283"/>
        <v/>
      </c>
      <c r="KA48" s="646" t="str">
        <f t="shared" si="284"/>
        <v/>
      </c>
      <c r="KB48" s="646" t="str">
        <f t="shared" si="285"/>
        <v/>
      </c>
      <c r="KC48" s="646" t="str">
        <f t="shared" si="286"/>
        <v/>
      </c>
      <c r="KD48" s="646" t="str">
        <f t="shared" si="287"/>
        <v/>
      </c>
      <c r="KE48" s="646" t="str">
        <f t="shared" si="288"/>
        <v/>
      </c>
      <c r="KF48" s="646" t="str">
        <f t="shared" si="289"/>
        <v/>
      </c>
      <c r="KG48" s="646" t="str">
        <f t="shared" si="290"/>
        <v/>
      </c>
      <c r="KH48" s="646" t="str">
        <f t="shared" si="291"/>
        <v/>
      </c>
      <c r="KI48" s="646" t="str">
        <f t="shared" si="292"/>
        <v/>
      </c>
      <c r="KJ48" s="646" t="str">
        <f t="shared" si="293"/>
        <v/>
      </c>
      <c r="KK48" s="646" t="str">
        <f t="shared" si="294"/>
        <v/>
      </c>
      <c r="KL48" s="646" t="str">
        <f t="shared" si="295"/>
        <v/>
      </c>
      <c r="KM48" s="646" t="str">
        <f t="shared" si="296"/>
        <v/>
      </c>
      <c r="KN48" s="646" t="str">
        <f t="shared" si="297"/>
        <v/>
      </c>
      <c r="KO48" s="646" t="str">
        <f t="shared" si="298"/>
        <v/>
      </c>
      <c r="KP48" s="646" t="str">
        <f t="shared" si="299"/>
        <v/>
      </c>
      <c r="KQ48" s="646" t="str">
        <f t="shared" si="300"/>
        <v/>
      </c>
      <c r="KR48" s="646" t="str">
        <f t="shared" si="301"/>
        <v/>
      </c>
      <c r="KS48" s="646" t="str">
        <f t="shared" si="302"/>
        <v/>
      </c>
      <c r="KT48" s="646" t="str">
        <f t="shared" si="303"/>
        <v/>
      </c>
      <c r="KU48" s="646" t="str">
        <f t="shared" si="304"/>
        <v/>
      </c>
      <c r="KV48" s="646" t="str">
        <f t="shared" si="305"/>
        <v/>
      </c>
      <c r="KW48" s="646" t="str">
        <f t="shared" si="306"/>
        <v/>
      </c>
      <c r="KX48" s="646" t="str">
        <f t="shared" si="307"/>
        <v/>
      </c>
      <c r="KY48" s="646" t="str">
        <f t="shared" si="308"/>
        <v/>
      </c>
      <c r="KZ48" s="646" t="str">
        <f t="shared" si="309"/>
        <v/>
      </c>
      <c r="LA48" s="646" t="str">
        <f t="shared" si="310"/>
        <v/>
      </c>
      <c r="LB48" s="646" t="str">
        <f t="shared" si="311"/>
        <v/>
      </c>
      <c r="LC48" s="646" t="str">
        <f t="shared" si="312"/>
        <v/>
      </c>
      <c r="LD48" s="646" t="str">
        <f t="shared" si="313"/>
        <v/>
      </c>
      <c r="LE48" s="646" t="str">
        <f t="shared" si="314"/>
        <v/>
      </c>
      <c r="LF48" s="646" t="str">
        <f t="shared" si="315"/>
        <v/>
      </c>
      <c r="LG48" s="646" t="str">
        <f t="shared" si="316"/>
        <v/>
      </c>
      <c r="LH48" s="646" t="str">
        <f t="shared" si="317"/>
        <v/>
      </c>
      <c r="LI48" s="646" t="str">
        <f t="shared" si="318"/>
        <v/>
      </c>
      <c r="LJ48" s="646" t="str">
        <f t="shared" si="319"/>
        <v/>
      </c>
      <c r="LK48" s="646" t="str">
        <f t="shared" si="320"/>
        <v/>
      </c>
      <c r="LL48" s="646" t="str">
        <f t="shared" si="321"/>
        <v/>
      </c>
      <c r="LM48" s="646" t="str">
        <f t="shared" si="322"/>
        <v/>
      </c>
      <c r="LN48" s="646" t="str">
        <f t="shared" si="323"/>
        <v/>
      </c>
      <c r="LO48" s="646" t="str">
        <f t="shared" si="324"/>
        <v/>
      </c>
      <c r="LP48" s="646" t="str">
        <f t="shared" si="325"/>
        <v/>
      </c>
      <c r="LQ48" s="646" t="str">
        <f t="shared" si="326"/>
        <v/>
      </c>
      <c r="LR48" s="646" t="str">
        <f t="shared" si="327"/>
        <v/>
      </c>
      <c r="LS48" s="646" t="str">
        <f t="shared" si="328"/>
        <v/>
      </c>
      <c r="LT48" s="646" t="str">
        <f t="shared" si="329"/>
        <v/>
      </c>
      <c r="LU48" s="646" t="str">
        <f t="shared" si="330"/>
        <v/>
      </c>
      <c r="LV48" s="646" t="str">
        <f t="shared" si="331"/>
        <v/>
      </c>
      <c r="LW48" s="646" t="str">
        <f t="shared" si="332"/>
        <v/>
      </c>
      <c r="LX48" s="646" t="str">
        <f t="shared" si="333"/>
        <v/>
      </c>
      <c r="LY48" s="646" t="str">
        <f t="shared" si="334"/>
        <v/>
      </c>
      <c r="LZ48" s="646" t="str">
        <f t="shared" si="335"/>
        <v/>
      </c>
      <c r="MA48" s="646" t="str">
        <f t="shared" si="336"/>
        <v/>
      </c>
      <c r="MB48" s="646" t="str">
        <f t="shared" si="337"/>
        <v/>
      </c>
      <c r="MC48" s="646" t="str">
        <f t="shared" si="338"/>
        <v/>
      </c>
      <c r="MD48" s="646" t="str">
        <f t="shared" si="339"/>
        <v/>
      </c>
      <c r="ME48" s="646" t="str">
        <f t="shared" si="340"/>
        <v/>
      </c>
      <c r="MF48" s="646" t="str">
        <f t="shared" si="341"/>
        <v/>
      </c>
      <c r="MG48" s="646" t="str">
        <f t="shared" si="342"/>
        <v/>
      </c>
      <c r="MH48" s="646" t="str">
        <f t="shared" si="343"/>
        <v/>
      </c>
      <c r="MI48" s="646" t="str">
        <f t="shared" si="344"/>
        <v/>
      </c>
      <c r="MJ48" s="646" t="str">
        <f t="shared" si="345"/>
        <v/>
      </c>
      <c r="MK48" s="646" t="str">
        <f t="shared" si="346"/>
        <v/>
      </c>
      <c r="ML48" s="646" t="str">
        <f t="shared" si="347"/>
        <v/>
      </c>
      <c r="MM48" s="646" t="str">
        <f t="shared" si="348"/>
        <v/>
      </c>
      <c r="MN48" s="646" t="str">
        <f t="shared" si="349"/>
        <v/>
      </c>
      <c r="MO48" s="646" t="str">
        <f t="shared" si="350"/>
        <v/>
      </c>
      <c r="MP48" s="646" t="str">
        <f t="shared" si="351"/>
        <v/>
      </c>
      <c r="MQ48" s="646" t="str">
        <f t="shared" si="352"/>
        <v/>
      </c>
      <c r="MR48" s="646" t="str">
        <f t="shared" si="353"/>
        <v/>
      </c>
      <c r="MS48" s="646" t="str">
        <f t="shared" si="354"/>
        <v/>
      </c>
      <c r="MT48" s="646" t="str">
        <f t="shared" si="355"/>
        <v/>
      </c>
      <c r="MU48" s="646" t="str">
        <f t="shared" si="356"/>
        <v/>
      </c>
      <c r="MV48" s="646" t="str">
        <f t="shared" si="357"/>
        <v/>
      </c>
      <c r="MW48" s="646" t="str">
        <f t="shared" si="358"/>
        <v/>
      </c>
      <c r="MX48" s="646" t="str">
        <f t="shared" si="359"/>
        <v/>
      </c>
      <c r="MY48" s="646" t="str">
        <f t="shared" si="360"/>
        <v/>
      </c>
      <c r="MZ48" s="646" t="str">
        <f t="shared" si="361"/>
        <v/>
      </c>
      <c r="NA48" s="646" t="str">
        <f t="shared" si="362"/>
        <v/>
      </c>
      <c r="NB48" s="646" t="str">
        <f t="shared" si="363"/>
        <v/>
      </c>
      <c r="NC48" s="646" t="str">
        <f t="shared" si="364"/>
        <v/>
      </c>
      <c r="ND48" s="646" t="str">
        <f t="shared" si="365"/>
        <v/>
      </c>
      <c r="NE48" s="646" t="str">
        <f t="shared" si="366"/>
        <v/>
      </c>
      <c r="NF48" s="646" t="str">
        <f t="shared" si="367"/>
        <v/>
      </c>
      <c r="NG48" s="646" t="str">
        <f t="shared" si="368"/>
        <v/>
      </c>
      <c r="NH48" s="646" t="str">
        <f t="shared" si="369"/>
        <v/>
      </c>
      <c r="NI48" s="646" t="str">
        <f t="shared" si="370"/>
        <v/>
      </c>
      <c r="NJ48" s="646" t="str">
        <f t="shared" si="371"/>
        <v/>
      </c>
      <c r="NK48" s="646" t="str">
        <f t="shared" si="372"/>
        <v/>
      </c>
      <c r="NL48" s="646" t="str">
        <f t="shared" si="373"/>
        <v/>
      </c>
      <c r="NM48" s="646" t="str">
        <f t="shared" si="374"/>
        <v/>
      </c>
      <c r="NN48" s="646" t="str">
        <f t="shared" si="375"/>
        <v/>
      </c>
      <c r="NO48" s="646" t="str">
        <f t="shared" si="376"/>
        <v/>
      </c>
      <c r="NP48" s="646" t="str">
        <f t="shared" si="377"/>
        <v/>
      </c>
      <c r="NQ48" s="646" t="str">
        <f t="shared" si="378"/>
        <v/>
      </c>
      <c r="NR48" s="646" t="str">
        <f t="shared" si="379"/>
        <v/>
      </c>
      <c r="NS48" s="646" t="str">
        <f t="shared" si="380"/>
        <v/>
      </c>
      <c r="NT48" s="646" t="str">
        <f t="shared" si="381"/>
        <v/>
      </c>
      <c r="NU48" s="646" t="str">
        <f t="shared" si="382"/>
        <v/>
      </c>
      <c r="NV48" s="646" t="str">
        <f t="shared" si="383"/>
        <v/>
      </c>
      <c r="NW48" s="646" t="str">
        <f t="shared" si="384"/>
        <v/>
      </c>
      <c r="NX48" s="646" t="str">
        <f t="shared" si="385"/>
        <v/>
      </c>
      <c r="NY48" s="646" t="str">
        <f t="shared" si="386"/>
        <v/>
      </c>
      <c r="NZ48" s="646" t="str">
        <f t="shared" si="387"/>
        <v/>
      </c>
      <c r="OA48" s="646" t="str">
        <f t="shared" si="388"/>
        <v/>
      </c>
      <c r="OB48" s="646" t="str">
        <f t="shared" si="389"/>
        <v/>
      </c>
      <c r="OC48" s="646" t="str">
        <f t="shared" si="390"/>
        <v/>
      </c>
      <c r="OD48" s="646" t="str">
        <f t="shared" si="391"/>
        <v/>
      </c>
      <c r="OE48" s="646" t="str">
        <f t="shared" si="392"/>
        <v/>
      </c>
      <c r="OF48" s="646" t="str">
        <f t="shared" si="393"/>
        <v/>
      </c>
      <c r="OG48" s="646" t="str">
        <f t="shared" si="394"/>
        <v/>
      </c>
      <c r="OH48" s="646" t="str">
        <f t="shared" si="395"/>
        <v/>
      </c>
      <c r="OI48" s="646" t="str">
        <f t="shared" si="396"/>
        <v/>
      </c>
      <c r="OJ48" s="646" t="str">
        <f t="shared" si="397"/>
        <v/>
      </c>
      <c r="OK48" s="646" t="str">
        <f t="shared" si="398"/>
        <v/>
      </c>
      <c r="OL48" s="646" t="str">
        <f t="shared" si="399"/>
        <v/>
      </c>
      <c r="OM48" s="646" t="str">
        <f t="shared" si="400"/>
        <v/>
      </c>
      <c r="ON48" s="646" t="str">
        <f t="shared" si="401"/>
        <v/>
      </c>
      <c r="OO48" s="646" t="str">
        <f t="shared" si="402"/>
        <v/>
      </c>
      <c r="OP48" s="646" t="str">
        <f t="shared" si="403"/>
        <v/>
      </c>
      <c r="OQ48" s="646" t="str">
        <f t="shared" si="404"/>
        <v/>
      </c>
      <c r="OR48" s="646" t="str">
        <f t="shared" si="405"/>
        <v/>
      </c>
      <c r="OS48" s="646" t="str">
        <f t="shared" si="406"/>
        <v/>
      </c>
      <c r="OT48" s="646" t="str">
        <f t="shared" si="407"/>
        <v/>
      </c>
      <c r="OU48" s="646" t="str">
        <f t="shared" si="408"/>
        <v/>
      </c>
      <c r="OV48" s="646" t="str">
        <f t="shared" si="409"/>
        <v/>
      </c>
      <c r="OW48" s="646" t="str">
        <f t="shared" si="410"/>
        <v/>
      </c>
      <c r="OX48" s="646" t="str">
        <f t="shared" si="411"/>
        <v/>
      </c>
      <c r="OY48" s="646" t="str">
        <f t="shared" si="412"/>
        <v/>
      </c>
      <c r="OZ48" s="646" t="str">
        <f t="shared" si="413"/>
        <v/>
      </c>
      <c r="PA48" s="646" t="str">
        <f t="shared" si="414"/>
        <v/>
      </c>
      <c r="PB48" s="646" t="str">
        <f t="shared" si="415"/>
        <v/>
      </c>
      <c r="PC48" s="646" t="str">
        <f t="shared" si="416"/>
        <v/>
      </c>
      <c r="PD48" s="646" t="str">
        <f t="shared" si="417"/>
        <v/>
      </c>
      <c r="PE48" s="646" t="str">
        <f t="shared" si="210"/>
        <v/>
      </c>
      <c r="PF48" s="646" t="str">
        <f t="shared" si="211"/>
        <v/>
      </c>
      <c r="PG48" s="646" t="str">
        <f t="shared" si="212"/>
        <v/>
      </c>
      <c r="PH48" s="646" t="str">
        <f t="shared" si="213"/>
        <v/>
      </c>
      <c r="PI48" s="647" t="str">
        <f t="shared" si="214"/>
        <v/>
      </c>
    </row>
    <row r="49" spans="1:425" ht="17.25" customHeight="1" x14ac:dyDescent="0.7">
      <c r="A49" s="635" t="str">
        <f>IF('2 Name'!C49="","",'2 Name'!C49)</f>
        <v/>
      </c>
      <c r="B49" s="636" t="str">
        <f>IF('2 Name'!D49="","",'2 Name'!D49)</f>
        <v/>
      </c>
      <c r="C49" s="637">
        <v>39</v>
      </c>
      <c r="D49" s="638"/>
      <c r="E49" s="639"/>
      <c r="F49" s="639"/>
      <c r="G49" s="639"/>
      <c r="H49" s="640"/>
      <c r="I49" s="638"/>
      <c r="J49" s="639"/>
      <c r="K49" s="639"/>
      <c r="L49" s="639"/>
      <c r="M49" s="640"/>
      <c r="N49" s="638"/>
      <c r="O49" s="639"/>
      <c r="P49" s="639"/>
      <c r="Q49" s="639"/>
      <c r="R49" s="640"/>
      <c r="S49" s="638"/>
      <c r="T49" s="639"/>
      <c r="U49" s="639"/>
      <c r="V49" s="639"/>
      <c r="W49" s="640"/>
      <c r="X49" s="638"/>
      <c r="Y49" s="639"/>
      <c r="Z49" s="639"/>
      <c r="AA49" s="639"/>
      <c r="AB49" s="640"/>
      <c r="AC49" s="638"/>
      <c r="AD49" s="639"/>
      <c r="AE49" s="639"/>
      <c r="AF49" s="639"/>
      <c r="AG49" s="640"/>
      <c r="AH49" s="638"/>
      <c r="AI49" s="639"/>
      <c r="AJ49" s="639"/>
      <c r="AK49" s="639"/>
      <c r="AL49" s="640"/>
      <c r="AM49" s="638"/>
      <c r="AN49" s="639"/>
      <c r="AO49" s="639"/>
      <c r="AP49" s="639"/>
      <c r="AQ49" s="640"/>
      <c r="AR49" s="638"/>
      <c r="AS49" s="639"/>
      <c r="AT49" s="639"/>
      <c r="AU49" s="639"/>
      <c r="AV49" s="640"/>
      <c r="AW49" s="638"/>
      <c r="AX49" s="639"/>
      <c r="AY49" s="639"/>
      <c r="AZ49" s="639"/>
      <c r="BA49" s="640"/>
      <c r="BB49" s="637">
        <v>39</v>
      </c>
      <c r="BC49" s="638"/>
      <c r="BD49" s="639"/>
      <c r="BE49" s="639"/>
      <c r="BF49" s="639"/>
      <c r="BG49" s="640"/>
      <c r="BH49" s="638"/>
      <c r="BI49" s="639"/>
      <c r="BJ49" s="639"/>
      <c r="BK49" s="639"/>
      <c r="BL49" s="640"/>
      <c r="BM49" s="638"/>
      <c r="BN49" s="639"/>
      <c r="BO49" s="639"/>
      <c r="BP49" s="639"/>
      <c r="BQ49" s="640"/>
      <c r="BR49" s="638"/>
      <c r="BS49" s="639"/>
      <c r="BT49" s="639"/>
      <c r="BU49" s="639"/>
      <c r="BV49" s="640"/>
      <c r="BW49" s="638"/>
      <c r="BX49" s="639"/>
      <c r="BY49" s="639"/>
      <c r="BZ49" s="639"/>
      <c r="CA49" s="640"/>
      <c r="CB49" s="638"/>
      <c r="CC49" s="639"/>
      <c r="CD49" s="639"/>
      <c r="CE49" s="639"/>
      <c r="CF49" s="640"/>
      <c r="CG49" s="638"/>
      <c r="CH49" s="639"/>
      <c r="CI49" s="639"/>
      <c r="CJ49" s="639"/>
      <c r="CK49" s="640"/>
      <c r="CL49" s="638"/>
      <c r="CM49" s="639"/>
      <c r="CN49" s="639"/>
      <c r="CO49" s="639"/>
      <c r="CP49" s="640"/>
      <c r="CQ49" s="638"/>
      <c r="CR49" s="639"/>
      <c r="CS49" s="639"/>
      <c r="CT49" s="639"/>
      <c r="CU49" s="640"/>
      <c r="CV49" s="638"/>
      <c r="CW49" s="639"/>
      <c r="CX49" s="639"/>
      <c r="CY49" s="639"/>
      <c r="CZ49" s="640"/>
      <c r="DA49" s="637">
        <v>39</v>
      </c>
      <c r="DB49" s="638"/>
      <c r="DC49" s="639"/>
      <c r="DD49" s="639"/>
      <c r="DE49" s="639"/>
      <c r="DF49" s="640"/>
      <c r="DG49" s="638"/>
      <c r="DH49" s="639"/>
      <c r="DI49" s="639"/>
      <c r="DJ49" s="639"/>
      <c r="DK49" s="640"/>
      <c r="DL49" s="638"/>
      <c r="DM49" s="639"/>
      <c r="DN49" s="639"/>
      <c r="DO49" s="639"/>
      <c r="DP49" s="640"/>
      <c r="DQ49" s="638"/>
      <c r="DR49" s="639"/>
      <c r="DS49" s="639"/>
      <c r="DT49" s="639"/>
      <c r="DU49" s="640"/>
      <c r="DV49" s="638"/>
      <c r="DW49" s="639"/>
      <c r="DX49" s="639"/>
      <c r="DY49" s="639"/>
      <c r="DZ49" s="640"/>
      <c r="EA49" s="638"/>
      <c r="EB49" s="639"/>
      <c r="EC49" s="639"/>
      <c r="ED49" s="639"/>
      <c r="EE49" s="640"/>
      <c r="EF49" s="638"/>
      <c r="EG49" s="639"/>
      <c r="EH49" s="639"/>
      <c r="EI49" s="639"/>
      <c r="EJ49" s="640"/>
      <c r="EK49" s="638"/>
      <c r="EL49" s="639"/>
      <c r="EM49" s="639"/>
      <c r="EN49" s="639"/>
      <c r="EO49" s="640"/>
      <c r="EP49" s="638"/>
      <c r="EQ49" s="639"/>
      <c r="ER49" s="639"/>
      <c r="ES49" s="639"/>
      <c r="ET49" s="640"/>
      <c r="EU49" s="638"/>
      <c r="EV49" s="639"/>
      <c r="EW49" s="639"/>
      <c r="EX49" s="639"/>
      <c r="EY49" s="640"/>
      <c r="EZ49" s="641">
        <v>39</v>
      </c>
      <c r="FA49" s="638"/>
      <c r="FB49" s="639"/>
      <c r="FC49" s="639"/>
      <c r="FD49" s="639"/>
      <c r="FE49" s="640"/>
      <c r="FF49" s="638"/>
      <c r="FG49" s="639"/>
      <c r="FH49" s="639"/>
      <c r="FI49" s="639"/>
      <c r="FJ49" s="640"/>
      <c r="FK49" s="638"/>
      <c r="FL49" s="639"/>
      <c r="FM49" s="639"/>
      <c r="FN49" s="639"/>
      <c r="FO49" s="640"/>
      <c r="FP49" s="638"/>
      <c r="FQ49" s="639"/>
      <c r="FR49" s="639"/>
      <c r="FS49" s="639"/>
      <c r="FT49" s="640"/>
      <c r="FU49" s="638"/>
      <c r="FV49" s="639"/>
      <c r="FW49" s="639"/>
      <c r="FX49" s="639"/>
      <c r="FY49" s="640"/>
      <c r="FZ49" s="638"/>
      <c r="GA49" s="639"/>
      <c r="GB49" s="639"/>
      <c r="GC49" s="639"/>
      <c r="GD49" s="640"/>
      <c r="GE49" s="638"/>
      <c r="GF49" s="639"/>
      <c r="GG49" s="639"/>
      <c r="GH49" s="639"/>
      <c r="GI49" s="640"/>
      <c r="GJ49" s="638"/>
      <c r="GK49" s="639"/>
      <c r="GL49" s="639"/>
      <c r="GM49" s="639"/>
      <c r="GN49" s="640"/>
      <c r="GO49" s="638"/>
      <c r="GP49" s="639"/>
      <c r="GQ49" s="639"/>
      <c r="GR49" s="639"/>
      <c r="GS49" s="640"/>
      <c r="GT49" s="638"/>
      <c r="GU49" s="639"/>
      <c r="GV49" s="639"/>
      <c r="GW49" s="639"/>
      <c r="GX49" s="640"/>
      <c r="GY49" s="641">
        <v>39</v>
      </c>
      <c r="GZ49" s="642" t="str">
        <f>IF('2 Name'!B49="","",'2 Name'!B49)</f>
        <v/>
      </c>
      <c r="HA49" s="635" t="str">
        <f>IF('2 Name'!C49="","",'2 Name'!C49)</f>
        <v/>
      </c>
      <c r="HB49" s="636" t="str">
        <f>IF('2 Name'!D49="","",'2 Name'!D49)</f>
        <v/>
      </c>
      <c r="HC49" s="643" t="str">
        <f t="shared" si="204"/>
        <v/>
      </c>
      <c r="HD49" s="643" t="str">
        <f t="shared" si="215"/>
        <v/>
      </c>
      <c r="HE49" s="643" t="str">
        <f t="shared" si="216"/>
        <v/>
      </c>
      <c r="HF49" s="643" t="str">
        <f t="shared" si="217"/>
        <v/>
      </c>
      <c r="HG49" s="643" t="str">
        <f t="shared" si="218"/>
        <v/>
      </c>
      <c r="HH49" s="643" t="str">
        <f t="shared" si="205"/>
        <v/>
      </c>
      <c r="HI49" s="643" t="str">
        <f t="shared" si="206"/>
        <v/>
      </c>
      <c r="HJ49" s="643" t="str">
        <f t="shared" si="219"/>
        <v/>
      </c>
      <c r="HK49" s="643" t="str">
        <f t="shared" si="220"/>
        <v/>
      </c>
      <c r="HL49" s="643" t="str">
        <f t="shared" si="221"/>
        <v/>
      </c>
      <c r="HM49" s="643" t="str">
        <f t="shared" si="222"/>
        <v/>
      </c>
      <c r="HN49" s="643" t="str">
        <f t="shared" si="207"/>
        <v/>
      </c>
      <c r="HO49" s="641" t="str">
        <f t="shared" si="208"/>
        <v/>
      </c>
      <c r="HP49" s="644" t="str">
        <f t="shared" si="209"/>
        <v/>
      </c>
      <c r="HR49" s="645" t="str">
        <f t="shared" si="223"/>
        <v/>
      </c>
      <c r="HS49" s="646" t="str">
        <f t="shared" si="224"/>
        <v/>
      </c>
      <c r="HT49" s="646" t="str">
        <f t="shared" si="225"/>
        <v/>
      </c>
      <c r="HU49" s="646" t="str">
        <f t="shared" si="226"/>
        <v/>
      </c>
      <c r="HV49" s="646" t="str">
        <f t="shared" si="227"/>
        <v/>
      </c>
      <c r="HW49" s="646" t="str">
        <f t="shared" si="228"/>
        <v/>
      </c>
      <c r="HX49" s="646" t="str">
        <f t="shared" si="229"/>
        <v/>
      </c>
      <c r="HY49" s="646" t="str">
        <f t="shared" si="230"/>
        <v/>
      </c>
      <c r="HZ49" s="646" t="str">
        <f t="shared" si="231"/>
        <v/>
      </c>
      <c r="IA49" s="646" t="str">
        <f t="shared" si="232"/>
        <v/>
      </c>
      <c r="IB49" s="646" t="str">
        <f t="shared" si="233"/>
        <v/>
      </c>
      <c r="IC49" s="646" t="str">
        <f t="shared" si="234"/>
        <v/>
      </c>
      <c r="ID49" s="646" t="str">
        <f t="shared" si="235"/>
        <v/>
      </c>
      <c r="IE49" s="646" t="str">
        <f t="shared" si="236"/>
        <v/>
      </c>
      <c r="IF49" s="646" t="str">
        <f t="shared" si="237"/>
        <v/>
      </c>
      <c r="IG49" s="646" t="str">
        <f t="shared" si="238"/>
        <v/>
      </c>
      <c r="IH49" s="646" t="str">
        <f t="shared" si="239"/>
        <v/>
      </c>
      <c r="II49" s="646" t="str">
        <f t="shared" si="240"/>
        <v/>
      </c>
      <c r="IJ49" s="646" t="str">
        <f t="shared" si="241"/>
        <v/>
      </c>
      <c r="IK49" s="646" t="str">
        <f t="shared" si="242"/>
        <v/>
      </c>
      <c r="IL49" s="646" t="str">
        <f t="shared" si="243"/>
        <v/>
      </c>
      <c r="IM49" s="646" t="str">
        <f t="shared" si="244"/>
        <v/>
      </c>
      <c r="IN49" s="646" t="str">
        <f t="shared" si="245"/>
        <v/>
      </c>
      <c r="IO49" s="646" t="str">
        <f t="shared" si="246"/>
        <v/>
      </c>
      <c r="IP49" s="646" t="str">
        <f t="shared" si="247"/>
        <v/>
      </c>
      <c r="IQ49" s="646" t="str">
        <f t="shared" si="248"/>
        <v/>
      </c>
      <c r="IR49" s="646" t="str">
        <f t="shared" si="249"/>
        <v/>
      </c>
      <c r="IS49" s="646" t="str">
        <f t="shared" si="250"/>
        <v/>
      </c>
      <c r="IT49" s="646" t="str">
        <f t="shared" si="251"/>
        <v/>
      </c>
      <c r="IU49" s="646" t="str">
        <f t="shared" si="252"/>
        <v/>
      </c>
      <c r="IV49" s="646" t="str">
        <f t="shared" si="253"/>
        <v/>
      </c>
      <c r="IW49" s="646" t="str">
        <f t="shared" si="254"/>
        <v/>
      </c>
      <c r="IX49" s="646" t="str">
        <f t="shared" si="255"/>
        <v/>
      </c>
      <c r="IY49" s="646" t="str">
        <f t="shared" si="256"/>
        <v/>
      </c>
      <c r="IZ49" s="646" t="str">
        <f t="shared" si="257"/>
        <v/>
      </c>
      <c r="JA49" s="646" t="str">
        <f t="shared" si="258"/>
        <v/>
      </c>
      <c r="JB49" s="646" t="str">
        <f t="shared" si="259"/>
        <v/>
      </c>
      <c r="JC49" s="646" t="str">
        <f t="shared" si="260"/>
        <v/>
      </c>
      <c r="JD49" s="646" t="str">
        <f t="shared" si="261"/>
        <v/>
      </c>
      <c r="JE49" s="646" t="str">
        <f t="shared" si="262"/>
        <v/>
      </c>
      <c r="JF49" s="646" t="str">
        <f t="shared" si="263"/>
        <v/>
      </c>
      <c r="JG49" s="646" t="str">
        <f t="shared" si="264"/>
        <v/>
      </c>
      <c r="JH49" s="646" t="str">
        <f t="shared" si="265"/>
        <v/>
      </c>
      <c r="JI49" s="646" t="str">
        <f t="shared" si="266"/>
        <v/>
      </c>
      <c r="JJ49" s="646" t="str">
        <f t="shared" si="267"/>
        <v/>
      </c>
      <c r="JK49" s="646" t="str">
        <f t="shared" si="268"/>
        <v/>
      </c>
      <c r="JL49" s="646" t="str">
        <f t="shared" si="269"/>
        <v/>
      </c>
      <c r="JM49" s="646" t="str">
        <f t="shared" si="270"/>
        <v/>
      </c>
      <c r="JN49" s="646" t="str">
        <f t="shared" si="271"/>
        <v/>
      </c>
      <c r="JO49" s="646" t="str">
        <f t="shared" si="272"/>
        <v/>
      </c>
      <c r="JP49" s="646" t="str">
        <f t="shared" si="273"/>
        <v/>
      </c>
      <c r="JQ49" s="646" t="str">
        <f t="shared" si="274"/>
        <v/>
      </c>
      <c r="JR49" s="646" t="str">
        <f t="shared" si="275"/>
        <v/>
      </c>
      <c r="JS49" s="646" t="str">
        <f t="shared" si="276"/>
        <v/>
      </c>
      <c r="JT49" s="646" t="str">
        <f t="shared" si="277"/>
        <v/>
      </c>
      <c r="JU49" s="646" t="str">
        <f t="shared" si="278"/>
        <v/>
      </c>
      <c r="JV49" s="646" t="str">
        <f t="shared" si="279"/>
        <v/>
      </c>
      <c r="JW49" s="646" t="str">
        <f t="shared" si="280"/>
        <v/>
      </c>
      <c r="JX49" s="646" t="str">
        <f t="shared" si="281"/>
        <v/>
      </c>
      <c r="JY49" s="646" t="str">
        <f t="shared" si="282"/>
        <v/>
      </c>
      <c r="JZ49" s="646" t="str">
        <f t="shared" si="283"/>
        <v/>
      </c>
      <c r="KA49" s="646" t="str">
        <f t="shared" si="284"/>
        <v/>
      </c>
      <c r="KB49" s="646" t="str">
        <f t="shared" si="285"/>
        <v/>
      </c>
      <c r="KC49" s="646" t="str">
        <f t="shared" si="286"/>
        <v/>
      </c>
      <c r="KD49" s="646" t="str">
        <f t="shared" si="287"/>
        <v/>
      </c>
      <c r="KE49" s="646" t="str">
        <f t="shared" si="288"/>
        <v/>
      </c>
      <c r="KF49" s="646" t="str">
        <f t="shared" si="289"/>
        <v/>
      </c>
      <c r="KG49" s="646" t="str">
        <f t="shared" si="290"/>
        <v/>
      </c>
      <c r="KH49" s="646" t="str">
        <f t="shared" si="291"/>
        <v/>
      </c>
      <c r="KI49" s="646" t="str">
        <f t="shared" si="292"/>
        <v/>
      </c>
      <c r="KJ49" s="646" t="str">
        <f t="shared" si="293"/>
        <v/>
      </c>
      <c r="KK49" s="646" t="str">
        <f t="shared" si="294"/>
        <v/>
      </c>
      <c r="KL49" s="646" t="str">
        <f t="shared" si="295"/>
        <v/>
      </c>
      <c r="KM49" s="646" t="str">
        <f t="shared" si="296"/>
        <v/>
      </c>
      <c r="KN49" s="646" t="str">
        <f t="shared" si="297"/>
        <v/>
      </c>
      <c r="KO49" s="646" t="str">
        <f t="shared" si="298"/>
        <v/>
      </c>
      <c r="KP49" s="646" t="str">
        <f t="shared" si="299"/>
        <v/>
      </c>
      <c r="KQ49" s="646" t="str">
        <f t="shared" si="300"/>
        <v/>
      </c>
      <c r="KR49" s="646" t="str">
        <f t="shared" si="301"/>
        <v/>
      </c>
      <c r="KS49" s="646" t="str">
        <f t="shared" si="302"/>
        <v/>
      </c>
      <c r="KT49" s="646" t="str">
        <f t="shared" si="303"/>
        <v/>
      </c>
      <c r="KU49" s="646" t="str">
        <f t="shared" si="304"/>
        <v/>
      </c>
      <c r="KV49" s="646" t="str">
        <f t="shared" si="305"/>
        <v/>
      </c>
      <c r="KW49" s="646" t="str">
        <f t="shared" si="306"/>
        <v/>
      </c>
      <c r="KX49" s="646" t="str">
        <f t="shared" si="307"/>
        <v/>
      </c>
      <c r="KY49" s="646" t="str">
        <f t="shared" si="308"/>
        <v/>
      </c>
      <c r="KZ49" s="646" t="str">
        <f t="shared" si="309"/>
        <v/>
      </c>
      <c r="LA49" s="646" t="str">
        <f t="shared" si="310"/>
        <v/>
      </c>
      <c r="LB49" s="646" t="str">
        <f t="shared" si="311"/>
        <v/>
      </c>
      <c r="LC49" s="646" t="str">
        <f t="shared" si="312"/>
        <v/>
      </c>
      <c r="LD49" s="646" t="str">
        <f t="shared" si="313"/>
        <v/>
      </c>
      <c r="LE49" s="646" t="str">
        <f t="shared" si="314"/>
        <v/>
      </c>
      <c r="LF49" s="646" t="str">
        <f t="shared" si="315"/>
        <v/>
      </c>
      <c r="LG49" s="646" t="str">
        <f t="shared" si="316"/>
        <v/>
      </c>
      <c r="LH49" s="646" t="str">
        <f t="shared" si="317"/>
        <v/>
      </c>
      <c r="LI49" s="646" t="str">
        <f t="shared" si="318"/>
        <v/>
      </c>
      <c r="LJ49" s="646" t="str">
        <f t="shared" si="319"/>
        <v/>
      </c>
      <c r="LK49" s="646" t="str">
        <f t="shared" si="320"/>
        <v/>
      </c>
      <c r="LL49" s="646" t="str">
        <f t="shared" si="321"/>
        <v/>
      </c>
      <c r="LM49" s="646" t="str">
        <f t="shared" si="322"/>
        <v/>
      </c>
      <c r="LN49" s="646" t="str">
        <f t="shared" si="323"/>
        <v/>
      </c>
      <c r="LO49" s="646" t="str">
        <f t="shared" si="324"/>
        <v/>
      </c>
      <c r="LP49" s="646" t="str">
        <f t="shared" si="325"/>
        <v/>
      </c>
      <c r="LQ49" s="646" t="str">
        <f t="shared" si="326"/>
        <v/>
      </c>
      <c r="LR49" s="646" t="str">
        <f t="shared" si="327"/>
        <v/>
      </c>
      <c r="LS49" s="646" t="str">
        <f t="shared" si="328"/>
        <v/>
      </c>
      <c r="LT49" s="646" t="str">
        <f t="shared" si="329"/>
        <v/>
      </c>
      <c r="LU49" s="646" t="str">
        <f t="shared" si="330"/>
        <v/>
      </c>
      <c r="LV49" s="646" t="str">
        <f t="shared" si="331"/>
        <v/>
      </c>
      <c r="LW49" s="646" t="str">
        <f t="shared" si="332"/>
        <v/>
      </c>
      <c r="LX49" s="646" t="str">
        <f t="shared" si="333"/>
        <v/>
      </c>
      <c r="LY49" s="646" t="str">
        <f t="shared" si="334"/>
        <v/>
      </c>
      <c r="LZ49" s="646" t="str">
        <f t="shared" si="335"/>
        <v/>
      </c>
      <c r="MA49" s="646" t="str">
        <f t="shared" si="336"/>
        <v/>
      </c>
      <c r="MB49" s="646" t="str">
        <f t="shared" si="337"/>
        <v/>
      </c>
      <c r="MC49" s="646" t="str">
        <f t="shared" si="338"/>
        <v/>
      </c>
      <c r="MD49" s="646" t="str">
        <f t="shared" si="339"/>
        <v/>
      </c>
      <c r="ME49" s="646" t="str">
        <f t="shared" si="340"/>
        <v/>
      </c>
      <c r="MF49" s="646" t="str">
        <f t="shared" si="341"/>
        <v/>
      </c>
      <c r="MG49" s="646" t="str">
        <f t="shared" si="342"/>
        <v/>
      </c>
      <c r="MH49" s="646" t="str">
        <f t="shared" si="343"/>
        <v/>
      </c>
      <c r="MI49" s="646" t="str">
        <f t="shared" si="344"/>
        <v/>
      </c>
      <c r="MJ49" s="646" t="str">
        <f t="shared" si="345"/>
        <v/>
      </c>
      <c r="MK49" s="646" t="str">
        <f t="shared" si="346"/>
        <v/>
      </c>
      <c r="ML49" s="646" t="str">
        <f t="shared" si="347"/>
        <v/>
      </c>
      <c r="MM49" s="646" t="str">
        <f t="shared" si="348"/>
        <v/>
      </c>
      <c r="MN49" s="646" t="str">
        <f t="shared" si="349"/>
        <v/>
      </c>
      <c r="MO49" s="646" t="str">
        <f t="shared" si="350"/>
        <v/>
      </c>
      <c r="MP49" s="646" t="str">
        <f t="shared" si="351"/>
        <v/>
      </c>
      <c r="MQ49" s="646" t="str">
        <f t="shared" si="352"/>
        <v/>
      </c>
      <c r="MR49" s="646" t="str">
        <f t="shared" si="353"/>
        <v/>
      </c>
      <c r="MS49" s="646" t="str">
        <f t="shared" si="354"/>
        <v/>
      </c>
      <c r="MT49" s="646" t="str">
        <f t="shared" si="355"/>
        <v/>
      </c>
      <c r="MU49" s="646" t="str">
        <f t="shared" si="356"/>
        <v/>
      </c>
      <c r="MV49" s="646" t="str">
        <f t="shared" si="357"/>
        <v/>
      </c>
      <c r="MW49" s="646" t="str">
        <f t="shared" si="358"/>
        <v/>
      </c>
      <c r="MX49" s="646" t="str">
        <f t="shared" si="359"/>
        <v/>
      </c>
      <c r="MY49" s="646" t="str">
        <f t="shared" si="360"/>
        <v/>
      </c>
      <c r="MZ49" s="646" t="str">
        <f t="shared" si="361"/>
        <v/>
      </c>
      <c r="NA49" s="646" t="str">
        <f t="shared" si="362"/>
        <v/>
      </c>
      <c r="NB49" s="646" t="str">
        <f t="shared" si="363"/>
        <v/>
      </c>
      <c r="NC49" s="646" t="str">
        <f t="shared" si="364"/>
        <v/>
      </c>
      <c r="ND49" s="646" t="str">
        <f t="shared" si="365"/>
        <v/>
      </c>
      <c r="NE49" s="646" t="str">
        <f t="shared" si="366"/>
        <v/>
      </c>
      <c r="NF49" s="646" t="str">
        <f t="shared" si="367"/>
        <v/>
      </c>
      <c r="NG49" s="646" t="str">
        <f t="shared" si="368"/>
        <v/>
      </c>
      <c r="NH49" s="646" t="str">
        <f t="shared" si="369"/>
        <v/>
      </c>
      <c r="NI49" s="646" t="str">
        <f t="shared" si="370"/>
        <v/>
      </c>
      <c r="NJ49" s="646" t="str">
        <f t="shared" si="371"/>
        <v/>
      </c>
      <c r="NK49" s="646" t="str">
        <f t="shared" si="372"/>
        <v/>
      </c>
      <c r="NL49" s="646" t="str">
        <f t="shared" si="373"/>
        <v/>
      </c>
      <c r="NM49" s="646" t="str">
        <f t="shared" si="374"/>
        <v/>
      </c>
      <c r="NN49" s="646" t="str">
        <f t="shared" si="375"/>
        <v/>
      </c>
      <c r="NO49" s="646" t="str">
        <f t="shared" si="376"/>
        <v/>
      </c>
      <c r="NP49" s="646" t="str">
        <f t="shared" si="377"/>
        <v/>
      </c>
      <c r="NQ49" s="646" t="str">
        <f t="shared" si="378"/>
        <v/>
      </c>
      <c r="NR49" s="646" t="str">
        <f t="shared" si="379"/>
        <v/>
      </c>
      <c r="NS49" s="646" t="str">
        <f t="shared" si="380"/>
        <v/>
      </c>
      <c r="NT49" s="646" t="str">
        <f t="shared" si="381"/>
        <v/>
      </c>
      <c r="NU49" s="646" t="str">
        <f t="shared" si="382"/>
        <v/>
      </c>
      <c r="NV49" s="646" t="str">
        <f t="shared" si="383"/>
        <v/>
      </c>
      <c r="NW49" s="646" t="str">
        <f t="shared" si="384"/>
        <v/>
      </c>
      <c r="NX49" s="646" t="str">
        <f t="shared" si="385"/>
        <v/>
      </c>
      <c r="NY49" s="646" t="str">
        <f t="shared" si="386"/>
        <v/>
      </c>
      <c r="NZ49" s="646" t="str">
        <f t="shared" si="387"/>
        <v/>
      </c>
      <c r="OA49" s="646" t="str">
        <f t="shared" si="388"/>
        <v/>
      </c>
      <c r="OB49" s="646" t="str">
        <f t="shared" si="389"/>
        <v/>
      </c>
      <c r="OC49" s="646" t="str">
        <f t="shared" si="390"/>
        <v/>
      </c>
      <c r="OD49" s="646" t="str">
        <f t="shared" si="391"/>
        <v/>
      </c>
      <c r="OE49" s="646" t="str">
        <f t="shared" si="392"/>
        <v/>
      </c>
      <c r="OF49" s="646" t="str">
        <f t="shared" si="393"/>
        <v/>
      </c>
      <c r="OG49" s="646" t="str">
        <f t="shared" si="394"/>
        <v/>
      </c>
      <c r="OH49" s="646" t="str">
        <f t="shared" si="395"/>
        <v/>
      </c>
      <c r="OI49" s="646" t="str">
        <f t="shared" si="396"/>
        <v/>
      </c>
      <c r="OJ49" s="646" t="str">
        <f t="shared" si="397"/>
        <v/>
      </c>
      <c r="OK49" s="646" t="str">
        <f t="shared" si="398"/>
        <v/>
      </c>
      <c r="OL49" s="646" t="str">
        <f t="shared" si="399"/>
        <v/>
      </c>
      <c r="OM49" s="646" t="str">
        <f t="shared" si="400"/>
        <v/>
      </c>
      <c r="ON49" s="646" t="str">
        <f t="shared" si="401"/>
        <v/>
      </c>
      <c r="OO49" s="646" t="str">
        <f t="shared" si="402"/>
        <v/>
      </c>
      <c r="OP49" s="646" t="str">
        <f t="shared" si="403"/>
        <v/>
      </c>
      <c r="OQ49" s="646" t="str">
        <f t="shared" si="404"/>
        <v/>
      </c>
      <c r="OR49" s="646" t="str">
        <f t="shared" si="405"/>
        <v/>
      </c>
      <c r="OS49" s="646" t="str">
        <f t="shared" si="406"/>
        <v/>
      </c>
      <c r="OT49" s="646" t="str">
        <f t="shared" si="407"/>
        <v/>
      </c>
      <c r="OU49" s="646" t="str">
        <f t="shared" si="408"/>
        <v/>
      </c>
      <c r="OV49" s="646" t="str">
        <f t="shared" si="409"/>
        <v/>
      </c>
      <c r="OW49" s="646" t="str">
        <f t="shared" si="410"/>
        <v/>
      </c>
      <c r="OX49" s="646" t="str">
        <f t="shared" si="411"/>
        <v/>
      </c>
      <c r="OY49" s="646" t="str">
        <f t="shared" si="412"/>
        <v/>
      </c>
      <c r="OZ49" s="646" t="str">
        <f t="shared" si="413"/>
        <v/>
      </c>
      <c r="PA49" s="646" t="str">
        <f t="shared" si="414"/>
        <v/>
      </c>
      <c r="PB49" s="646" t="str">
        <f t="shared" si="415"/>
        <v/>
      </c>
      <c r="PC49" s="646" t="str">
        <f t="shared" si="416"/>
        <v/>
      </c>
      <c r="PD49" s="646" t="str">
        <f t="shared" si="417"/>
        <v/>
      </c>
      <c r="PE49" s="646" t="str">
        <f t="shared" si="210"/>
        <v/>
      </c>
      <c r="PF49" s="646" t="str">
        <f t="shared" si="211"/>
        <v/>
      </c>
      <c r="PG49" s="646" t="str">
        <f t="shared" si="212"/>
        <v/>
      </c>
      <c r="PH49" s="646" t="str">
        <f t="shared" si="213"/>
        <v/>
      </c>
      <c r="PI49" s="647" t="str">
        <f t="shared" si="214"/>
        <v/>
      </c>
    </row>
    <row r="50" spans="1:425" ht="17.25" customHeight="1" x14ac:dyDescent="0.7">
      <c r="A50" s="635" t="str">
        <f>IF('2 Name'!C50="","",'2 Name'!C50)</f>
        <v/>
      </c>
      <c r="B50" s="636" t="str">
        <f>IF('2 Name'!D50="","",'2 Name'!D50)</f>
        <v/>
      </c>
      <c r="C50" s="637">
        <v>40</v>
      </c>
      <c r="D50" s="638"/>
      <c r="E50" s="639"/>
      <c r="F50" s="639"/>
      <c r="G50" s="639"/>
      <c r="H50" s="640"/>
      <c r="I50" s="638"/>
      <c r="J50" s="639"/>
      <c r="K50" s="639"/>
      <c r="L50" s="639"/>
      <c r="M50" s="640"/>
      <c r="N50" s="638"/>
      <c r="O50" s="639"/>
      <c r="P50" s="639"/>
      <c r="Q50" s="639"/>
      <c r="R50" s="640"/>
      <c r="S50" s="638"/>
      <c r="T50" s="639"/>
      <c r="U50" s="639"/>
      <c r="V50" s="639"/>
      <c r="W50" s="640"/>
      <c r="X50" s="638"/>
      <c r="Y50" s="639"/>
      <c r="Z50" s="639"/>
      <c r="AA50" s="639"/>
      <c r="AB50" s="640"/>
      <c r="AC50" s="638"/>
      <c r="AD50" s="639"/>
      <c r="AE50" s="639"/>
      <c r="AF50" s="639"/>
      <c r="AG50" s="640"/>
      <c r="AH50" s="638"/>
      <c r="AI50" s="639"/>
      <c r="AJ50" s="639"/>
      <c r="AK50" s="639"/>
      <c r="AL50" s="640"/>
      <c r="AM50" s="638"/>
      <c r="AN50" s="639"/>
      <c r="AO50" s="639"/>
      <c r="AP50" s="639"/>
      <c r="AQ50" s="640"/>
      <c r="AR50" s="638"/>
      <c r="AS50" s="639"/>
      <c r="AT50" s="639"/>
      <c r="AU50" s="639"/>
      <c r="AV50" s="640"/>
      <c r="AW50" s="638"/>
      <c r="AX50" s="639"/>
      <c r="AY50" s="639"/>
      <c r="AZ50" s="639"/>
      <c r="BA50" s="640"/>
      <c r="BB50" s="637">
        <v>40</v>
      </c>
      <c r="BC50" s="638"/>
      <c r="BD50" s="639"/>
      <c r="BE50" s="639"/>
      <c r="BF50" s="639"/>
      <c r="BG50" s="640"/>
      <c r="BH50" s="638"/>
      <c r="BI50" s="639"/>
      <c r="BJ50" s="639"/>
      <c r="BK50" s="639"/>
      <c r="BL50" s="640"/>
      <c r="BM50" s="638"/>
      <c r="BN50" s="639"/>
      <c r="BO50" s="639"/>
      <c r="BP50" s="639"/>
      <c r="BQ50" s="640"/>
      <c r="BR50" s="638"/>
      <c r="BS50" s="639"/>
      <c r="BT50" s="639"/>
      <c r="BU50" s="639"/>
      <c r="BV50" s="640"/>
      <c r="BW50" s="638"/>
      <c r="BX50" s="639"/>
      <c r="BY50" s="639"/>
      <c r="BZ50" s="639"/>
      <c r="CA50" s="640"/>
      <c r="CB50" s="638"/>
      <c r="CC50" s="639"/>
      <c r="CD50" s="639"/>
      <c r="CE50" s="639"/>
      <c r="CF50" s="640"/>
      <c r="CG50" s="638"/>
      <c r="CH50" s="639"/>
      <c r="CI50" s="639"/>
      <c r="CJ50" s="639"/>
      <c r="CK50" s="640"/>
      <c r="CL50" s="638"/>
      <c r="CM50" s="639"/>
      <c r="CN50" s="639"/>
      <c r="CO50" s="639"/>
      <c r="CP50" s="640"/>
      <c r="CQ50" s="638"/>
      <c r="CR50" s="639"/>
      <c r="CS50" s="639"/>
      <c r="CT50" s="639"/>
      <c r="CU50" s="640"/>
      <c r="CV50" s="638"/>
      <c r="CW50" s="639"/>
      <c r="CX50" s="639"/>
      <c r="CY50" s="639"/>
      <c r="CZ50" s="640"/>
      <c r="DA50" s="637">
        <v>40</v>
      </c>
      <c r="DB50" s="638"/>
      <c r="DC50" s="639"/>
      <c r="DD50" s="639"/>
      <c r="DE50" s="639"/>
      <c r="DF50" s="640"/>
      <c r="DG50" s="638"/>
      <c r="DH50" s="639"/>
      <c r="DI50" s="639"/>
      <c r="DJ50" s="639"/>
      <c r="DK50" s="640"/>
      <c r="DL50" s="638"/>
      <c r="DM50" s="639"/>
      <c r="DN50" s="639"/>
      <c r="DO50" s="639"/>
      <c r="DP50" s="640"/>
      <c r="DQ50" s="638"/>
      <c r="DR50" s="639"/>
      <c r="DS50" s="639"/>
      <c r="DT50" s="639"/>
      <c r="DU50" s="640"/>
      <c r="DV50" s="638"/>
      <c r="DW50" s="639"/>
      <c r="DX50" s="639"/>
      <c r="DY50" s="639"/>
      <c r="DZ50" s="640"/>
      <c r="EA50" s="638"/>
      <c r="EB50" s="639"/>
      <c r="EC50" s="639"/>
      <c r="ED50" s="639"/>
      <c r="EE50" s="640"/>
      <c r="EF50" s="638"/>
      <c r="EG50" s="639"/>
      <c r="EH50" s="639"/>
      <c r="EI50" s="639"/>
      <c r="EJ50" s="640"/>
      <c r="EK50" s="638"/>
      <c r="EL50" s="639"/>
      <c r="EM50" s="639"/>
      <c r="EN50" s="639"/>
      <c r="EO50" s="640"/>
      <c r="EP50" s="638"/>
      <c r="EQ50" s="639"/>
      <c r="ER50" s="639"/>
      <c r="ES50" s="639"/>
      <c r="ET50" s="640"/>
      <c r="EU50" s="638"/>
      <c r="EV50" s="639"/>
      <c r="EW50" s="639"/>
      <c r="EX50" s="639"/>
      <c r="EY50" s="640"/>
      <c r="EZ50" s="641">
        <v>40</v>
      </c>
      <c r="FA50" s="638"/>
      <c r="FB50" s="639"/>
      <c r="FC50" s="639"/>
      <c r="FD50" s="639"/>
      <c r="FE50" s="640"/>
      <c r="FF50" s="638"/>
      <c r="FG50" s="639"/>
      <c r="FH50" s="639"/>
      <c r="FI50" s="639"/>
      <c r="FJ50" s="640"/>
      <c r="FK50" s="638"/>
      <c r="FL50" s="639"/>
      <c r="FM50" s="639"/>
      <c r="FN50" s="639"/>
      <c r="FO50" s="640"/>
      <c r="FP50" s="638"/>
      <c r="FQ50" s="639"/>
      <c r="FR50" s="639"/>
      <c r="FS50" s="639"/>
      <c r="FT50" s="640"/>
      <c r="FU50" s="638"/>
      <c r="FV50" s="639"/>
      <c r="FW50" s="639"/>
      <c r="FX50" s="639"/>
      <c r="FY50" s="640"/>
      <c r="FZ50" s="638"/>
      <c r="GA50" s="639"/>
      <c r="GB50" s="639"/>
      <c r="GC50" s="639"/>
      <c r="GD50" s="640"/>
      <c r="GE50" s="638"/>
      <c r="GF50" s="639"/>
      <c r="GG50" s="639"/>
      <c r="GH50" s="639"/>
      <c r="GI50" s="640"/>
      <c r="GJ50" s="638"/>
      <c r="GK50" s="639"/>
      <c r="GL50" s="639"/>
      <c r="GM50" s="639"/>
      <c r="GN50" s="640"/>
      <c r="GO50" s="638"/>
      <c r="GP50" s="639"/>
      <c r="GQ50" s="639"/>
      <c r="GR50" s="639"/>
      <c r="GS50" s="640"/>
      <c r="GT50" s="638"/>
      <c r="GU50" s="639"/>
      <c r="GV50" s="639"/>
      <c r="GW50" s="639"/>
      <c r="GX50" s="640"/>
      <c r="GY50" s="641">
        <v>40</v>
      </c>
      <c r="GZ50" s="642" t="str">
        <f>IF('2 Name'!B50="","",'2 Name'!B50)</f>
        <v/>
      </c>
      <c r="HA50" s="635" t="str">
        <f>IF('2 Name'!C50="","",'2 Name'!C50)</f>
        <v/>
      </c>
      <c r="HB50" s="636" t="str">
        <f>IF('2 Name'!D50="","",'2 Name'!D50)</f>
        <v/>
      </c>
      <c r="HC50" s="643" t="str">
        <f t="shared" si="204"/>
        <v/>
      </c>
      <c r="HD50" s="643" t="str">
        <f t="shared" si="215"/>
        <v/>
      </c>
      <c r="HE50" s="643" t="str">
        <f t="shared" si="216"/>
        <v/>
      </c>
      <c r="HF50" s="643" t="str">
        <f t="shared" si="217"/>
        <v/>
      </c>
      <c r="HG50" s="643" t="str">
        <f t="shared" si="218"/>
        <v/>
      </c>
      <c r="HH50" s="643" t="str">
        <f t="shared" si="205"/>
        <v/>
      </c>
      <c r="HI50" s="643" t="str">
        <f t="shared" si="206"/>
        <v/>
      </c>
      <c r="HJ50" s="643" t="str">
        <f t="shared" si="219"/>
        <v/>
      </c>
      <c r="HK50" s="643" t="str">
        <f t="shared" si="220"/>
        <v/>
      </c>
      <c r="HL50" s="643" t="str">
        <f t="shared" si="221"/>
        <v/>
      </c>
      <c r="HM50" s="643" t="str">
        <f t="shared" si="222"/>
        <v/>
      </c>
      <c r="HN50" s="643" t="str">
        <f t="shared" si="207"/>
        <v/>
      </c>
      <c r="HO50" s="641" t="str">
        <f t="shared" si="208"/>
        <v/>
      </c>
      <c r="HP50" s="644" t="str">
        <f t="shared" si="209"/>
        <v/>
      </c>
      <c r="HR50" s="645" t="str">
        <f t="shared" si="223"/>
        <v/>
      </c>
      <c r="HS50" s="646" t="str">
        <f t="shared" si="224"/>
        <v/>
      </c>
      <c r="HT50" s="646" t="str">
        <f t="shared" si="225"/>
        <v/>
      </c>
      <c r="HU50" s="646" t="str">
        <f t="shared" si="226"/>
        <v/>
      </c>
      <c r="HV50" s="646" t="str">
        <f t="shared" si="227"/>
        <v/>
      </c>
      <c r="HW50" s="646" t="str">
        <f t="shared" si="228"/>
        <v/>
      </c>
      <c r="HX50" s="646" t="str">
        <f t="shared" si="229"/>
        <v/>
      </c>
      <c r="HY50" s="646" t="str">
        <f t="shared" si="230"/>
        <v/>
      </c>
      <c r="HZ50" s="646" t="str">
        <f t="shared" si="231"/>
        <v/>
      </c>
      <c r="IA50" s="646" t="str">
        <f t="shared" si="232"/>
        <v/>
      </c>
      <c r="IB50" s="646" t="str">
        <f t="shared" si="233"/>
        <v/>
      </c>
      <c r="IC50" s="646" t="str">
        <f t="shared" si="234"/>
        <v/>
      </c>
      <c r="ID50" s="646" t="str">
        <f t="shared" si="235"/>
        <v/>
      </c>
      <c r="IE50" s="646" t="str">
        <f t="shared" si="236"/>
        <v/>
      </c>
      <c r="IF50" s="646" t="str">
        <f t="shared" si="237"/>
        <v/>
      </c>
      <c r="IG50" s="646" t="str">
        <f t="shared" si="238"/>
        <v/>
      </c>
      <c r="IH50" s="646" t="str">
        <f t="shared" si="239"/>
        <v/>
      </c>
      <c r="II50" s="646" t="str">
        <f t="shared" si="240"/>
        <v/>
      </c>
      <c r="IJ50" s="646" t="str">
        <f t="shared" si="241"/>
        <v/>
      </c>
      <c r="IK50" s="646" t="str">
        <f t="shared" si="242"/>
        <v/>
      </c>
      <c r="IL50" s="646" t="str">
        <f t="shared" si="243"/>
        <v/>
      </c>
      <c r="IM50" s="646" t="str">
        <f t="shared" si="244"/>
        <v/>
      </c>
      <c r="IN50" s="646" t="str">
        <f t="shared" si="245"/>
        <v/>
      </c>
      <c r="IO50" s="646" t="str">
        <f t="shared" si="246"/>
        <v/>
      </c>
      <c r="IP50" s="646" t="str">
        <f t="shared" si="247"/>
        <v/>
      </c>
      <c r="IQ50" s="646" t="str">
        <f t="shared" si="248"/>
        <v/>
      </c>
      <c r="IR50" s="646" t="str">
        <f t="shared" si="249"/>
        <v/>
      </c>
      <c r="IS50" s="646" t="str">
        <f t="shared" si="250"/>
        <v/>
      </c>
      <c r="IT50" s="646" t="str">
        <f t="shared" si="251"/>
        <v/>
      </c>
      <c r="IU50" s="646" t="str">
        <f t="shared" si="252"/>
        <v/>
      </c>
      <c r="IV50" s="646" t="str">
        <f t="shared" si="253"/>
        <v/>
      </c>
      <c r="IW50" s="646" t="str">
        <f t="shared" si="254"/>
        <v/>
      </c>
      <c r="IX50" s="646" t="str">
        <f t="shared" si="255"/>
        <v/>
      </c>
      <c r="IY50" s="646" t="str">
        <f t="shared" si="256"/>
        <v/>
      </c>
      <c r="IZ50" s="646" t="str">
        <f t="shared" si="257"/>
        <v/>
      </c>
      <c r="JA50" s="646" t="str">
        <f t="shared" si="258"/>
        <v/>
      </c>
      <c r="JB50" s="646" t="str">
        <f t="shared" si="259"/>
        <v/>
      </c>
      <c r="JC50" s="646" t="str">
        <f t="shared" si="260"/>
        <v/>
      </c>
      <c r="JD50" s="646" t="str">
        <f t="shared" si="261"/>
        <v/>
      </c>
      <c r="JE50" s="646" t="str">
        <f t="shared" si="262"/>
        <v/>
      </c>
      <c r="JF50" s="646" t="str">
        <f t="shared" si="263"/>
        <v/>
      </c>
      <c r="JG50" s="646" t="str">
        <f t="shared" si="264"/>
        <v/>
      </c>
      <c r="JH50" s="646" t="str">
        <f t="shared" si="265"/>
        <v/>
      </c>
      <c r="JI50" s="646" t="str">
        <f t="shared" si="266"/>
        <v/>
      </c>
      <c r="JJ50" s="646" t="str">
        <f t="shared" si="267"/>
        <v/>
      </c>
      <c r="JK50" s="646" t="str">
        <f t="shared" si="268"/>
        <v/>
      </c>
      <c r="JL50" s="646" t="str">
        <f t="shared" si="269"/>
        <v/>
      </c>
      <c r="JM50" s="646" t="str">
        <f t="shared" si="270"/>
        <v/>
      </c>
      <c r="JN50" s="646" t="str">
        <f t="shared" si="271"/>
        <v/>
      </c>
      <c r="JO50" s="646" t="str">
        <f t="shared" si="272"/>
        <v/>
      </c>
      <c r="JP50" s="646" t="str">
        <f t="shared" si="273"/>
        <v/>
      </c>
      <c r="JQ50" s="646" t="str">
        <f t="shared" si="274"/>
        <v/>
      </c>
      <c r="JR50" s="646" t="str">
        <f t="shared" si="275"/>
        <v/>
      </c>
      <c r="JS50" s="646" t="str">
        <f t="shared" si="276"/>
        <v/>
      </c>
      <c r="JT50" s="646" t="str">
        <f t="shared" si="277"/>
        <v/>
      </c>
      <c r="JU50" s="646" t="str">
        <f t="shared" si="278"/>
        <v/>
      </c>
      <c r="JV50" s="646" t="str">
        <f t="shared" si="279"/>
        <v/>
      </c>
      <c r="JW50" s="646" t="str">
        <f t="shared" si="280"/>
        <v/>
      </c>
      <c r="JX50" s="646" t="str">
        <f t="shared" si="281"/>
        <v/>
      </c>
      <c r="JY50" s="646" t="str">
        <f t="shared" si="282"/>
        <v/>
      </c>
      <c r="JZ50" s="646" t="str">
        <f t="shared" si="283"/>
        <v/>
      </c>
      <c r="KA50" s="646" t="str">
        <f t="shared" si="284"/>
        <v/>
      </c>
      <c r="KB50" s="646" t="str">
        <f t="shared" si="285"/>
        <v/>
      </c>
      <c r="KC50" s="646" t="str">
        <f t="shared" si="286"/>
        <v/>
      </c>
      <c r="KD50" s="646" t="str">
        <f t="shared" si="287"/>
        <v/>
      </c>
      <c r="KE50" s="646" t="str">
        <f t="shared" si="288"/>
        <v/>
      </c>
      <c r="KF50" s="646" t="str">
        <f t="shared" si="289"/>
        <v/>
      </c>
      <c r="KG50" s="646" t="str">
        <f t="shared" si="290"/>
        <v/>
      </c>
      <c r="KH50" s="646" t="str">
        <f t="shared" si="291"/>
        <v/>
      </c>
      <c r="KI50" s="646" t="str">
        <f t="shared" si="292"/>
        <v/>
      </c>
      <c r="KJ50" s="646" t="str">
        <f t="shared" si="293"/>
        <v/>
      </c>
      <c r="KK50" s="646" t="str">
        <f t="shared" si="294"/>
        <v/>
      </c>
      <c r="KL50" s="646" t="str">
        <f t="shared" si="295"/>
        <v/>
      </c>
      <c r="KM50" s="646" t="str">
        <f t="shared" si="296"/>
        <v/>
      </c>
      <c r="KN50" s="646" t="str">
        <f t="shared" si="297"/>
        <v/>
      </c>
      <c r="KO50" s="646" t="str">
        <f t="shared" si="298"/>
        <v/>
      </c>
      <c r="KP50" s="646" t="str">
        <f t="shared" si="299"/>
        <v/>
      </c>
      <c r="KQ50" s="646" t="str">
        <f t="shared" si="300"/>
        <v/>
      </c>
      <c r="KR50" s="646" t="str">
        <f t="shared" si="301"/>
        <v/>
      </c>
      <c r="KS50" s="646" t="str">
        <f t="shared" si="302"/>
        <v/>
      </c>
      <c r="KT50" s="646" t="str">
        <f t="shared" si="303"/>
        <v/>
      </c>
      <c r="KU50" s="646" t="str">
        <f t="shared" si="304"/>
        <v/>
      </c>
      <c r="KV50" s="646" t="str">
        <f t="shared" si="305"/>
        <v/>
      </c>
      <c r="KW50" s="646" t="str">
        <f t="shared" si="306"/>
        <v/>
      </c>
      <c r="KX50" s="646" t="str">
        <f t="shared" si="307"/>
        <v/>
      </c>
      <c r="KY50" s="646" t="str">
        <f t="shared" si="308"/>
        <v/>
      </c>
      <c r="KZ50" s="646" t="str">
        <f t="shared" si="309"/>
        <v/>
      </c>
      <c r="LA50" s="646" t="str">
        <f t="shared" si="310"/>
        <v/>
      </c>
      <c r="LB50" s="646" t="str">
        <f t="shared" si="311"/>
        <v/>
      </c>
      <c r="LC50" s="646" t="str">
        <f t="shared" si="312"/>
        <v/>
      </c>
      <c r="LD50" s="646" t="str">
        <f t="shared" si="313"/>
        <v/>
      </c>
      <c r="LE50" s="646" t="str">
        <f t="shared" si="314"/>
        <v/>
      </c>
      <c r="LF50" s="646" t="str">
        <f t="shared" si="315"/>
        <v/>
      </c>
      <c r="LG50" s="646" t="str">
        <f t="shared" si="316"/>
        <v/>
      </c>
      <c r="LH50" s="646" t="str">
        <f t="shared" si="317"/>
        <v/>
      </c>
      <c r="LI50" s="646" t="str">
        <f t="shared" si="318"/>
        <v/>
      </c>
      <c r="LJ50" s="646" t="str">
        <f t="shared" si="319"/>
        <v/>
      </c>
      <c r="LK50" s="646" t="str">
        <f t="shared" si="320"/>
        <v/>
      </c>
      <c r="LL50" s="646" t="str">
        <f t="shared" si="321"/>
        <v/>
      </c>
      <c r="LM50" s="646" t="str">
        <f t="shared" si="322"/>
        <v/>
      </c>
      <c r="LN50" s="646" t="str">
        <f t="shared" si="323"/>
        <v/>
      </c>
      <c r="LO50" s="646" t="str">
        <f t="shared" si="324"/>
        <v/>
      </c>
      <c r="LP50" s="646" t="str">
        <f t="shared" si="325"/>
        <v/>
      </c>
      <c r="LQ50" s="646" t="str">
        <f t="shared" si="326"/>
        <v/>
      </c>
      <c r="LR50" s="646" t="str">
        <f t="shared" si="327"/>
        <v/>
      </c>
      <c r="LS50" s="646" t="str">
        <f t="shared" si="328"/>
        <v/>
      </c>
      <c r="LT50" s="646" t="str">
        <f t="shared" si="329"/>
        <v/>
      </c>
      <c r="LU50" s="646" t="str">
        <f t="shared" si="330"/>
        <v/>
      </c>
      <c r="LV50" s="646" t="str">
        <f t="shared" si="331"/>
        <v/>
      </c>
      <c r="LW50" s="646" t="str">
        <f t="shared" si="332"/>
        <v/>
      </c>
      <c r="LX50" s="646" t="str">
        <f t="shared" si="333"/>
        <v/>
      </c>
      <c r="LY50" s="646" t="str">
        <f t="shared" si="334"/>
        <v/>
      </c>
      <c r="LZ50" s="646" t="str">
        <f t="shared" si="335"/>
        <v/>
      </c>
      <c r="MA50" s="646" t="str">
        <f t="shared" si="336"/>
        <v/>
      </c>
      <c r="MB50" s="646" t="str">
        <f t="shared" si="337"/>
        <v/>
      </c>
      <c r="MC50" s="646" t="str">
        <f t="shared" si="338"/>
        <v/>
      </c>
      <c r="MD50" s="646" t="str">
        <f t="shared" si="339"/>
        <v/>
      </c>
      <c r="ME50" s="646" t="str">
        <f t="shared" si="340"/>
        <v/>
      </c>
      <c r="MF50" s="646" t="str">
        <f t="shared" si="341"/>
        <v/>
      </c>
      <c r="MG50" s="646" t="str">
        <f t="shared" si="342"/>
        <v/>
      </c>
      <c r="MH50" s="646" t="str">
        <f t="shared" si="343"/>
        <v/>
      </c>
      <c r="MI50" s="646" t="str">
        <f t="shared" si="344"/>
        <v/>
      </c>
      <c r="MJ50" s="646" t="str">
        <f t="shared" si="345"/>
        <v/>
      </c>
      <c r="MK50" s="646" t="str">
        <f t="shared" si="346"/>
        <v/>
      </c>
      <c r="ML50" s="646" t="str">
        <f t="shared" si="347"/>
        <v/>
      </c>
      <c r="MM50" s="646" t="str">
        <f t="shared" si="348"/>
        <v/>
      </c>
      <c r="MN50" s="646" t="str">
        <f t="shared" si="349"/>
        <v/>
      </c>
      <c r="MO50" s="646" t="str">
        <f t="shared" si="350"/>
        <v/>
      </c>
      <c r="MP50" s="646" t="str">
        <f t="shared" si="351"/>
        <v/>
      </c>
      <c r="MQ50" s="646" t="str">
        <f t="shared" si="352"/>
        <v/>
      </c>
      <c r="MR50" s="646" t="str">
        <f t="shared" si="353"/>
        <v/>
      </c>
      <c r="MS50" s="646" t="str">
        <f t="shared" si="354"/>
        <v/>
      </c>
      <c r="MT50" s="646" t="str">
        <f t="shared" si="355"/>
        <v/>
      </c>
      <c r="MU50" s="646" t="str">
        <f t="shared" si="356"/>
        <v/>
      </c>
      <c r="MV50" s="646" t="str">
        <f t="shared" si="357"/>
        <v/>
      </c>
      <c r="MW50" s="646" t="str">
        <f t="shared" si="358"/>
        <v/>
      </c>
      <c r="MX50" s="646" t="str">
        <f t="shared" si="359"/>
        <v/>
      </c>
      <c r="MY50" s="646" t="str">
        <f t="shared" si="360"/>
        <v/>
      </c>
      <c r="MZ50" s="646" t="str">
        <f t="shared" si="361"/>
        <v/>
      </c>
      <c r="NA50" s="646" t="str">
        <f t="shared" si="362"/>
        <v/>
      </c>
      <c r="NB50" s="646" t="str">
        <f t="shared" si="363"/>
        <v/>
      </c>
      <c r="NC50" s="646" t="str">
        <f t="shared" si="364"/>
        <v/>
      </c>
      <c r="ND50" s="646" t="str">
        <f t="shared" si="365"/>
        <v/>
      </c>
      <c r="NE50" s="646" t="str">
        <f t="shared" si="366"/>
        <v/>
      </c>
      <c r="NF50" s="646" t="str">
        <f t="shared" si="367"/>
        <v/>
      </c>
      <c r="NG50" s="646" t="str">
        <f t="shared" si="368"/>
        <v/>
      </c>
      <c r="NH50" s="646" t="str">
        <f t="shared" si="369"/>
        <v/>
      </c>
      <c r="NI50" s="646" t="str">
        <f t="shared" si="370"/>
        <v/>
      </c>
      <c r="NJ50" s="646" t="str">
        <f t="shared" si="371"/>
        <v/>
      </c>
      <c r="NK50" s="646" t="str">
        <f t="shared" si="372"/>
        <v/>
      </c>
      <c r="NL50" s="646" t="str">
        <f t="shared" si="373"/>
        <v/>
      </c>
      <c r="NM50" s="646" t="str">
        <f t="shared" si="374"/>
        <v/>
      </c>
      <c r="NN50" s="646" t="str">
        <f t="shared" si="375"/>
        <v/>
      </c>
      <c r="NO50" s="646" t="str">
        <f t="shared" si="376"/>
        <v/>
      </c>
      <c r="NP50" s="646" t="str">
        <f t="shared" si="377"/>
        <v/>
      </c>
      <c r="NQ50" s="646" t="str">
        <f t="shared" si="378"/>
        <v/>
      </c>
      <c r="NR50" s="646" t="str">
        <f t="shared" si="379"/>
        <v/>
      </c>
      <c r="NS50" s="646" t="str">
        <f t="shared" si="380"/>
        <v/>
      </c>
      <c r="NT50" s="646" t="str">
        <f t="shared" si="381"/>
        <v/>
      </c>
      <c r="NU50" s="646" t="str">
        <f t="shared" si="382"/>
        <v/>
      </c>
      <c r="NV50" s="646" t="str">
        <f t="shared" si="383"/>
        <v/>
      </c>
      <c r="NW50" s="646" t="str">
        <f t="shared" si="384"/>
        <v/>
      </c>
      <c r="NX50" s="646" t="str">
        <f t="shared" si="385"/>
        <v/>
      </c>
      <c r="NY50" s="646" t="str">
        <f t="shared" si="386"/>
        <v/>
      </c>
      <c r="NZ50" s="646" t="str">
        <f t="shared" si="387"/>
        <v/>
      </c>
      <c r="OA50" s="646" t="str">
        <f t="shared" si="388"/>
        <v/>
      </c>
      <c r="OB50" s="646" t="str">
        <f t="shared" si="389"/>
        <v/>
      </c>
      <c r="OC50" s="646" t="str">
        <f t="shared" si="390"/>
        <v/>
      </c>
      <c r="OD50" s="646" t="str">
        <f t="shared" si="391"/>
        <v/>
      </c>
      <c r="OE50" s="646" t="str">
        <f t="shared" si="392"/>
        <v/>
      </c>
      <c r="OF50" s="646" t="str">
        <f t="shared" si="393"/>
        <v/>
      </c>
      <c r="OG50" s="646" t="str">
        <f t="shared" si="394"/>
        <v/>
      </c>
      <c r="OH50" s="646" t="str">
        <f t="shared" si="395"/>
        <v/>
      </c>
      <c r="OI50" s="646" t="str">
        <f t="shared" si="396"/>
        <v/>
      </c>
      <c r="OJ50" s="646" t="str">
        <f t="shared" si="397"/>
        <v/>
      </c>
      <c r="OK50" s="646" t="str">
        <f t="shared" si="398"/>
        <v/>
      </c>
      <c r="OL50" s="646" t="str">
        <f t="shared" si="399"/>
        <v/>
      </c>
      <c r="OM50" s="646" t="str">
        <f t="shared" si="400"/>
        <v/>
      </c>
      <c r="ON50" s="646" t="str">
        <f t="shared" si="401"/>
        <v/>
      </c>
      <c r="OO50" s="646" t="str">
        <f t="shared" si="402"/>
        <v/>
      </c>
      <c r="OP50" s="646" t="str">
        <f t="shared" si="403"/>
        <v/>
      </c>
      <c r="OQ50" s="646" t="str">
        <f t="shared" si="404"/>
        <v/>
      </c>
      <c r="OR50" s="646" t="str">
        <f t="shared" si="405"/>
        <v/>
      </c>
      <c r="OS50" s="646" t="str">
        <f t="shared" si="406"/>
        <v/>
      </c>
      <c r="OT50" s="646" t="str">
        <f t="shared" si="407"/>
        <v/>
      </c>
      <c r="OU50" s="646" t="str">
        <f t="shared" si="408"/>
        <v/>
      </c>
      <c r="OV50" s="646" t="str">
        <f t="shared" si="409"/>
        <v/>
      </c>
      <c r="OW50" s="646" t="str">
        <f t="shared" si="410"/>
        <v/>
      </c>
      <c r="OX50" s="646" t="str">
        <f t="shared" si="411"/>
        <v/>
      </c>
      <c r="OY50" s="646" t="str">
        <f t="shared" si="412"/>
        <v/>
      </c>
      <c r="OZ50" s="646" t="str">
        <f t="shared" si="413"/>
        <v/>
      </c>
      <c r="PA50" s="646" t="str">
        <f t="shared" si="414"/>
        <v/>
      </c>
      <c r="PB50" s="646" t="str">
        <f t="shared" si="415"/>
        <v/>
      </c>
      <c r="PC50" s="646" t="str">
        <f t="shared" si="416"/>
        <v/>
      </c>
      <c r="PD50" s="646" t="str">
        <f t="shared" si="417"/>
        <v/>
      </c>
      <c r="PE50" s="646" t="str">
        <f t="shared" si="210"/>
        <v/>
      </c>
      <c r="PF50" s="646" t="str">
        <f t="shared" si="211"/>
        <v/>
      </c>
      <c r="PG50" s="646" t="str">
        <f t="shared" si="212"/>
        <v/>
      </c>
      <c r="PH50" s="646" t="str">
        <f t="shared" si="213"/>
        <v/>
      </c>
      <c r="PI50" s="647" t="str">
        <f t="shared" si="214"/>
        <v/>
      </c>
    </row>
    <row r="51" spans="1:425" ht="17.25" customHeight="1" x14ac:dyDescent="0.7">
      <c r="A51" s="635" t="str">
        <f>IF('2 Name'!C51="","",'2 Name'!C51)</f>
        <v/>
      </c>
      <c r="B51" s="636" t="str">
        <f>IF('2 Name'!D51="","",'2 Name'!D51)</f>
        <v/>
      </c>
      <c r="C51" s="637">
        <v>41</v>
      </c>
      <c r="D51" s="638"/>
      <c r="E51" s="639"/>
      <c r="F51" s="639"/>
      <c r="G51" s="639"/>
      <c r="H51" s="640"/>
      <c r="I51" s="638"/>
      <c r="J51" s="639"/>
      <c r="K51" s="639"/>
      <c r="L51" s="639"/>
      <c r="M51" s="640"/>
      <c r="N51" s="638"/>
      <c r="O51" s="639"/>
      <c r="P51" s="639"/>
      <c r="Q51" s="639"/>
      <c r="R51" s="640"/>
      <c r="S51" s="638"/>
      <c r="T51" s="639"/>
      <c r="U51" s="639"/>
      <c r="V51" s="639"/>
      <c r="W51" s="640"/>
      <c r="X51" s="638"/>
      <c r="Y51" s="639"/>
      <c r="Z51" s="639"/>
      <c r="AA51" s="639"/>
      <c r="AB51" s="640"/>
      <c r="AC51" s="638"/>
      <c r="AD51" s="639"/>
      <c r="AE51" s="639"/>
      <c r="AF51" s="639"/>
      <c r="AG51" s="640"/>
      <c r="AH51" s="638"/>
      <c r="AI51" s="639"/>
      <c r="AJ51" s="639"/>
      <c r="AK51" s="639"/>
      <c r="AL51" s="640"/>
      <c r="AM51" s="638"/>
      <c r="AN51" s="639"/>
      <c r="AO51" s="639"/>
      <c r="AP51" s="639"/>
      <c r="AQ51" s="640"/>
      <c r="AR51" s="638"/>
      <c r="AS51" s="639"/>
      <c r="AT51" s="639"/>
      <c r="AU51" s="639"/>
      <c r="AV51" s="640"/>
      <c r="AW51" s="638"/>
      <c r="AX51" s="639"/>
      <c r="AY51" s="639"/>
      <c r="AZ51" s="639"/>
      <c r="BA51" s="640"/>
      <c r="BB51" s="637">
        <v>41</v>
      </c>
      <c r="BC51" s="638"/>
      <c r="BD51" s="639"/>
      <c r="BE51" s="639"/>
      <c r="BF51" s="639"/>
      <c r="BG51" s="640"/>
      <c r="BH51" s="638"/>
      <c r="BI51" s="639"/>
      <c r="BJ51" s="639"/>
      <c r="BK51" s="639"/>
      <c r="BL51" s="640"/>
      <c r="BM51" s="638"/>
      <c r="BN51" s="639"/>
      <c r="BO51" s="639"/>
      <c r="BP51" s="639"/>
      <c r="BQ51" s="640"/>
      <c r="BR51" s="638"/>
      <c r="BS51" s="639"/>
      <c r="BT51" s="639"/>
      <c r="BU51" s="639"/>
      <c r="BV51" s="640"/>
      <c r="BW51" s="638"/>
      <c r="BX51" s="639"/>
      <c r="BY51" s="639"/>
      <c r="BZ51" s="639"/>
      <c r="CA51" s="640"/>
      <c r="CB51" s="638"/>
      <c r="CC51" s="639"/>
      <c r="CD51" s="639"/>
      <c r="CE51" s="639"/>
      <c r="CF51" s="640"/>
      <c r="CG51" s="638"/>
      <c r="CH51" s="639"/>
      <c r="CI51" s="639"/>
      <c r="CJ51" s="639"/>
      <c r="CK51" s="640"/>
      <c r="CL51" s="638"/>
      <c r="CM51" s="639"/>
      <c r="CN51" s="639"/>
      <c r="CO51" s="639"/>
      <c r="CP51" s="640"/>
      <c r="CQ51" s="638"/>
      <c r="CR51" s="639"/>
      <c r="CS51" s="639"/>
      <c r="CT51" s="639"/>
      <c r="CU51" s="640"/>
      <c r="CV51" s="638"/>
      <c r="CW51" s="639"/>
      <c r="CX51" s="639"/>
      <c r="CY51" s="639"/>
      <c r="CZ51" s="640"/>
      <c r="DA51" s="637">
        <v>41</v>
      </c>
      <c r="DB51" s="638"/>
      <c r="DC51" s="639"/>
      <c r="DD51" s="639"/>
      <c r="DE51" s="639"/>
      <c r="DF51" s="640"/>
      <c r="DG51" s="638"/>
      <c r="DH51" s="639"/>
      <c r="DI51" s="639"/>
      <c r="DJ51" s="639"/>
      <c r="DK51" s="640"/>
      <c r="DL51" s="638"/>
      <c r="DM51" s="639"/>
      <c r="DN51" s="639"/>
      <c r="DO51" s="639"/>
      <c r="DP51" s="640"/>
      <c r="DQ51" s="638"/>
      <c r="DR51" s="639"/>
      <c r="DS51" s="639"/>
      <c r="DT51" s="639"/>
      <c r="DU51" s="640"/>
      <c r="DV51" s="638"/>
      <c r="DW51" s="639"/>
      <c r="DX51" s="639"/>
      <c r="DY51" s="639"/>
      <c r="DZ51" s="640"/>
      <c r="EA51" s="638"/>
      <c r="EB51" s="639"/>
      <c r="EC51" s="639"/>
      <c r="ED51" s="639"/>
      <c r="EE51" s="640"/>
      <c r="EF51" s="638"/>
      <c r="EG51" s="639"/>
      <c r="EH51" s="639"/>
      <c r="EI51" s="639"/>
      <c r="EJ51" s="640"/>
      <c r="EK51" s="638"/>
      <c r="EL51" s="639"/>
      <c r="EM51" s="639"/>
      <c r="EN51" s="639"/>
      <c r="EO51" s="640"/>
      <c r="EP51" s="638"/>
      <c r="EQ51" s="639"/>
      <c r="ER51" s="639"/>
      <c r="ES51" s="639"/>
      <c r="ET51" s="640"/>
      <c r="EU51" s="638"/>
      <c r="EV51" s="639"/>
      <c r="EW51" s="639"/>
      <c r="EX51" s="639"/>
      <c r="EY51" s="640"/>
      <c r="EZ51" s="641">
        <v>41</v>
      </c>
      <c r="FA51" s="638"/>
      <c r="FB51" s="639"/>
      <c r="FC51" s="639"/>
      <c r="FD51" s="639"/>
      <c r="FE51" s="640"/>
      <c r="FF51" s="638"/>
      <c r="FG51" s="639"/>
      <c r="FH51" s="639"/>
      <c r="FI51" s="639"/>
      <c r="FJ51" s="640"/>
      <c r="FK51" s="638"/>
      <c r="FL51" s="639"/>
      <c r="FM51" s="639"/>
      <c r="FN51" s="639"/>
      <c r="FO51" s="640"/>
      <c r="FP51" s="638"/>
      <c r="FQ51" s="639"/>
      <c r="FR51" s="639"/>
      <c r="FS51" s="639"/>
      <c r="FT51" s="640"/>
      <c r="FU51" s="638"/>
      <c r="FV51" s="639"/>
      <c r="FW51" s="639"/>
      <c r="FX51" s="639"/>
      <c r="FY51" s="640"/>
      <c r="FZ51" s="638"/>
      <c r="GA51" s="639"/>
      <c r="GB51" s="639"/>
      <c r="GC51" s="639"/>
      <c r="GD51" s="640"/>
      <c r="GE51" s="638"/>
      <c r="GF51" s="639"/>
      <c r="GG51" s="639"/>
      <c r="GH51" s="639"/>
      <c r="GI51" s="640"/>
      <c r="GJ51" s="638"/>
      <c r="GK51" s="639"/>
      <c r="GL51" s="639"/>
      <c r="GM51" s="639"/>
      <c r="GN51" s="640"/>
      <c r="GO51" s="638"/>
      <c r="GP51" s="639"/>
      <c r="GQ51" s="639"/>
      <c r="GR51" s="639"/>
      <c r="GS51" s="640"/>
      <c r="GT51" s="638"/>
      <c r="GU51" s="639"/>
      <c r="GV51" s="639"/>
      <c r="GW51" s="639"/>
      <c r="GX51" s="640"/>
      <c r="GY51" s="641">
        <v>41</v>
      </c>
      <c r="GZ51" s="642" t="str">
        <f>IF('2 Name'!B51="","",'2 Name'!B51)</f>
        <v/>
      </c>
      <c r="HA51" s="635" t="str">
        <f>IF('2 Name'!C51="","",'2 Name'!C51)</f>
        <v/>
      </c>
      <c r="HB51" s="636" t="str">
        <f>IF('2 Name'!D51="","",'2 Name'!D51)</f>
        <v/>
      </c>
      <c r="HC51" s="643" t="str">
        <f t="shared" si="204"/>
        <v/>
      </c>
      <c r="HD51" s="643" t="str">
        <f t="shared" si="215"/>
        <v/>
      </c>
      <c r="HE51" s="643" t="str">
        <f t="shared" si="216"/>
        <v/>
      </c>
      <c r="HF51" s="643" t="str">
        <f t="shared" si="217"/>
        <v/>
      </c>
      <c r="HG51" s="643" t="str">
        <f t="shared" si="218"/>
        <v/>
      </c>
      <c r="HH51" s="643" t="str">
        <f t="shared" si="205"/>
        <v/>
      </c>
      <c r="HI51" s="643" t="str">
        <f t="shared" si="206"/>
        <v/>
      </c>
      <c r="HJ51" s="643" t="str">
        <f t="shared" si="219"/>
        <v/>
      </c>
      <c r="HK51" s="643" t="str">
        <f t="shared" si="220"/>
        <v/>
      </c>
      <c r="HL51" s="643" t="str">
        <f t="shared" si="221"/>
        <v/>
      </c>
      <c r="HM51" s="643" t="str">
        <f t="shared" si="222"/>
        <v/>
      </c>
      <c r="HN51" s="643" t="str">
        <f t="shared" si="207"/>
        <v/>
      </c>
      <c r="HO51" s="641" t="str">
        <f t="shared" si="208"/>
        <v/>
      </c>
      <c r="HP51" s="644" t="str">
        <f t="shared" si="209"/>
        <v/>
      </c>
      <c r="HR51" s="645" t="str">
        <f t="shared" si="223"/>
        <v/>
      </c>
      <c r="HS51" s="646" t="str">
        <f t="shared" si="224"/>
        <v/>
      </c>
      <c r="HT51" s="646" t="str">
        <f t="shared" si="225"/>
        <v/>
      </c>
      <c r="HU51" s="646" t="str">
        <f t="shared" si="226"/>
        <v/>
      </c>
      <c r="HV51" s="646" t="str">
        <f t="shared" si="227"/>
        <v/>
      </c>
      <c r="HW51" s="646" t="str">
        <f t="shared" si="228"/>
        <v/>
      </c>
      <c r="HX51" s="646" t="str">
        <f t="shared" si="229"/>
        <v/>
      </c>
      <c r="HY51" s="646" t="str">
        <f t="shared" si="230"/>
        <v/>
      </c>
      <c r="HZ51" s="646" t="str">
        <f t="shared" si="231"/>
        <v/>
      </c>
      <c r="IA51" s="646" t="str">
        <f t="shared" si="232"/>
        <v/>
      </c>
      <c r="IB51" s="646" t="str">
        <f t="shared" si="233"/>
        <v/>
      </c>
      <c r="IC51" s="646" t="str">
        <f t="shared" si="234"/>
        <v/>
      </c>
      <c r="ID51" s="646" t="str">
        <f t="shared" si="235"/>
        <v/>
      </c>
      <c r="IE51" s="646" t="str">
        <f t="shared" si="236"/>
        <v/>
      </c>
      <c r="IF51" s="646" t="str">
        <f t="shared" si="237"/>
        <v/>
      </c>
      <c r="IG51" s="646" t="str">
        <f t="shared" si="238"/>
        <v/>
      </c>
      <c r="IH51" s="646" t="str">
        <f t="shared" si="239"/>
        <v/>
      </c>
      <c r="II51" s="646" t="str">
        <f t="shared" si="240"/>
        <v/>
      </c>
      <c r="IJ51" s="646" t="str">
        <f t="shared" si="241"/>
        <v/>
      </c>
      <c r="IK51" s="646" t="str">
        <f t="shared" si="242"/>
        <v/>
      </c>
      <c r="IL51" s="646" t="str">
        <f t="shared" si="243"/>
        <v/>
      </c>
      <c r="IM51" s="646" t="str">
        <f t="shared" si="244"/>
        <v/>
      </c>
      <c r="IN51" s="646" t="str">
        <f t="shared" si="245"/>
        <v/>
      </c>
      <c r="IO51" s="646" t="str">
        <f t="shared" si="246"/>
        <v/>
      </c>
      <c r="IP51" s="646" t="str">
        <f t="shared" si="247"/>
        <v/>
      </c>
      <c r="IQ51" s="646" t="str">
        <f t="shared" si="248"/>
        <v/>
      </c>
      <c r="IR51" s="646" t="str">
        <f t="shared" si="249"/>
        <v/>
      </c>
      <c r="IS51" s="646" t="str">
        <f t="shared" si="250"/>
        <v/>
      </c>
      <c r="IT51" s="646" t="str">
        <f t="shared" si="251"/>
        <v/>
      </c>
      <c r="IU51" s="646" t="str">
        <f t="shared" si="252"/>
        <v/>
      </c>
      <c r="IV51" s="646" t="str">
        <f t="shared" si="253"/>
        <v/>
      </c>
      <c r="IW51" s="646" t="str">
        <f t="shared" si="254"/>
        <v/>
      </c>
      <c r="IX51" s="646" t="str">
        <f t="shared" si="255"/>
        <v/>
      </c>
      <c r="IY51" s="646" t="str">
        <f t="shared" si="256"/>
        <v/>
      </c>
      <c r="IZ51" s="646" t="str">
        <f t="shared" si="257"/>
        <v/>
      </c>
      <c r="JA51" s="646" t="str">
        <f t="shared" si="258"/>
        <v/>
      </c>
      <c r="JB51" s="646" t="str">
        <f t="shared" si="259"/>
        <v/>
      </c>
      <c r="JC51" s="646" t="str">
        <f t="shared" si="260"/>
        <v/>
      </c>
      <c r="JD51" s="646" t="str">
        <f t="shared" si="261"/>
        <v/>
      </c>
      <c r="JE51" s="646" t="str">
        <f t="shared" si="262"/>
        <v/>
      </c>
      <c r="JF51" s="646" t="str">
        <f t="shared" si="263"/>
        <v/>
      </c>
      <c r="JG51" s="646" t="str">
        <f t="shared" si="264"/>
        <v/>
      </c>
      <c r="JH51" s="646" t="str">
        <f t="shared" si="265"/>
        <v/>
      </c>
      <c r="JI51" s="646" t="str">
        <f t="shared" si="266"/>
        <v/>
      </c>
      <c r="JJ51" s="646" t="str">
        <f t="shared" si="267"/>
        <v/>
      </c>
      <c r="JK51" s="646" t="str">
        <f t="shared" si="268"/>
        <v/>
      </c>
      <c r="JL51" s="646" t="str">
        <f t="shared" si="269"/>
        <v/>
      </c>
      <c r="JM51" s="646" t="str">
        <f t="shared" si="270"/>
        <v/>
      </c>
      <c r="JN51" s="646" t="str">
        <f t="shared" si="271"/>
        <v/>
      </c>
      <c r="JO51" s="646" t="str">
        <f t="shared" si="272"/>
        <v/>
      </c>
      <c r="JP51" s="646" t="str">
        <f t="shared" si="273"/>
        <v/>
      </c>
      <c r="JQ51" s="646" t="str">
        <f t="shared" si="274"/>
        <v/>
      </c>
      <c r="JR51" s="646" t="str">
        <f t="shared" si="275"/>
        <v/>
      </c>
      <c r="JS51" s="646" t="str">
        <f t="shared" si="276"/>
        <v/>
      </c>
      <c r="JT51" s="646" t="str">
        <f t="shared" si="277"/>
        <v/>
      </c>
      <c r="JU51" s="646" t="str">
        <f t="shared" si="278"/>
        <v/>
      </c>
      <c r="JV51" s="646" t="str">
        <f t="shared" si="279"/>
        <v/>
      </c>
      <c r="JW51" s="646" t="str">
        <f t="shared" si="280"/>
        <v/>
      </c>
      <c r="JX51" s="646" t="str">
        <f t="shared" si="281"/>
        <v/>
      </c>
      <c r="JY51" s="646" t="str">
        <f t="shared" si="282"/>
        <v/>
      </c>
      <c r="JZ51" s="646" t="str">
        <f t="shared" si="283"/>
        <v/>
      </c>
      <c r="KA51" s="646" t="str">
        <f t="shared" si="284"/>
        <v/>
      </c>
      <c r="KB51" s="646" t="str">
        <f t="shared" si="285"/>
        <v/>
      </c>
      <c r="KC51" s="646" t="str">
        <f t="shared" si="286"/>
        <v/>
      </c>
      <c r="KD51" s="646" t="str">
        <f t="shared" si="287"/>
        <v/>
      </c>
      <c r="KE51" s="646" t="str">
        <f t="shared" si="288"/>
        <v/>
      </c>
      <c r="KF51" s="646" t="str">
        <f t="shared" si="289"/>
        <v/>
      </c>
      <c r="KG51" s="646" t="str">
        <f t="shared" si="290"/>
        <v/>
      </c>
      <c r="KH51" s="646" t="str">
        <f t="shared" si="291"/>
        <v/>
      </c>
      <c r="KI51" s="646" t="str">
        <f t="shared" si="292"/>
        <v/>
      </c>
      <c r="KJ51" s="646" t="str">
        <f t="shared" si="293"/>
        <v/>
      </c>
      <c r="KK51" s="646" t="str">
        <f t="shared" si="294"/>
        <v/>
      </c>
      <c r="KL51" s="646" t="str">
        <f t="shared" si="295"/>
        <v/>
      </c>
      <c r="KM51" s="646" t="str">
        <f t="shared" si="296"/>
        <v/>
      </c>
      <c r="KN51" s="646" t="str">
        <f t="shared" si="297"/>
        <v/>
      </c>
      <c r="KO51" s="646" t="str">
        <f t="shared" si="298"/>
        <v/>
      </c>
      <c r="KP51" s="646" t="str">
        <f t="shared" si="299"/>
        <v/>
      </c>
      <c r="KQ51" s="646" t="str">
        <f t="shared" si="300"/>
        <v/>
      </c>
      <c r="KR51" s="646" t="str">
        <f t="shared" si="301"/>
        <v/>
      </c>
      <c r="KS51" s="646" t="str">
        <f t="shared" si="302"/>
        <v/>
      </c>
      <c r="KT51" s="646" t="str">
        <f t="shared" si="303"/>
        <v/>
      </c>
      <c r="KU51" s="646" t="str">
        <f t="shared" si="304"/>
        <v/>
      </c>
      <c r="KV51" s="646" t="str">
        <f t="shared" si="305"/>
        <v/>
      </c>
      <c r="KW51" s="646" t="str">
        <f t="shared" si="306"/>
        <v/>
      </c>
      <c r="KX51" s="646" t="str">
        <f t="shared" si="307"/>
        <v/>
      </c>
      <c r="KY51" s="646" t="str">
        <f t="shared" si="308"/>
        <v/>
      </c>
      <c r="KZ51" s="646" t="str">
        <f t="shared" si="309"/>
        <v/>
      </c>
      <c r="LA51" s="646" t="str">
        <f t="shared" si="310"/>
        <v/>
      </c>
      <c r="LB51" s="646" t="str">
        <f t="shared" si="311"/>
        <v/>
      </c>
      <c r="LC51" s="646" t="str">
        <f t="shared" si="312"/>
        <v/>
      </c>
      <c r="LD51" s="646" t="str">
        <f t="shared" si="313"/>
        <v/>
      </c>
      <c r="LE51" s="646" t="str">
        <f t="shared" si="314"/>
        <v/>
      </c>
      <c r="LF51" s="646" t="str">
        <f t="shared" si="315"/>
        <v/>
      </c>
      <c r="LG51" s="646" t="str">
        <f t="shared" si="316"/>
        <v/>
      </c>
      <c r="LH51" s="646" t="str">
        <f t="shared" si="317"/>
        <v/>
      </c>
      <c r="LI51" s="646" t="str">
        <f t="shared" si="318"/>
        <v/>
      </c>
      <c r="LJ51" s="646" t="str">
        <f t="shared" si="319"/>
        <v/>
      </c>
      <c r="LK51" s="646" t="str">
        <f t="shared" si="320"/>
        <v/>
      </c>
      <c r="LL51" s="646" t="str">
        <f t="shared" si="321"/>
        <v/>
      </c>
      <c r="LM51" s="646" t="str">
        <f t="shared" si="322"/>
        <v/>
      </c>
      <c r="LN51" s="646" t="str">
        <f t="shared" si="323"/>
        <v/>
      </c>
      <c r="LO51" s="646" t="str">
        <f t="shared" si="324"/>
        <v/>
      </c>
      <c r="LP51" s="646" t="str">
        <f t="shared" si="325"/>
        <v/>
      </c>
      <c r="LQ51" s="646" t="str">
        <f t="shared" si="326"/>
        <v/>
      </c>
      <c r="LR51" s="646" t="str">
        <f t="shared" si="327"/>
        <v/>
      </c>
      <c r="LS51" s="646" t="str">
        <f t="shared" si="328"/>
        <v/>
      </c>
      <c r="LT51" s="646" t="str">
        <f t="shared" si="329"/>
        <v/>
      </c>
      <c r="LU51" s="646" t="str">
        <f t="shared" si="330"/>
        <v/>
      </c>
      <c r="LV51" s="646" t="str">
        <f t="shared" si="331"/>
        <v/>
      </c>
      <c r="LW51" s="646" t="str">
        <f t="shared" si="332"/>
        <v/>
      </c>
      <c r="LX51" s="646" t="str">
        <f t="shared" si="333"/>
        <v/>
      </c>
      <c r="LY51" s="646" t="str">
        <f t="shared" si="334"/>
        <v/>
      </c>
      <c r="LZ51" s="646" t="str">
        <f t="shared" si="335"/>
        <v/>
      </c>
      <c r="MA51" s="646" t="str">
        <f t="shared" si="336"/>
        <v/>
      </c>
      <c r="MB51" s="646" t="str">
        <f t="shared" si="337"/>
        <v/>
      </c>
      <c r="MC51" s="646" t="str">
        <f t="shared" si="338"/>
        <v/>
      </c>
      <c r="MD51" s="646" t="str">
        <f t="shared" si="339"/>
        <v/>
      </c>
      <c r="ME51" s="646" t="str">
        <f t="shared" si="340"/>
        <v/>
      </c>
      <c r="MF51" s="646" t="str">
        <f t="shared" si="341"/>
        <v/>
      </c>
      <c r="MG51" s="646" t="str">
        <f t="shared" si="342"/>
        <v/>
      </c>
      <c r="MH51" s="646" t="str">
        <f t="shared" si="343"/>
        <v/>
      </c>
      <c r="MI51" s="646" t="str">
        <f t="shared" si="344"/>
        <v/>
      </c>
      <c r="MJ51" s="646" t="str">
        <f t="shared" si="345"/>
        <v/>
      </c>
      <c r="MK51" s="646" t="str">
        <f t="shared" si="346"/>
        <v/>
      </c>
      <c r="ML51" s="646" t="str">
        <f t="shared" si="347"/>
        <v/>
      </c>
      <c r="MM51" s="646" t="str">
        <f t="shared" si="348"/>
        <v/>
      </c>
      <c r="MN51" s="646" t="str">
        <f t="shared" si="349"/>
        <v/>
      </c>
      <c r="MO51" s="646" t="str">
        <f t="shared" si="350"/>
        <v/>
      </c>
      <c r="MP51" s="646" t="str">
        <f t="shared" si="351"/>
        <v/>
      </c>
      <c r="MQ51" s="646" t="str">
        <f t="shared" si="352"/>
        <v/>
      </c>
      <c r="MR51" s="646" t="str">
        <f t="shared" si="353"/>
        <v/>
      </c>
      <c r="MS51" s="646" t="str">
        <f t="shared" si="354"/>
        <v/>
      </c>
      <c r="MT51" s="646" t="str">
        <f t="shared" si="355"/>
        <v/>
      </c>
      <c r="MU51" s="646" t="str">
        <f t="shared" si="356"/>
        <v/>
      </c>
      <c r="MV51" s="646" t="str">
        <f t="shared" si="357"/>
        <v/>
      </c>
      <c r="MW51" s="646" t="str">
        <f t="shared" si="358"/>
        <v/>
      </c>
      <c r="MX51" s="646" t="str">
        <f t="shared" si="359"/>
        <v/>
      </c>
      <c r="MY51" s="646" t="str">
        <f t="shared" si="360"/>
        <v/>
      </c>
      <c r="MZ51" s="646" t="str">
        <f t="shared" si="361"/>
        <v/>
      </c>
      <c r="NA51" s="646" t="str">
        <f t="shared" si="362"/>
        <v/>
      </c>
      <c r="NB51" s="646" t="str">
        <f t="shared" si="363"/>
        <v/>
      </c>
      <c r="NC51" s="646" t="str">
        <f t="shared" si="364"/>
        <v/>
      </c>
      <c r="ND51" s="646" t="str">
        <f t="shared" si="365"/>
        <v/>
      </c>
      <c r="NE51" s="646" t="str">
        <f t="shared" si="366"/>
        <v/>
      </c>
      <c r="NF51" s="646" t="str">
        <f t="shared" si="367"/>
        <v/>
      </c>
      <c r="NG51" s="646" t="str">
        <f t="shared" si="368"/>
        <v/>
      </c>
      <c r="NH51" s="646" t="str">
        <f t="shared" si="369"/>
        <v/>
      </c>
      <c r="NI51" s="646" t="str">
        <f t="shared" si="370"/>
        <v/>
      </c>
      <c r="NJ51" s="646" t="str">
        <f t="shared" si="371"/>
        <v/>
      </c>
      <c r="NK51" s="646" t="str">
        <f t="shared" si="372"/>
        <v/>
      </c>
      <c r="NL51" s="646" t="str">
        <f t="shared" si="373"/>
        <v/>
      </c>
      <c r="NM51" s="646" t="str">
        <f t="shared" si="374"/>
        <v/>
      </c>
      <c r="NN51" s="646" t="str">
        <f t="shared" si="375"/>
        <v/>
      </c>
      <c r="NO51" s="646" t="str">
        <f t="shared" si="376"/>
        <v/>
      </c>
      <c r="NP51" s="646" t="str">
        <f t="shared" si="377"/>
        <v/>
      </c>
      <c r="NQ51" s="646" t="str">
        <f t="shared" si="378"/>
        <v/>
      </c>
      <c r="NR51" s="646" t="str">
        <f t="shared" si="379"/>
        <v/>
      </c>
      <c r="NS51" s="646" t="str">
        <f t="shared" si="380"/>
        <v/>
      </c>
      <c r="NT51" s="646" t="str">
        <f t="shared" si="381"/>
        <v/>
      </c>
      <c r="NU51" s="646" t="str">
        <f t="shared" si="382"/>
        <v/>
      </c>
      <c r="NV51" s="646" t="str">
        <f t="shared" si="383"/>
        <v/>
      </c>
      <c r="NW51" s="646" t="str">
        <f t="shared" si="384"/>
        <v/>
      </c>
      <c r="NX51" s="646" t="str">
        <f t="shared" si="385"/>
        <v/>
      </c>
      <c r="NY51" s="646" t="str">
        <f t="shared" si="386"/>
        <v/>
      </c>
      <c r="NZ51" s="646" t="str">
        <f t="shared" si="387"/>
        <v/>
      </c>
      <c r="OA51" s="646" t="str">
        <f t="shared" si="388"/>
        <v/>
      </c>
      <c r="OB51" s="646" t="str">
        <f t="shared" si="389"/>
        <v/>
      </c>
      <c r="OC51" s="646" t="str">
        <f t="shared" si="390"/>
        <v/>
      </c>
      <c r="OD51" s="646" t="str">
        <f t="shared" si="391"/>
        <v/>
      </c>
      <c r="OE51" s="646" t="str">
        <f t="shared" si="392"/>
        <v/>
      </c>
      <c r="OF51" s="646" t="str">
        <f t="shared" si="393"/>
        <v/>
      </c>
      <c r="OG51" s="646" t="str">
        <f t="shared" si="394"/>
        <v/>
      </c>
      <c r="OH51" s="646" t="str">
        <f t="shared" si="395"/>
        <v/>
      </c>
      <c r="OI51" s="646" t="str">
        <f t="shared" si="396"/>
        <v/>
      </c>
      <c r="OJ51" s="646" t="str">
        <f t="shared" si="397"/>
        <v/>
      </c>
      <c r="OK51" s="646" t="str">
        <f t="shared" si="398"/>
        <v/>
      </c>
      <c r="OL51" s="646" t="str">
        <f t="shared" si="399"/>
        <v/>
      </c>
      <c r="OM51" s="646" t="str">
        <f t="shared" si="400"/>
        <v/>
      </c>
      <c r="ON51" s="646" t="str">
        <f t="shared" si="401"/>
        <v/>
      </c>
      <c r="OO51" s="646" t="str">
        <f t="shared" si="402"/>
        <v/>
      </c>
      <c r="OP51" s="646" t="str">
        <f t="shared" si="403"/>
        <v/>
      </c>
      <c r="OQ51" s="646" t="str">
        <f t="shared" si="404"/>
        <v/>
      </c>
      <c r="OR51" s="646" t="str">
        <f t="shared" si="405"/>
        <v/>
      </c>
      <c r="OS51" s="646" t="str">
        <f t="shared" si="406"/>
        <v/>
      </c>
      <c r="OT51" s="646" t="str">
        <f t="shared" si="407"/>
        <v/>
      </c>
      <c r="OU51" s="646" t="str">
        <f t="shared" si="408"/>
        <v/>
      </c>
      <c r="OV51" s="646" t="str">
        <f t="shared" si="409"/>
        <v/>
      </c>
      <c r="OW51" s="646" t="str">
        <f t="shared" si="410"/>
        <v/>
      </c>
      <c r="OX51" s="646" t="str">
        <f t="shared" si="411"/>
        <v/>
      </c>
      <c r="OY51" s="646" t="str">
        <f t="shared" si="412"/>
        <v/>
      </c>
      <c r="OZ51" s="646" t="str">
        <f t="shared" si="413"/>
        <v/>
      </c>
      <c r="PA51" s="646" t="str">
        <f t="shared" si="414"/>
        <v/>
      </c>
      <c r="PB51" s="646" t="str">
        <f t="shared" si="415"/>
        <v/>
      </c>
      <c r="PC51" s="646" t="str">
        <f t="shared" si="416"/>
        <v/>
      </c>
      <c r="PD51" s="646" t="str">
        <f t="shared" si="417"/>
        <v/>
      </c>
      <c r="PE51" s="646" t="str">
        <f t="shared" si="210"/>
        <v/>
      </c>
      <c r="PF51" s="646" t="str">
        <f t="shared" si="211"/>
        <v/>
      </c>
      <c r="PG51" s="646" t="str">
        <f t="shared" si="212"/>
        <v/>
      </c>
      <c r="PH51" s="646" t="str">
        <f t="shared" si="213"/>
        <v/>
      </c>
      <c r="PI51" s="647" t="str">
        <f t="shared" si="214"/>
        <v/>
      </c>
    </row>
    <row r="52" spans="1:425" ht="17.25" customHeight="1" x14ac:dyDescent="0.7">
      <c r="A52" s="635" t="str">
        <f>IF('2 Name'!C52="","",'2 Name'!C52)</f>
        <v/>
      </c>
      <c r="B52" s="636" t="str">
        <f>IF('2 Name'!D52="","",'2 Name'!D52)</f>
        <v/>
      </c>
      <c r="C52" s="637">
        <v>42</v>
      </c>
      <c r="D52" s="638"/>
      <c r="E52" s="639"/>
      <c r="F52" s="639"/>
      <c r="G52" s="639"/>
      <c r="H52" s="640"/>
      <c r="I52" s="638"/>
      <c r="J52" s="639"/>
      <c r="K52" s="639"/>
      <c r="L52" s="639"/>
      <c r="M52" s="640"/>
      <c r="N52" s="638"/>
      <c r="O52" s="639"/>
      <c r="P52" s="639"/>
      <c r="Q52" s="639"/>
      <c r="R52" s="640"/>
      <c r="S52" s="638"/>
      <c r="T52" s="639"/>
      <c r="U52" s="639"/>
      <c r="V52" s="639"/>
      <c r="W52" s="640"/>
      <c r="X52" s="638"/>
      <c r="Y52" s="639"/>
      <c r="Z52" s="639"/>
      <c r="AA52" s="639"/>
      <c r="AB52" s="640"/>
      <c r="AC52" s="638"/>
      <c r="AD52" s="639"/>
      <c r="AE52" s="639"/>
      <c r="AF52" s="639"/>
      <c r="AG52" s="640"/>
      <c r="AH52" s="638"/>
      <c r="AI52" s="639"/>
      <c r="AJ52" s="639"/>
      <c r="AK52" s="639"/>
      <c r="AL52" s="640"/>
      <c r="AM52" s="638"/>
      <c r="AN52" s="639"/>
      <c r="AO52" s="639"/>
      <c r="AP52" s="639"/>
      <c r="AQ52" s="640"/>
      <c r="AR52" s="638"/>
      <c r="AS52" s="639"/>
      <c r="AT52" s="639"/>
      <c r="AU52" s="639"/>
      <c r="AV52" s="640"/>
      <c r="AW52" s="638"/>
      <c r="AX52" s="639"/>
      <c r="AY52" s="639"/>
      <c r="AZ52" s="639"/>
      <c r="BA52" s="640"/>
      <c r="BB52" s="637">
        <v>42</v>
      </c>
      <c r="BC52" s="638"/>
      <c r="BD52" s="639"/>
      <c r="BE52" s="639"/>
      <c r="BF52" s="639"/>
      <c r="BG52" s="640"/>
      <c r="BH52" s="638"/>
      <c r="BI52" s="639"/>
      <c r="BJ52" s="639"/>
      <c r="BK52" s="639"/>
      <c r="BL52" s="640"/>
      <c r="BM52" s="638"/>
      <c r="BN52" s="639"/>
      <c r="BO52" s="639"/>
      <c r="BP52" s="639"/>
      <c r="BQ52" s="640"/>
      <c r="BR52" s="638"/>
      <c r="BS52" s="639"/>
      <c r="BT52" s="639"/>
      <c r="BU52" s="639"/>
      <c r="BV52" s="640"/>
      <c r="BW52" s="638"/>
      <c r="BX52" s="639"/>
      <c r="BY52" s="639"/>
      <c r="BZ52" s="639"/>
      <c r="CA52" s="640"/>
      <c r="CB52" s="638"/>
      <c r="CC52" s="639"/>
      <c r="CD52" s="639"/>
      <c r="CE52" s="639"/>
      <c r="CF52" s="640"/>
      <c r="CG52" s="638"/>
      <c r="CH52" s="639"/>
      <c r="CI52" s="639"/>
      <c r="CJ52" s="639"/>
      <c r="CK52" s="640"/>
      <c r="CL52" s="638"/>
      <c r="CM52" s="639"/>
      <c r="CN52" s="639"/>
      <c r="CO52" s="639"/>
      <c r="CP52" s="640"/>
      <c r="CQ52" s="638"/>
      <c r="CR52" s="639"/>
      <c r="CS52" s="639"/>
      <c r="CT52" s="639"/>
      <c r="CU52" s="640"/>
      <c r="CV52" s="638"/>
      <c r="CW52" s="639"/>
      <c r="CX52" s="639"/>
      <c r="CY52" s="639"/>
      <c r="CZ52" s="640"/>
      <c r="DA52" s="637">
        <v>42</v>
      </c>
      <c r="DB52" s="638"/>
      <c r="DC52" s="639"/>
      <c r="DD52" s="639"/>
      <c r="DE52" s="639"/>
      <c r="DF52" s="640"/>
      <c r="DG52" s="638"/>
      <c r="DH52" s="639"/>
      <c r="DI52" s="639"/>
      <c r="DJ52" s="639"/>
      <c r="DK52" s="640"/>
      <c r="DL52" s="638"/>
      <c r="DM52" s="639"/>
      <c r="DN52" s="639"/>
      <c r="DO52" s="639"/>
      <c r="DP52" s="640"/>
      <c r="DQ52" s="638"/>
      <c r="DR52" s="639"/>
      <c r="DS52" s="639"/>
      <c r="DT52" s="639"/>
      <c r="DU52" s="640"/>
      <c r="DV52" s="638"/>
      <c r="DW52" s="639"/>
      <c r="DX52" s="639"/>
      <c r="DY52" s="639"/>
      <c r="DZ52" s="640"/>
      <c r="EA52" s="638"/>
      <c r="EB52" s="639"/>
      <c r="EC52" s="639"/>
      <c r="ED52" s="639"/>
      <c r="EE52" s="640"/>
      <c r="EF52" s="638"/>
      <c r="EG52" s="639"/>
      <c r="EH52" s="639"/>
      <c r="EI52" s="639"/>
      <c r="EJ52" s="640"/>
      <c r="EK52" s="638"/>
      <c r="EL52" s="639"/>
      <c r="EM52" s="639"/>
      <c r="EN52" s="639"/>
      <c r="EO52" s="640"/>
      <c r="EP52" s="638"/>
      <c r="EQ52" s="639"/>
      <c r="ER52" s="639"/>
      <c r="ES52" s="639"/>
      <c r="ET52" s="640"/>
      <c r="EU52" s="638"/>
      <c r="EV52" s="639"/>
      <c r="EW52" s="639"/>
      <c r="EX52" s="639"/>
      <c r="EY52" s="640"/>
      <c r="EZ52" s="641">
        <v>42</v>
      </c>
      <c r="FA52" s="638"/>
      <c r="FB52" s="639"/>
      <c r="FC52" s="639"/>
      <c r="FD52" s="639"/>
      <c r="FE52" s="640"/>
      <c r="FF52" s="638"/>
      <c r="FG52" s="639"/>
      <c r="FH52" s="639"/>
      <c r="FI52" s="639"/>
      <c r="FJ52" s="640"/>
      <c r="FK52" s="638"/>
      <c r="FL52" s="639"/>
      <c r="FM52" s="639"/>
      <c r="FN52" s="639"/>
      <c r="FO52" s="640"/>
      <c r="FP52" s="638"/>
      <c r="FQ52" s="639"/>
      <c r="FR52" s="639"/>
      <c r="FS52" s="639"/>
      <c r="FT52" s="640"/>
      <c r="FU52" s="638"/>
      <c r="FV52" s="639"/>
      <c r="FW52" s="639"/>
      <c r="FX52" s="639"/>
      <c r="FY52" s="640"/>
      <c r="FZ52" s="638"/>
      <c r="GA52" s="639"/>
      <c r="GB52" s="639"/>
      <c r="GC52" s="639"/>
      <c r="GD52" s="640"/>
      <c r="GE52" s="638"/>
      <c r="GF52" s="639"/>
      <c r="GG52" s="639"/>
      <c r="GH52" s="639"/>
      <c r="GI52" s="640"/>
      <c r="GJ52" s="638"/>
      <c r="GK52" s="639"/>
      <c r="GL52" s="639"/>
      <c r="GM52" s="639"/>
      <c r="GN52" s="640"/>
      <c r="GO52" s="638"/>
      <c r="GP52" s="639"/>
      <c r="GQ52" s="639"/>
      <c r="GR52" s="639"/>
      <c r="GS52" s="640"/>
      <c r="GT52" s="638"/>
      <c r="GU52" s="639"/>
      <c r="GV52" s="639"/>
      <c r="GW52" s="639"/>
      <c r="GX52" s="640"/>
      <c r="GY52" s="641">
        <v>42</v>
      </c>
      <c r="GZ52" s="642" t="str">
        <f>IF('2 Name'!B52="","",'2 Name'!B52)</f>
        <v/>
      </c>
      <c r="HA52" s="635" t="str">
        <f>IF('2 Name'!C52="","",'2 Name'!C52)</f>
        <v/>
      </c>
      <c r="HB52" s="636" t="str">
        <f>IF('2 Name'!D52="","",'2 Name'!D52)</f>
        <v/>
      </c>
      <c r="HC52" s="643" t="str">
        <f t="shared" si="204"/>
        <v/>
      </c>
      <c r="HD52" s="643" t="str">
        <f t="shared" si="215"/>
        <v/>
      </c>
      <c r="HE52" s="643" t="str">
        <f t="shared" si="216"/>
        <v/>
      </c>
      <c r="HF52" s="643" t="str">
        <f t="shared" si="217"/>
        <v/>
      </c>
      <c r="HG52" s="643" t="str">
        <f t="shared" si="218"/>
        <v/>
      </c>
      <c r="HH52" s="643" t="str">
        <f t="shared" si="205"/>
        <v/>
      </c>
      <c r="HI52" s="643" t="str">
        <f t="shared" si="206"/>
        <v/>
      </c>
      <c r="HJ52" s="643" t="str">
        <f t="shared" si="219"/>
        <v/>
      </c>
      <c r="HK52" s="643" t="str">
        <f t="shared" si="220"/>
        <v/>
      </c>
      <c r="HL52" s="643" t="str">
        <f t="shared" si="221"/>
        <v/>
      </c>
      <c r="HM52" s="643" t="str">
        <f t="shared" si="222"/>
        <v/>
      </c>
      <c r="HN52" s="643" t="str">
        <f t="shared" si="207"/>
        <v/>
      </c>
      <c r="HO52" s="641" t="str">
        <f t="shared" si="208"/>
        <v/>
      </c>
      <c r="HP52" s="644" t="str">
        <f t="shared" si="209"/>
        <v/>
      </c>
      <c r="HR52" s="645" t="str">
        <f t="shared" si="223"/>
        <v/>
      </c>
      <c r="HS52" s="646" t="str">
        <f t="shared" si="224"/>
        <v/>
      </c>
      <c r="HT52" s="646" t="str">
        <f t="shared" si="225"/>
        <v/>
      </c>
      <c r="HU52" s="646" t="str">
        <f t="shared" si="226"/>
        <v/>
      </c>
      <c r="HV52" s="646" t="str">
        <f t="shared" si="227"/>
        <v/>
      </c>
      <c r="HW52" s="646" t="str">
        <f t="shared" si="228"/>
        <v/>
      </c>
      <c r="HX52" s="646" t="str">
        <f t="shared" si="229"/>
        <v/>
      </c>
      <c r="HY52" s="646" t="str">
        <f t="shared" si="230"/>
        <v/>
      </c>
      <c r="HZ52" s="646" t="str">
        <f t="shared" si="231"/>
        <v/>
      </c>
      <c r="IA52" s="646" t="str">
        <f t="shared" si="232"/>
        <v/>
      </c>
      <c r="IB52" s="646" t="str">
        <f t="shared" si="233"/>
        <v/>
      </c>
      <c r="IC52" s="646" t="str">
        <f t="shared" si="234"/>
        <v/>
      </c>
      <c r="ID52" s="646" t="str">
        <f t="shared" si="235"/>
        <v/>
      </c>
      <c r="IE52" s="646" t="str">
        <f t="shared" si="236"/>
        <v/>
      </c>
      <c r="IF52" s="646" t="str">
        <f t="shared" si="237"/>
        <v/>
      </c>
      <c r="IG52" s="646" t="str">
        <f t="shared" si="238"/>
        <v/>
      </c>
      <c r="IH52" s="646" t="str">
        <f t="shared" si="239"/>
        <v/>
      </c>
      <c r="II52" s="646" t="str">
        <f t="shared" si="240"/>
        <v/>
      </c>
      <c r="IJ52" s="646" t="str">
        <f t="shared" si="241"/>
        <v/>
      </c>
      <c r="IK52" s="646" t="str">
        <f t="shared" si="242"/>
        <v/>
      </c>
      <c r="IL52" s="646" t="str">
        <f t="shared" si="243"/>
        <v/>
      </c>
      <c r="IM52" s="646" t="str">
        <f t="shared" si="244"/>
        <v/>
      </c>
      <c r="IN52" s="646" t="str">
        <f t="shared" si="245"/>
        <v/>
      </c>
      <c r="IO52" s="646" t="str">
        <f t="shared" si="246"/>
        <v/>
      </c>
      <c r="IP52" s="646" t="str">
        <f t="shared" si="247"/>
        <v/>
      </c>
      <c r="IQ52" s="646" t="str">
        <f t="shared" si="248"/>
        <v/>
      </c>
      <c r="IR52" s="646" t="str">
        <f t="shared" si="249"/>
        <v/>
      </c>
      <c r="IS52" s="646" t="str">
        <f t="shared" si="250"/>
        <v/>
      </c>
      <c r="IT52" s="646" t="str">
        <f t="shared" si="251"/>
        <v/>
      </c>
      <c r="IU52" s="646" t="str">
        <f t="shared" si="252"/>
        <v/>
      </c>
      <c r="IV52" s="646" t="str">
        <f t="shared" si="253"/>
        <v/>
      </c>
      <c r="IW52" s="646" t="str">
        <f t="shared" si="254"/>
        <v/>
      </c>
      <c r="IX52" s="646" t="str">
        <f t="shared" si="255"/>
        <v/>
      </c>
      <c r="IY52" s="646" t="str">
        <f t="shared" si="256"/>
        <v/>
      </c>
      <c r="IZ52" s="646" t="str">
        <f t="shared" si="257"/>
        <v/>
      </c>
      <c r="JA52" s="646" t="str">
        <f t="shared" si="258"/>
        <v/>
      </c>
      <c r="JB52" s="646" t="str">
        <f t="shared" si="259"/>
        <v/>
      </c>
      <c r="JC52" s="646" t="str">
        <f t="shared" si="260"/>
        <v/>
      </c>
      <c r="JD52" s="646" t="str">
        <f t="shared" si="261"/>
        <v/>
      </c>
      <c r="JE52" s="646" t="str">
        <f t="shared" si="262"/>
        <v/>
      </c>
      <c r="JF52" s="646" t="str">
        <f t="shared" si="263"/>
        <v/>
      </c>
      <c r="JG52" s="646" t="str">
        <f t="shared" si="264"/>
        <v/>
      </c>
      <c r="JH52" s="646" t="str">
        <f t="shared" si="265"/>
        <v/>
      </c>
      <c r="JI52" s="646" t="str">
        <f t="shared" si="266"/>
        <v/>
      </c>
      <c r="JJ52" s="646" t="str">
        <f t="shared" si="267"/>
        <v/>
      </c>
      <c r="JK52" s="646" t="str">
        <f t="shared" si="268"/>
        <v/>
      </c>
      <c r="JL52" s="646" t="str">
        <f t="shared" si="269"/>
        <v/>
      </c>
      <c r="JM52" s="646" t="str">
        <f t="shared" si="270"/>
        <v/>
      </c>
      <c r="JN52" s="646" t="str">
        <f t="shared" si="271"/>
        <v/>
      </c>
      <c r="JO52" s="646" t="str">
        <f t="shared" si="272"/>
        <v/>
      </c>
      <c r="JP52" s="646" t="str">
        <f t="shared" si="273"/>
        <v/>
      </c>
      <c r="JQ52" s="646" t="str">
        <f t="shared" si="274"/>
        <v/>
      </c>
      <c r="JR52" s="646" t="str">
        <f t="shared" si="275"/>
        <v/>
      </c>
      <c r="JS52" s="646" t="str">
        <f t="shared" si="276"/>
        <v/>
      </c>
      <c r="JT52" s="646" t="str">
        <f t="shared" si="277"/>
        <v/>
      </c>
      <c r="JU52" s="646" t="str">
        <f t="shared" si="278"/>
        <v/>
      </c>
      <c r="JV52" s="646" t="str">
        <f t="shared" si="279"/>
        <v/>
      </c>
      <c r="JW52" s="646" t="str">
        <f t="shared" si="280"/>
        <v/>
      </c>
      <c r="JX52" s="646" t="str">
        <f t="shared" si="281"/>
        <v/>
      </c>
      <c r="JY52" s="646" t="str">
        <f t="shared" si="282"/>
        <v/>
      </c>
      <c r="JZ52" s="646" t="str">
        <f t="shared" si="283"/>
        <v/>
      </c>
      <c r="KA52" s="646" t="str">
        <f t="shared" si="284"/>
        <v/>
      </c>
      <c r="KB52" s="646" t="str">
        <f t="shared" si="285"/>
        <v/>
      </c>
      <c r="KC52" s="646" t="str">
        <f t="shared" si="286"/>
        <v/>
      </c>
      <c r="KD52" s="646" t="str">
        <f t="shared" si="287"/>
        <v/>
      </c>
      <c r="KE52" s="646" t="str">
        <f t="shared" si="288"/>
        <v/>
      </c>
      <c r="KF52" s="646" t="str">
        <f t="shared" si="289"/>
        <v/>
      </c>
      <c r="KG52" s="646" t="str">
        <f t="shared" si="290"/>
        <v/>
      </c>
      <c r="KH52" s="646" t="str">
        <f t="shared" si="291"/>
        <v/>
      </c>
      <c r="KI52" s="646" t="str">
        <f t="shared" si="292"/>
        <v/>
      </c>
      <c r="KJ52" s="646" t="str">
        <f t="shared" si="293"/>
        <v/>
      </c>
      <c r="KK52" s="646" t="str">
        <f t="shared" si="294"/>
        <v/>
      </c>
      <c r="KL52" s="646" t="str">
        <f t="shared" si="295"/>
        <v/>
      </c>
      <c r="KM52" s="646" t="str">
        <f t="shared" si="296"/>
        <v/>
      </c>
      <c r="KN52" s="646" t="str">
        <f t="shared" si="297"/>
        <v/>
      </c>
      <c r="KO52" s="646" t="str">
        <f t="shared" si="298"/>
        <v/>
      </c>
      <c r="KP52" s="646" t="str">
        <f t="shared" si="299"/>
        <v/>
      </c>
      <c r="KQ52" s="646" t="str">
        <f t="shared" si="300"/>
        <v/>
      </c>
      <c r="KR52" s="646" t="str">
        <f t="shared" si="301"/>
        <v/>
      </c>
      <c r="KS52" s="646" t="str">
        <f t="shared" si="302"/>
        <v/>
      </c>
      <c r="KT52" s="646" t="str">
        <f t="shared" si="303"/>
        <v/>
      </c>
      <c r="KU52" s="646" t="str">
        <f t="shared" si="304"/>
        <v/>
      </c>
      <c r="KV52" s="646" t="str">
        <f t="shared" si="305"/>
        <v/>
      </c>
      <c r="KW52" s="646" t="str">
        <f t="shared" si="306"/>
        <v/>
      </c>
      <c r="KX52" s="646" t="str">
        <f t="shared" si="307"/>
        <v/>
      </c>
      <c r="KY52" s="646" t="str">
        <f t="shared" si="308"/>
        <v/>
      </c>
      <c r="KZ52" s="646" t="str">
        <f t="shared" si="309"/>
        <v/>
      </c>
      <c r="LA52" s="646" t="str">
        <f t="shared" si="310"/>
        <v/>
      </c>
      <c r="LB52" s="646" t="str">
        <f t="shared" si="311"/>
        <v/>
      </c>
      <c r="LC52" s="646" t="str">
        <f t="shared" si="312"/>
        <v/>
      </c>
      <c r="LD52" s="646" t="str">
        <f t="shared" si="313"/>
        <v/>
      </c>
      <c r="LE52" s="646" t="str">
        <f t="shared" si="314"/>
        <v/>
      </c>
      <c r="LF52" s="646" t="str">
        <f t="shared" si="315"/>
        <v/>
      </c>
      <c r="LG52" s="646" t="str">
        <f t="shared" si="316"/>
        <v/>
      </c>
      <c r="LH52" s="646" t="str">
        <f t="shared" si="317"/>
        <v/>
      </c>
      <c r="LI52" s="646" t="str">
        <f t="shared" si="318"/>
        <v/>
      </c>
      <c r="LJ52" s="646" t="str">
        <f t="shared" si="319"/>
        <v/>
      </c>
      <c r="LK52" s="646" t="str">
        <f t="shared" si="320"/>
        <v/>
      </c>
      <c r="LL52" s="646" t="str">
        <f t="shared" si="321"/>
        <v/>
      </c>
      <c r="LM52" s="646" t="str">
        <f t="shared" si="322"/>
        <v/>
      </c>
      <c r="LN52" s="646" t="str">
        <f t="shared" si="323"/>
        <v/>
      </c>
      <c r="LO52" s="646" t="str">
        <f t="shared" si="324"/>
        <v/>
      </c>
      <c r="LP52" s="646" t="str">
        <f t="shared" si="325"/>
        <v/>
      </c>
      <c r="LQ52" s="646" t="str">
        <f t="shared" si="326"/>
        <v/>
      </c>
      <c r="LR52" s="646" t="str">
        <f t="shared" si="327"/>
        <v/>
      </c>
      <c r="LS52" s="646" t="str">
        <f t="shared" si="328"/>
        <v/>
      </c>
      <c r="LT52" s="646" t="str">
        <f t="shared" si="329"/>
        <v/>
      </c>
      <c r="LU52" s="646" t="str">
        <f t="shared" si="330"/>
        <v/>
      </c>
      <c r="LV52" s="646" t="str">
        <f t="shared" si="331"/>
        <v/>
      </c>
      <c r="LW52" s="646" t="str">
        <f t="shared" si="332"/>
        <v/>
      </c>
      <c r="LX52" s="646" t="str">
        <f t="shared" si="333"/>
        <v/>
      </c>
      <c r="LY52" s="646" t="str">
        <f t="shared" si="334"/>
        <v/>
      </c>
      <c r="LZ52" s="646" t="str">
        <f t="shared" si="335"/>
        <v/>
      </c>
      <c r="MA52" s="646" t="str">
        <f t="shared" si="336"/>
        <v/>
      </c>
      <c r="MB52" s="646" t="str">
        <f t="shared" si="337"/>
        <v/>
      </c>
      <c r="MC52" s="646" t="str">
        <f t="shared" si="338"/>
        <v/>
      </c>
      <c r="MD52" s="646" t="str">
        <f t="shared" si="339"/>
        <v/>
      </c>
      <c r="ME52" s="646" t="str">
        <f t="shared" si="340"/>
        <v/>
      </c>
      <c r="MF52" s="646" t="str">
        <f t="shared" si="341"/>
        <v/>
      </c>
      <c r="MG52" s="646" t="str">
        <f t="shared" si="342"/>
        <v/>
      </c>
      <c r="MH52" s="646" t="str">
        <f t="shared" si="343"/>
        <v/>
      </c>
      <c r="MI52" s="646" t="str">
        <f t="shared" si="344"/>
        <v/>
      </c>
      <c r="MJ52" s="646" t="str">
        <f t="shared" si="345"/>
        <v/>
      </c>
      <c r="MK52" s="646" t="str">
        <f t="shared" si="346"/>
        <v/>
      </c>
      <c r="ML52" s="646" t="str">
        <f t="shared" si="347"/>
        <v/>
      </c>
      <c r="MM52" s="646" t="str">
        <f t="shared" si="348"/>
        <v/>
      </c>
      <c r="MN52" s="646" t="str">
        <f t="shared" si="349"/>
        <v/>
      </c>
      <c r="MO52" s="646" t="str">
        <f t="shared" si="350"/>
        <v/>
      </c>
      <c r="MP52" s="646" t="str">
        <f t="shared" si="351"/>
        <v/>
      </c>
      <c r="MQ52" s="646" t="str">
        <f t="shared" si="352"/>
        <v/>
      </c>
      <c r="MR52" s="646" t="str">
        <f t="shared" si="353"/>
        <v/>
      </c>
      <c r="MS52" s="646" t="str">
        <f t="shared" si="354"/>
        <v/>
      </c>
      <c r="MT52" s="646" t="str">
        <f t="shared" si="355"/>
        <v/>
      </c>
      <c r="MU52" s="646" t="str">
        <f t="shared" si="356"/>
        <v/>
      </c>
      <c r="MV52" s="646" t="str">
        <f t="shared" si="357"/>
        <v/>
      </c>
      <c r="MW52" s="646" t="str">
        <f t="shared" si="358"/>
        <v/>
      </c>
      <c r="MX52" s="646" t="str">
        <f t="shared" si="359"/>
        <v/>
      </c>
      <c r="MY52" s="646" t="str">
        <f t="shared" si="360"/>
        <v/>
      </c>
      <c r="MZ52" s="646" t="str">
        <f t="shared" si="361"/>
        <v/>
      </c>
      <c r="NA52" s="646" t="str">
        <f t="shared" si="362"/>
        <v/>
      </c>
      <c r="NB52" s="646" t="str">
        <f t="shared" si="363"/>
        <v/>
      </c>
      <c r="NC52" s="646" t="str">
        <f t="shared" si="364"/>
        <v/>
      </c>
      <c r="ND52" s="646" t="str">
        <f t="shared" si="365"/>
        <v/>
      </c>
      <c r="NE52" s="646" t="str">
        <f t="shared" si="366"/>
        <v/>
      </c>
      <c r="NF52" s="646" t="str">
        <f t="shared" si="367"/>
        <v/>
      </c>
      <c r="NG52" s="646" t="str">
        <f t="shared" si="368"/>
        <v/>
      </c>
      <c r="NH52" s="646" t="str">
        <f t="shared" si="369"/>
        <v/>
      </c>
      <c r="NI52" s="646" t="str">
        <f t="shared" si="370"/>
        <v/>
      </c>
      <c r="NJ52" s="646" t="str">
        <f t="shared" si="371"/>
        <v/>
      </c>
      <c r="NK52" s="646" t="str">
        <f t="shared" si="372"/>
        <v/>
      </c>
      <c r="NL52" s="646" t="str">
        <f t="shared" si="373"/>
        <v/>
      </c>
      <c r="NM52" s="646" t="str">
        <f t="shared" si="374"/>
        <v/>
      </c>
      <c r="NN52" s="646" t="str">
        <f t="shared" si="375"/>
        <v/>
      </c>
      <c r="NO52" s="646" t="str">
        <f t="shared" si="376"/>
        <v/>
      </c>
      <c r="NP52" s="646" t="str">
        <f t="shared" si="377"/>
        <v/>
      </c>
      <c r="NQ52" s="646" t="str">
        <f t="shared" si="378"/>
        <v/>
      </c>
      <c r="NR52" s="646" t="str">
        <f t="shared" si="379"/>
        <v/>
      </c>
      <c r="NS52" s="646" t="str">
        <f t="shared" si="380"/>
        <v/>
      </c>
      <c r="NT52" s="646" t="str">
        <f t="shared" si="381"/>
        <v/>
      </c>
      <c r="NU52" s="646" t="str">
        <f t="shared" si="382"/>
        <v/>
      </c>
      <c r="NV52" s="646" t="str">
        <f t="shared" si="383"/>
        <v/>
      </c>
      <c r="NW52" s="646" t="str">
        <f t="shared" si="384"/>
        <v/>
      </c>
      <c r="NX52" s="646" t="str">
        <f t="shared" si="385"/>
        <v/>
      </c>
      <c r="NY52" s="646" t="str">
        <f t="shared" si="386"/>
        <v/>
      </c>
      <c r="NZ52" s="646" t="str">
        <f t="shared" si="387"/>
        <v/>
      </c>
      <c r="OA52" s="646" t="str">
        <f t="shared" si="388"/>
        <v/>
      </c>
      <c r="OB52" s="646" t="str">
        <f t="shared" si="389"/>
        <v/>
      </c>
      <c r="OC52" s="646" t="str">
        <f t="shared" si="390"/>
        <v/>
      </c>
      <c r="OD52" s="646" t="str">
        <f t="shared" si="391"/>
        <v/>
      </c>
      <c r="OE52" s="646" t="str">
        <f t="shared" si="392"/>
        <v/>
      </c>
      <c r="OF52" s="646" t="str">
        <f t="shared" si="393"/>
        <v/>
      </c>
      <c r="OG52" s="646" t="str">
        <f t="shared" si="394"/>
        <v/>
      </c>
      <c r="OH52" s="646" t="str">
        <f t="shared" si="395"/>
        <v/>
      </c>
      <c r="OI52" s="646" t="str">
        <f t="shared" si="396"/>
        <v/>
      </c>
      <c r="OJ52" s="646" t="str">
        <f t="shared" si="397"/>
        <v/>
      </c>
      <c r="OK52" s="646" t="str">
        <f t="shared" si="398"/>
        <v/>
      </c>
      <c r="OL52" s="646" t="str">
        <f t="shared" si="399"/>
        <v/>
      </c>
      <c r="OM52" s="646" t="str">
        <f t="shared" si="400"/>
        <v/>
      </c>
      <c r="ON52" s="646" t="str">
        <f t="shared" si="401"/>
        <v/>
      </c>
      <c r="OO52" s="646" t="str">
        <f t="shared" si="402"/>
        <v/>
      </c>
      <c r="OP52" s="646" t="str">
        <f t="shared" si="403"/>
        <v/>
      </c>
      <c r="OQ52" s="646" t="str">
        <f t="shared" si="404"/>
        <v/>
      </c>
      <c r="OR52" s="646" t="str">
        <f t="shared" si="405"/>
        <v/>
      </c>
      <c r="OS52" s="646" t="str">
        <f t="shared" si="406"/>
        <v/>
      </c>
      <c r="OT52" s="646" t="str">
        <f t="shared" si="407"/>
        <v/>
      </c>
      <c r="OU52" s="646" t="str">
        <f t="shared" si="408"/>
        <v/>
      </c>
      <c r="OV52" s="646" t="str">
        <f t="shared" si="409"/>
        <v/>
      </c>
      <c r="OW52" s="646" t="str">
        <f t="shared" si="410"/>
        <v/>
      </c>
      <c r="OX52" s="646" t="str">
        <f t="shared" si="411"/>
        <v/>
      </c>
      <c r="OY52" s="646" t="str">
        <f t="shared" si="412"/>
        <v/>
      </c>
      <c r="OZ52" s="646" t="str">
        <f t="shared" si="413"/>
        <v/>
      </c>
      <c r="PA52" s="646" t="str">
        <f t="shared" si="414"/>
        <v/>
      </c>
      <c r="PB52" s="646" t="str">
        <f t="shared" si="415"/>
        <v/>
      </c>
      <c r="PC52" s="646" t="str">
        <f t="shared" si="416"/>
        <v/>
      </c>
      <c r="PD52" s="646" t="str">
        <f t="shared" si="417"/>
        <v/>
      </c>
      <c r="PE52" s="646" t="str">
        <f t="shared" si="210"/>
        <v/>
      </c>
      <c r="PF52" s="646" t="str">
        <f t="shared" si="211"/>
        <v/>
      </c>
      <c r="PG52" s="646" t="str">
        <f t="shared" si="212"/>
        <v/>
      </c>
      <c r="PH52" s="646" t="str">
        <f t="shared" si="213"/>
        <v/>
      </c>
      <c r="PI52" s="647" t="str">
        <f t="shared" si="214"/>
        <v/>
      </c>
    </row>
    <row r="53" spans="1:425" ht="16.95" customHeight="1" x14ac:dyDescent="0.7">
      <c r="A53" s="635" t="str">
        <f>IF('2 Name'!C53="","",'2 Name'!C53)</f>
        <v/>
      </c>
      <c r="B53" s="636" t="str">
        <f>IF('2 Name'!D53="","",'2 Name'!D53)</f>
        <v/>
      </c>
      <c r="C53" s="637">
        <v>43</v>
      </c>
      <c r="D53" s="638"/>
      <c r="E53" s="639"/>
      <c r="F53" s="639"/>
      <c r="G53" s="639"/>
      <c r="H53" s="640"/>
      <c r="I53" s="638"/>
      <c r="J53" s="639"/>
      <c r="K53" s="639"/>
      <c r="L53" s="639"/>
      <c r="M53" s="640"/>
      <c r="N53" s="638"/>
      <c r="O53" s="639"/>
      <c r="P53" s="639"/>
      <c r="Q53" s="639"/>
      <c r="R53" s="640"/>
      <c r="S53" s="638"/>
      <c r="T53" s="639"/>
      <c r="U53" s="639"/>
      <c r="V53" s="639"/>
      <c r="W53" s="640"/>
      <c r="X53" s="638"/>
      <c r="Y53" s="639"/>
      <c r="Z53" s="639"/>
      <c r="AA53" s="639"/>
      <c r="AB53" s="640"/>
      <c r="AC53" s="638"/>
      <c r="AD53" s="639"/>
      <c r="AE53" s="639"/>
      <c r="AF53" s="639"/>
      <c r="AG53" s="640"/>
      <c r="AH53" s="638"/>
      <c r="AI53" s="639"/>
      <c r="AJ53" s="639"/>
      <c r="AK53" s="639"/>
      <c r="AL53" s="640"/>
      <c r="AM53" s="638"/>
      <c r="AN53" s="639"/>
      <c r="AO53" s="639"/>
      <c r="AP53" s="639"/>
      <c r="AQ53" s="640"/>
      <c r="AR53" s="638"/>
      <c r="AS53" s="639"/>
      <c r="AT53" s="639"/>
      <c r="AU53" s="639"/>
      <c r="AV53" s="640"/>
      <c r="AW53" s="638"/>
      <c r="AX53" s="639"/>
      <c r="AY53" s="639"/>
      <c r="AZ53" s="639"/>
      <c r="BA53" s="640"/>
      <c r="BB53" s="637">
        <v>43</v>
      </c>
      <c r="BC53" s="638"/>
      <c r="BD53" s="639"/>
      <c r="BE53" s="639"/>
      <c r="BF53" s="639"/>
      <c r="BG53" s="640"/>
      <c r="BH53" s="638"/>
      <c r="BI53" s="639"/>
      <c r="BJ53" s="639"/>
      <c r="BK53" s="639"/>
      <c r="BL53" s="640"/>
      <c r="BM53" s="638"/>
      <c r="BN53" s="639"/>
      <c r="BO53" s="639"/>
      <c r="BP53" s="639"/>
      <c r="BQ53" s="640"/>
      <c r="BR53" s="638"/>
      <c r="BS53" s="639"/>
      <c r="BT53" s="639"/>
      <c r="BU53" s="639"/>
      <c r="BV53" s="640"/>
      <c r="BW53" s="638"/>
      <c r="BX53" s="639"/>
      <c r="BY53" s="639"/>
      <c r="BZ53" s="639"/>
      <c r="CA53" s="640"/>
      <c r="CB53" s="638"/>
      <c r="CC53" s="639"/>
      <c r="CD53" s="639"/>
      <c r="CE53" s="639"/>
      <c r="CF53" s="640"/>
      <c r="CG53" s="638"/>
      <c r="CH53" s="639"/>
      <c r="CI53" s="639"/>
      <c r="CJ53" s="639"/>
      <c r="CK53" s="640"/>
      <c r="CL53" s="638"/>
      <c r="CM53" s="639"/>
      <c r="CN53" s="639"/>
      <c r="CO53" s="639"/>
      <c r="CP53" s="640"/>
      <c r="CQ53" s="638"/>
      <c r="CR53" s="639"/>
      <c r="CS53" s="639"/>
      <c r="CT53" s="639"/>
      <c r="CU53" s="640"/>
      <c r="CV53" s="638"/>
      <c r="CW53" s="639"/>
      <c r="CX53" s="639"/>
      <c r="CY53" s="639"/>
      <c r="CZ53" s="640"/>
      <c r="DA53" s="637">
        <v>43</v>
      </c>
      <c r="DB53" s="638"/>
      <c r="DC53" s="639"/>
      <c r="DD53" s="639"/>
      <c r="DE53" s="639"/>
      <c r="DF53" s="640"/>
      <c r="DG53" s="638"/>
      <c r="DH53" s="639"/>
      <c r="DI53" s="639"/>
      <c r="DJ53" s="639"/>
      <c r="DK53" s="640"/>
      <c r="DL53" s="638"/>
      <c r="DM53" s="639"/>
      <c r="DN53" s="639"/>
      <c r="DO53" s="639"/>
      <c r="DP53" s="640"/>
      <c r="DQ53" s="638"/>
      <c r="DR53" s="639"/>
      <c r="DS53" s="639"/>
      <c r="DT53" s="639"/>
      <c r="DU53" s="640"/>
      <c r="DV53" s="638"/>
      <c r="DW53" s="639"/>
      <c r="DX53" s="639"/>
      <c r="DY53" s="639"/>
      <c r="DZ53" s="640"/>
      <c r="EA53" s="638"/>
      <c r="EB53" s="639"/>
      <c r="EC53" s="639"/>
      <c r="ED53" s="639"/>
      <c r="EE53" s="640"/>
      <c r="EF53" s="638"/>
      <c r="EG53" s="639"/>
      <c r="EH53" s="639"/>
      <c r="EI53" s="639"/>
      <c r="EJ53" s="640"/>
      <c r="EK53" s="638"/>
      <c r="EL53" s="639"/>
      <c r="EM53" s="639"/>
      <c r="EN53" s="639"/>
      <c r="EO53" s="640"/>
      <c r="EP53" s="638"/>
      <c r="EQ53" s="639"/>
      <c r="ER53" s="639"/>
      <c r="ES53" s="639"/>
      <c r="ET53" s="640"/>
      <c r="EU53" s="638"/>
      <c r="EV53" s="639"/>
      <c r="EW53" s="639"/>
      <c r="EX53" s="639"/>
      <c r="EY53" s="640"/>
      <c r="EZ53" s="641">
        <v>43</v>
      </c>
      <c r="FA53" s="638"/>
      <c r="FB53" s="639"/>
      <c r="FC53" s="639"/>
      <c r="FD53" s="639"/>
      <c r="FE53" s="640"/>
      <c r="FF53" s="638"/>
      <c r="FG53" s="639"/>
      <c r="FH53" s="639"/>
      <c r="FI53" s="639"/>
      <c r="FJ53" s="640"/>
      <c r="FK53" s="638"/>
      <c r="FL53" s="639"/>
      <c r="FM53" s="639"/>
      <c r="FN53" s="639"/>
      <c r="FO53" s="640"/>
      <c r="FP53" s="638"/>
      <c r="FQ53" s="639"/>
      <c r="FR53" s="639"/>
      <c r="FS53" s="639"/>
      <c r="FT53" s="640"/>
      <c r="FU53" s="638"/>
      <c r="FV53" s="639"/>
      <c r="FW53" s="639"/>
      <c r="FX53" s="639"/>
      <c r="FY53" s="640"/>
      <c r="FZ53" s="638"/>
      <c r="GA53" s="639"/>
      <c r="GB53" s="639"/>
      <c r="GC53" s="639"/>
      <c r="GD53" s="640"/>
      <c r="GE53" s="638"/>
      <c r="GF53" s="639"/>
      <c r="GG53" s="639"/>
      <c r="GH53" s="639"/>
      <c r="GI53" s="640"/>
      <c r="GJ53" s="638"/>
      <c r="GK53" s="639"/>
      <c r="GL53" s="639"/>
      <c r="GM53" s="639"/>
      <c r="GN53" s="640"/>
      <c r="GO53" s="638"/>
      <c r="GP53" s="639"/>
      <c r="GQ53" s="639"/>
      <c r="GR53" s="639"/>
      <c r="GS53" s="640"/>
      <c r="GT53" s="638"/>
      <c r="GU53" s="639"/>
      <c r="GV53" s="639"/>
      <c r="GW53" s="639"/>
      <c r="GX53" s="640"/>
      <c r="GY53" s="641">
        <v>43</v>
      </c>
      <c r="GZ53" s="642" t="str">
        <f>IF('2 Name'!B53="","",'2 Name'!B53)</f>
        <v/>
      </c>
      <c r="HA53" s="635" t="str">
        <f>IF('2 Name'!C53="","",'2 Name'!C53)</f>
        <v/>
      </c>
      <c r="HB53" s="636" t="str">
        <f>IF('2 Name'!D53="","",'2 Name'!D53)</f>
        <v/>
      </c>
      <c r="HC53" s="643" t="str">
        <f t="shared" si="204"/>
        <v/>
      </c>
      <c r="HD53" s="643" t="str">
        <f t="shared" si="215"/>
        <v/>
      </c>
      <c r="HE53" s="643" t="str">
        <f t="shared" si="216"/>
        <v/>
      </c>
      <c r="HF53" s="643" t="str">
        <f t="shared" si="217"/>
        <v/>
      </c>
      <c r="HG53" s="643" t="str">
        <f t="shared" si="218"/>
        <v/>
      </c>
      <c r="HH53" s="643" t="str">
        <f t="shared" si="205"/>
        <v/>
      </c>
      <c r="HI53" s="643" t="str">
        <f>IF(COUNT(HJ53:HM53)=0,"",($HF$3/2)-HJ53-HK53-HL53-HM53)</f>
        <v/>
      </c>
      <c r="HJ53" s="643" t="str">
        <f t="shared" si="219"/>
        <v/>
      </c>
      <c r="HK53" s="643" t="str">
        <f t="shared" si="220"/>
        <v/>
      </c>
      <c r="HL53" s="643" t="str">
        <f t="shared" si="221"/>
        <v/>
      </c>
      <c r="HM53" s="643" t="str">
        <f t="shared" si="222"/>
        <v/>
      </c>
      <c r="HN53" s="643" t="str">
        <f t="shared" si="207"/>
        <v/>
      </c>
      <c r="HO53" s="641" t="str">
        <f t="shared" si="208"/>
        <v/>
      </c>
      <c r="HP53" s="644" t="str">
        <f t="shared" si="209"/>
        <v/>
      </c>
      <c r="HR53" s="645" t="str">
        <f t="shared" si="223"/>
        <v/>
      </c>
      <c r="HS53" s="646" t="str">
        <f t="shared" si="224"/>
        <v/>
      </c>
      <c r="HT53" s="646" t="str">
        <f t="shared" si="225"/>
        <v/>
      </c>
      <c r="HU53" s="646" t="str">
        <f t="shared" si="226"/>
        <v/>
      </c>
      <c r="HV53" s="646" t="str">
        <f t="shared" si="227"/>
        <v/>
      </c>
      <c r="HW53" s="646" t="str">
        <f t="shared" si="228"/>
        <v/>
      </c>
      <c r="HX53" s="646" t="str">
        <f t="shared" si="229"/>
        <v/>
      </c>
      <c r="HY53" s="646" t="str">
        <f t="shared" si="230"/>
        <v/>
      </c>
      <c r="HZ53" s="646" t="str">
        <f t="shared" si="231"/>
        <v/>
      </c>
      <c r="IA53" s="646" t="str">
        <f t="shared" si="232"/>
        <v/>
      </c>
      <c r="IB53" s="646" t="str">
        <f t="shared" si="233"/>
        <v/>
      </c>
      <c r="IC53" s="646" t="str">
        <f t="shared" si="234"/>
        <v/>
      </c>
      <c r="ID53" s="646" t="str">
        <f t="shared" si="235"/>
        <v/>
      </c>
      <c r="IE53" s="646" t="str">
        <f t="shared" si="236"/>
        <v/>
      </c>
      <c r="IF53" s="646" t="str">
        <f t="shared" si="237"/>
        <v/>
      </c>
      <c r="IG53" s="646" t="str">
        <f t="shared" si="238"/>
        <v/>
      </c>
      <c r="IH53" s="646" t="str">
        <f t="shared" si="239"/>
        <v/>
      </c>
      <c r="II53" s="646" t="str">
        <f t="shared" si="240"/>
        <v/>
      </c>
      <c r="IJ53" s="646" t="str">
        <f t="shared" si="241"/>
        <v/>
      </c>
      <c r="IK53" s="646" t="str">
        <f t="shared" si="242"/>
        <v/>
      </c>
      <c r="IL53" s="646" t="str">
        <f t="shared" si="243"/>
        <v/>
      </c>
      <c r="IM53" s="646" t="str">
        <f t="shared" si="244"/>
        <v/>
      </c>
      <c r="IN53" s="646" t="str">
        <f t="shared" si="245"/>
        <v/>
      </c>
      <c r="IO53" s="646" t="str">
        <f t="shared" si="246"/>
        <v/>
      </c>
      <c r="IP53" s="646" t="str">
        <f t="shared" si="247"/>
        <v/>
      </c>
      <c r="IQ53" s="646" t="str">
        <f t="shared" si="248"/>
        <v/>
      </c>
      <c r="IR53" s="646" t="str">
        <f t="shared" si="249"/>
        <v/>
      </c>
      <c r="IS53" s="646" t="str">
        <f t="shared" si="250"/>
        <v/>
      </c>
      <c r="IT53" s="646" t="str">
        <f t="shared" si="251"/>
        <v/>
      </c>
      <c r="IU53" s="646" t="str">
        <f t="shared" si="252"/>
        <v/>
      </c>
      <c r="IV53" s="646" t="str">
        <f t="shared" si="253"/>
        <v/>
      </c>
      <c r="IW53" s="646" t="str">
        <f t="shared" si="254"/>
        <v/>
      </c>
      <c r="IX53" s="646" t="str">
        <f t="shared" si="255"/>
        <v/>
      </c>
      <c r="IY53" s="646" t="str">
        <f t="shared" si="256"/>
        <v/>
      </c>
      <c r="IZ53" s="646" t="str">
        <f t="shared" si="257"/>
        <v/>
      </c>
      <c r="JA53" s="646" t="str">
        <f t="shared" si="258"/>
        <v/>
      </c>
      <c r="JB53" s="646" t="str">
        <f t="shared" si="259"/>
        <v/>
      </c>
      <c r="JC53" s="646" t="str">
        <f t="shared" si="260"/>
        <v/>
      </c>
      <c r="JD53" s="646" t="str">
        <f t="shared" si="261"/>
        <v/>
      </c>
      <c r="JE53" s="646" t="str">
        <f t="shared" si="262"/>
        <v/>
      </c>
      <c r="JF53" s="646" t="str">
        <f t="shared" si="263"/>
        <v/>
      </c>
      <c r="JG53" s="646" t="str">
        <f t="shared" si="264"/>
        <v/>
      </c>
      <c r="JH53" s="646" t="str">
        <f t="shared" si="265"/>
        <v/>
      </c>
      <c r="JI53" s="646" t="str">
        <f t="shared" si="266"/>
        <v/>
      </c>
      <c r="JJ53" s="646" t="str">
        <f t="shared" si="267"/>
        <v/>
      </c>
      <c r="JK53" s="646" t="str">
        <f t="shared" si="268"/>
        <v/>
      </c>
      <c r="JL53" s="646" t="str">
        <f t="shared" si="269"/>
        <v/>
      </c>
      <c r="JM53" s="646" t="str">
        <f t="shared" si="270"/>
        <v/>
      </c>
      <c r="JN53" s="646" t="str">
        <f t="shared" si="271"/>
        <v/>
      </c>
      <c r="JO53" s="646" t="str">
        <f t="shared" si="272"/>
        <v/>
      </c>
      <c r="JP53" s="646" t="str">
        <f t="shared" si="273"/>
        <v/>
      </c>
      <c r="JQ53" s="646" t="str">
        <f t="shared" si="274"/>
        <v/>
      </c>
      <c r="JR53" s="646" t="str">
        <f t="shared" si="275"/>
        <v/>
      </c>
      <c r="JS53" s="646" t="str">
        <f t="shared" si="276"/>
        <v/>
      </c>
      <c r="JT53" s="646" t="str">
        <f t="shared" si="277"/>
        <v/>
      </c>
      <c r="JU53" s="646" t="str">
        <f t="shared" si="278"/>
        <v/>
      </c>
      <c r="JV53" s="646" t="str">
        <f t="shared" si="279"/>
        <v/>
      </c>
      <c r="JW53" s="646" t="str">
        <f t="shared" si="280"/>
        <v/>
      </c>
      <c r="JX53" s="646" t="str">
        <f t="shared" si="281"/>
        <v/>
      </c>
      <c r="JY53" s="646" t="str">
        <f t="shared" si="282"/>
        <v/>
      </c>
      <c r="JZ53" s="646" t="str">
        <f t="shared" si="283"/>
        <v/>
      </c>
      <c r="KA53" s="646" t="str">
        <f t="shared" si="284"/>
        <v/>
      </c>
      <c r="KB53" s="646" t="str">
        <f t="shared" si="285"/>
        <v/>
      </c>
      <c r="KC53" s="646" t="str">
        <f t="shared" si="286"/>
        <v/>
      </c>
      <c r="KD53" s="646" t="str">
        <f t="shared" si="287"/>
        <v/>
      </c>
      <c r="KE53" s="646" t="str">
        <f t="shared" si="288"/>
        <v/>
      </c>
      <c r="KF53" s="646" t="str">
        <f t="shared" si="289"/>
        <v/>
      </c>
      <c r="KG53" s="646" t="str">
        <f t="shared" si="290"/>
        <v/>
      </c>
      <c r="KH53" s="646" t="str">
        <f t="shared" si="291"/>
        <v/>
      </c>
      <c r="KI53" s="646" t="str">
        <f t="shared" si="292"/>
        <v/>
      </c>
      <c r="KJ53" s="646" t="str">
        <f t="shared" si="293"/>
        <v/>
      </c>
      <c r="KK53" s="646" t="str">
        <f t="shared" si="294"/>
        <v/>
      </c>
      <c r="KL53" s="646" t="str">
        <f t="shared" si="295"/>
        <v/>
      </c>
      <c r="KM53" s="646" t="str">
        <f t="shared" si="296"/>
        <v/>
      </c>
      <c r="KN53" s="646" t="str">
        <f t="shared" si="297"/>
        <v/>
      </c>
      <c r="KO53" s="646" t="str">
        <f t="shared" si="298"/>
        <v/>
      </c>
      <c r="KP53" s="646" t="str">
        <f t="shared" si="299"/>
        <v/>
      </c>
      <c r="KQ53" s="646" t="str">
        <f t="shared" si="300"/>
        <v/>
      </c>
      <c r="KR53" s="646" t="str">
        <f t="shared" si="301"/>
        <v/>
      </c>
      <c r="KS53" s="646" t="str">
        <f t="shared" si="302"/>
        <v/>
      </c>
      <c r="KT53" s="646" t="str">
        <f t="shared" si="303"/>
        <v/>
      </c>
      <c r="KU53" s="646" t="str">
        <f t="shared" si="304"/>
        <v/>
      </c>
      <c r="KV53" s="646" t="str">
        <f t="shared" si="305"/>
        <v/>
      </c>
      <c r="KW53" s="646" t="str">
        <f t="shared" si="306"/>
        <v/>
      </c>
      <c r="KX53" s="646" t="str">
        <f t="shared" si="307"/>
        <v/>
      </c>
      <c r="KY53" s="646" t="str">
        <f t="shared" si="308"/>
        <v/>
      </c>
      <c r="KZ53" s="646" t="str">
        <f t="shared" si="309"/>
        <v/>
      </c>
      <c r="LA53" s="646" t="str">
        <f t="shared" si="310"/>
        <v/>
      </c>
      <c r="LB53" s="646" t="str">
        <f t="shared" si="311"/>
        <v/>
      </c>
      <c r="LC53" s="646" t="str">
        <f t="shared" si="312"/>
        <v/>
      </c>
      <c r="LD53" s="646" t="str">
        <f t="shared" si="313"/>
        <v/>
      </c>
      <c r="LE53" s="646" t="str">
        <f t="shared" si="314"/>
        <v/>
      </c>
      <c r="LF53" s="646" t="str">
        <f t="shared" si="315"/>
        <v/>
      </c>
      <c r="LG53" s="646" t="str">
        <f t="shared" si="316"/>
        <v/>
      </c>
      <c r="LH53" s="646" t="str">
        <f t="shared" si="317"/>
        <v/>
      </c>
      <c r="LI53" s="646" t="str">
        <f t="shared" si="318"/>
        <v/>
      </c>
      <c r="LJ53" s="646" t="str">
        <f t="shared" si="319"/>
        <v/>
      </c>
      <c r="LK53" s="646" t="str">
        <f t="shared" si="320"/>
        <v/>
      </c>
      <c r="LL53" s="646" t="str">
        <f t="shared" si="321"/>
        <v/>
      </c>
      <c r="LM53" s="646" t="str">
        <f t="shared" si="322"/>
        <v/>
      </c>
      <c r="LN53" s="646" t="str">
        <f t="shared" si="323"/>
        <v/>
      </c>
      <c r="LO53" s="646" t="str">
        <f t="shared" si="324"/>
        <v/>
      </c>
      <c r="LP53" s="646" t="str">
        <f t="shared" si="325"/>
        <v/>
      </c>
      <c r="LQ53" s="646" t="str">
        <f t="shared" si="326"/>
        <v/>
      </c>
      <c r="LR53" s="646" t="str">
        <f t="shared" si="327"/>
        <v/>
      </c>
      <c r="LS53" s="646" t="str">
        <f t="shared" si="328"/>
        <v/>
      </c>
      <c r="LT53" s="646" t="str">
        <f t="shared" si="329"/>
        <v/>
      </c>
      <c r="LU53" s="646" t="str">
        <f t="shared" si="330"/>
        <v/>
      </c>
      <c r="LV53" s="646" t="str">
        <f t="shared" si="331"/>
        <v/>
      </c>
      <c r="LW53" s="646" t="str">
        <f t="shared" si="332"/>
        <v/>
      </c>
      <c r="LX53" s="646" t="str">
        <f t="shared" si="333"/>
        <v/>
      </c>
      <c r="LY53" s="646" t="str">
        <f t="shared" si="334"/>
        <v/>
      </c>
      <c r="LZ53" s="646" t="str">
        <f t="shared" si="335"/>
        <v/>
      </c>
      <c r="MA53" s="646" t="str">
        <f t="shared" si="336"/>
        <v/>
      </c>
      <c r="MB53" s="646" t="str">
        <f t="shared" si="337"/>
        <v/>
      </c>
      <c r="MC53" s="646" t="str">
        <f t="shared" si="338"/>
        <v/>
      </c>
      <c r="MD53" s="646" t="str">
        <f t="shared" si="339"/>
        <v/>
      </c>
      <c r="ME53" s="646" t="str">
        <f t="shared" si="340"/>
        <v/>
      </c>
      <c r="MF53" s="646" t="str">
        <f t="shared" si="341"/>
        <v/>
      </c>
      <c r="MG53" s="646" t="str">
        <f t="shared" si="342"/>
        <v/>
      </c>
      <c r="MH53" s="646" t="str">
        <f t="shared" si="343"/>
        <v/>
      </c>
      <c r="MI53" s="646" t="str">
        <f t="shared" si="344"/>
        <v/>
      </c>
      <c r="MJ53" s="646" t="str">
        <f t="shared" si="345"/>
        <v/>
      </c>
      <c r="MK53" s="646" t="str">
        <f t="shared" si="346"/>
        <v/>
      </c>
      <c r="ML53" s="646" t="str">
        <f t="shared" si="347"/>
        <v/>
      </c>
      <c r="MM53" s="646" t="str">
        <f t="shared" si="348"/>
        <v/>
      </c>
      <c r="MN53" s="646" t="str">
        <f t="shared" si="349"/>
        <v/>
      </c>
      <c r="MO53" s="646" t="str">
        <f t="shared" si="350"/>
        <v/>
      </c>
      <c r="MP53" s="646" t="str">
        <f t="shared" si="351"/>
        <v/>
      </c>
      <c r="MQ53" s="646" t="str">
        <f t="shared" si="352"/>
        <v/>
      </c>
      <c r="MR53" s="646" t="str">
        <f t="shared" si="353"/>
        <v/>
      </c>
      <c r="MS53" s="646" t="str">
        <f t="shared" si="354"/>
        <v/>
      </c>
      <c r="MT53" s="646" t="str">
        <f t="shared" si="355"/>
        <v/>
      </c>
      <c r="MU53" s="646" t="str">
        <f t="shared" si="356"/>
        <v/>
      </c>
      <c r="MV53" s="646" t="str">
        <f t="shared" si="357"/>
        <v/>
      </c>
      <c r="MW53" s="646" t="str">
        <f t="shared" si="358"/>
        <v/>
      </c>
      <c r="MX53" s="646" t="str">
        <f t="shared" si="359"/>
        <v/>
      </c>
      <c r="MY53" s="646" t="str">
        <f t="shared" si="360"/>
        <v/>
      </c>
      <c r="MZ53" s="646" t="str">
        <f t="shared" si="361"/>
        <v/>
      </c>
      <c r="NA53" s="646" t="str">
        <f t="shared" si="362"/>
        <v/>
      </c>
      <c r="NB53" s="646" t="str">
        <f t="shared" si="363"/>
        <v/>
      </c>
      <c r="NC53" s="646" t="str">
        <f t="shared" si="364"/>
        <v/>
      </c>
      <c r="ND53" s="646" t="str">
        <f t="shared" si="365"/>
        <v/>
      </c>
      <c r="NE53" s="646" t="str">
        <f t="shared" si="366"/>
        <v/>
      </c>
      <c r="NF53" s="646" t="str">
        <f t="shared" si="367"/>
        <v/>
      </c>
      <c r="NG53" s="646" t="str">
        <f t="shared" si="368"/>
        <v/>
      </c>
      <c r="NH53" s="646" t="str">
        <f t="shared" si="369"/>
        <v/>
      </c>
      <c r="NI53" s="646" t="str">
        <f t="shared" si="370"/>
        <v/>
      </c>
      <c r="NJ53" s="646" t="str">
        <f t="shared" si="371"/>
        <v/>
      </c>
      <c r="NK53" s="646" t="str">
        <f t="shared" si="372"/>
        <v/>
      </c>
      <c r="NL53" s="646" t="str">
        <f t="shared" si="373"/>
        <v/>
      </c>
      <c r="NM53" s="646" t="str">
        <f t="shared" si="374"/>
        <v/>
      </c>
      <c r="NN53" s="646" t="str">
        <f t="shared" si="375"/>
        <v/>
      </c>
      <c r="NO53" s="646" t="str">
        <f t="shared" si="376"/>
        <v/>
      </c>
      <c r="NP53" s="646" t="str">
        <f t="shared" si="377"/>
        <v/>
      </c>
      <c r="NQ53" s="646" t="str">
        <f t="shared" si="378"/>
        <v/>
      </c>
      <c r="NR53" s="646" t="str">
        <f t="shared" si="379"/>
        <v/>
      </c>
      <c r="NS53" s="646" t="str">
        <f t="shared" si="380"/>
        <v/>
      </c>
      <c r="NT53" s="646" t="str">
        <f t="shared" si="381"/>
        <v/>
      </c>
      <c r="NU53" s="646" t="str">
        <f t="shared" si="382"/>
        <v/>
      </c>
      <c r="NV53" s="646" t="str">
        <f t="shared" si="383"/>
        <v/>
      </c>
      <c r="NW53" s="646" t="str">
        <f t="shared" si="384"/>
        <v/>
      </c>
      <c r="NX53" s="646" t="str">
        <f t="shared" si="385"/>
        <v/>
      </c>
      <c r="NY53" s="646" t="str">
        <f t="shared" si="386"/>
        <v/>
      </c>
      <c r="NZ53" s="646" t="str">
        <f t="shared" si="387"/>
        <v/>
      </c>
      <c r="OA53" s="646" t="str">
        <f t="shared" si="388"/>
        <v/>
      </c>
      <c r="OB53" s="646" t="str">
        <f t="shared" si="389"/>
        <v/>
      </c>
      <c r="OC53" s="646" t="str">
        <f t="shared" si="390"/>
        <v/>
      </c>
      <c r="OD53" s="646" t="str">
        <f t="shared" si="391"/>
        <v/>
      </c>
      <c r="OE53" s="646" t="str">
        <f t="shared" si="392"/>
        <v/>
      </c>
      <c r="OF53" s="646" t="str">
        <f t="shared" si="393"/>
        <v/>
      </c>
      <c r="OG53" s="646" t="str">
        <f t="shared" si="394"/>
        <v/>
      </c>
      <c r="OH53" s="646" t="str">
        <f t="shared" si="395"/>
        <v/>
      </c>
      <c r="OI53" s="646" t="str">
        <f t="shared" si="396"/>
        <v/>
      </c>
      <c r="OJ53" s="646" t="str">
        <f t="shared" si="397"/>
        <v/>
      </c>
      <c r="OK53" s="646" t="str">
        <f t="shared" si="398"/>
        <v/>
      </c>
      <c r="OL53" s="646" t="str">
        <f t="shared" si="399"/>
        <v/>
      </c>
      <c r="OM53" s="646" t="str">
        <f t="shared" si="400"/>
        <v/>
      </c>
      <c r="ON53" s="646" t="str">
        <f t="shared" si="401"/>
        <v/>
      </c>
      <c r="OO53" s="646" t="str">
        <f t="shared" si="402"/>
        <v/>
      </c>
      <c r="OP53" s="646" t="str">
        <f t="shared" si="403"/>
        <v/>
      </c>
      <c r="OQ53" s="646" t="str">
        <f t="shared" si="404"/>
        <v/>
      </c>
      <c r="OR53" s="646" t="str">
        <f t="shared" si="405"/>
        <v/>
      </c>
      <c r="OS53" s="646" t="str">
        <f t="shared" si="406"/>
        <v/>
      </c>
      <c r="OT53" s="646" t="str">
        <f t="shared" si="407"/>
        <v/>
      </c>
      <c r="OU53" s="646" t="str">
        <f t="shared" si="408"/>
        <v/>
      </c>
      <c r="OV53" s="646" t="str">
        <f t="shared" si="409"/>
        <v/>
      </c>
      <c r="OW53" s="646" t="str">
        <f t="shared" si="410"/>
        <v/>
      </c>
      <c r="OX53" s="646" t="str">
        <f t="shared" si="411"/>
        <v/>
      </c>
      <c r="OY53" s="646" t="str">
        <f t="shared" si="412"/>
        <v/>
      </c>
      <c r="OZ53" s="646" t="str">
        <f t="shared" si="413"/>
        <v/>
      </c>
      <c r="PA53" s="646" t="str">
        <f t="shared" si="414"/>
        <v/>
      </c>
      <c r="PB53" s="646" t="str">
        <f t="shared" si="415"/>
        <v/>
      </c>
      <c r="PC53" s="646" t="str">
        <f t="shared" si="416"/>
        <v/>
      </c>
      <c r="PD53" s="646" t="str">
        <f t="shared" si="417"/>
        <v/>
      </c>
      <c r="PE53" s="646" t="str">
        <f t="shared" si="210"/>
        <v/>
      </c>
      <c r="PF53" s="646" t="str">
        <f t="shared" si="211"/>
        <v/>
      </c>
      <c r="PG53" s="646" t="str">
        <f t="shared" si="212"/>
        <v/>
      </c>
      <c r="PH53" s="646" t="str">
        <f t="shared" si="213"/>
        <v/>
      </c>
      <c r="PI53" s="647" t="str">
        <f t="shared" si="214"/>
        <v/>
      </c>
    </row>
    <row r="54" spans="1:425" ht="16.95" customHeight="1" x14ac:dyDescent="0.7">
      <c r="A54" s="635" t="str">
        <f>IF('2 Name'!C54="","",'2 Name'!C54)</f>
        <v/>
      </c>
      <c r="B54" s="636" t="str">
        <f>IF('2 Name'!D54="","",'2 Name'!D54)</f>
        <v/>
      </c>
      <c r="C54" s="637">
        <v>44</v>
      </c>
      <c r="D54" s="638"/>
      <c r="E54" s="639"/>
      <c r="F54" s="639"/>
      <c r="G54" s="639"/>
      <c r="H54" s="640"/>
      <c r="I54" s="638"/>
      <c r="J54" s="639"/>
      <c r="K54" s="639"/>
      <c r="L54" s="639"/>
      <c r="M54" s="640"/>
      <c r="N54" s="638"/>
      <c r="O54" s="639"/>
      <c r="P54" s="639"/>
      <c r="Q54" s="639"/>
      <c r="R54" s="640"/>
      <c r="S54" s="638"/>
      <c r="T54" s="639"/>
      <c r="U54" s="639"/>
      <c r="V54" s="639"/>
      <c r="W54" s="640"/>
      <c r="X54" s="638"/>
      <c r="Y54" s="639"/>
      <c r="Z54" s="639"/>
      <c r="AA54" s="639"/>
      <c r="AB54" s="640"/>
      <c r="AC54" s="638"/>
      <c r="AD54" s="639"/>
      <c r="AE54" s="639"/>
      <c r="AF54" s="639"/>
      <c r="AG54" s="640"/>
      <c r="AH54" s="638"/>
      <c r="AI54" s="639"/>
      <c r="AJ54" s="639"/>
      <c r="AK54" s="639"/>
      <c r="AL54" s="640"/>
      <c r="AM54" s="638"/>
      <c r="AN54" s="639"/>
      <c r="AO54" s="639"/>
      <c r="AP54" s="639"/>
      <c r="AQ54" s="640"/>
      <c r="AR54" s="638"/>
      <c r="AS54" s="639"/>
      <c r="AT54" s="639"/>
      <c r="AU54" s="639"/>
      <c r="AV54" s="640"/>
      <c r="AW54" s="638"/>
      <c r="AX54" s="639"/>
      <c r="AY54" s="639"/>
      <c r="AZ54" s="639"/>
      <c r="BA54" s="640"/>
      <c r="BB54" s="637">
        <v>44</v>
      </c>
      <c r="BC54" s="638"/>
      <c r="BD54" s="639"/>
      <c r="BE54" s="639"/>
      <c r="BF54" s="639"/>
      <c r="BG54" s="640"/>
      <c r="BH54" s="638"/>
      <c r="BI54" s="639"/>
      <c r="BJ54" s="639"/>
      <c r="BK54" s="639"/>
      <c r="BL54" s="640"/>
      <c r="BM54" s="638"/>
      <c r="BN54" s="639"/>
      <c r="BO54" s="639"/>
      <c r="BP54" s="639"/>
      <c r="BQ54" s="640"/>
      <c r="BR54" s="638"/>
      <c r="BS54" s="639"/>
      <c r="BT54" s="639"/>
      <c r="BU54" s="639"/>
      <c r="BV54" s="640"/>
      <c r="BW54" s="638"/>
      <c r="BX54" s="639"/>
      <c r="BY54" s="639"/>
      <c r="BZ54" s="639"/>
      <c r="CA54" s="640"/>
      <c r="CB54" s="638"/>
      <c r="CC54" s="639"/>
      <c r="CD54" s="639"/>
      <c r="CE54" s="639"/>
      <c r="CF54" s="640"/>
      <c r="CG54" s="638"/>
      <c r="CH54" s="639"/>
      <c r="CI54" s="639"/>
      <c r="CJ54" s="639"/>
      <c r="CK54" s="640"/>
      <c r="CL54" s="638"/>
      <c r="CM54" s="639"/>
      <c r="CN54" s="639"/>
      <c r="CO54" s="639"/>
      <c r="CP54" s="640"/>
      <c r="CQ54" s="638"/>
      <c r="CR54" s="639"/>
      <c r="CS54" s="639"/>
      <c r="CT54" s="639"/>
      <c r="CU54" s="640"/>
      <c r="CV54" s="638"/>
      <c r="CW54" s="639"/>
      <c r="CX54" s="639"/>
      <c r="CY54" s="639"/>
      <c r="CZ54" s="640"/>
      <c r="DA54" s="637">
        <v>44</v>
      </c>
      <c r="DB54" s="638"/>
      <c r="DC54" s="639"/>
      <c r="DD54" s="639"/>
      <c r="DE54" s="639"/>
      <c r="DF54" s="640"/>
      <c r="DG54" s="638"/>
      <c r="DH54" s="639"/>
      <c r="DI54" s="639"/>
      <c r="DJ54" s="639"/>
      <c r="DK54" s="640"/>
      <c r="DL54" s="638"/>
      <c r="DM54" s="639"/>
      <c r="DN54" s="639"/>
      <c r="DO54" s="639"/>
      <c r="DP54" s="640"/>
      <c r="DQ54" s="638"/>
      <c r="DR54" s="639"/>
      <c r="DS54" s="639"/>
      <c r="DT54" s="639"/>
      <c r="DU54" s="640"/>
      <c r="DV54" s="638"/>
      <c r="DW54" s="639"/>
      <c r="DX54" s="639"/>
      <c r="DY54" s="639"/>
      <c r="DZ54" s="640"/>
      <c r="EA54" s="638"/>
      <c r="EB54" s="639"/>
      <c r="EC54" s="639"/>
      <c r="ED54" s="639"/>
      <c r="EE54" s="640"/>
      <c r="EF54" s="638"/>
      <c r="EG54" s="639"/>
      <c r="EH54" s="639"/>
      <c r="EI54" s="639"/>
      <c r="EJ54" s="640"/>
      <c r="EK54" s="638"/>
      <c r="EL54" s="639"/>
      <c r="EM54" s="639"/>
      <c r="EN54" s="639"/>
      <c r="EO54" s="640"/>
      <c r="EP54" s="638"/>
      <c r="EQ54" s="639"/>
      <c r="ER54" s="639"/>
      <c r="ES54" s="639"/>
      <c r="ET54" s="640"/>
      <c r="EU54" s="638"/>
      <c r="EV54" s="639"/>
      <c r="EW54" s="639"/>
      <c r="EX54" s="639"/>
      <c r="EY54" s="640"/>
      <c r="EZ54" s="641">
        <v>44</v>
      </c>
      <c r="FA54" s="638"/>
      <c r="FB54" s="639"/>
      <c r="FC54" s="639"/>
      <c r="FD54" s="639"/>
      <c r="FE54" s="640"/>
      <c r="FF54" s="638"/>
      <c r="FG54" s="639"/>
      <c r="FH54" s="639"/>
      <c r="FI54" s="639"/>
      <c r="FJ54" s="640"/>
      <c r="FK54" s="638"/>
      <c r="FL54" s="639"/>
      <c r="FM54" s="639"/>
      <c r="FN54" s="639"/>
      <c r="FO54" s="640"/>
      <c r="FP54" s="638"/>
      <c r="FQ54" s="639"/>
      <c r="FR54" s="639"/>
      <c r="FS54" s="639"/>
      <c r="FT54" s="640"/>
      <c r="FU54" s="638"/>
      <c r="FV54" s="639"/>
      <c r="FW54" s="639"/>
      <c r="FX54" s="639"/>
      <c r="FY54" s="640"/>
      <c r="FZ54" s="638"/>
      <c r="GA54" s="639"/>
      <c r="GB54" s="639"/>
      <c r="GC54" s="639"/>
      <c r="GD54" s="640"/>
      <c r="GE54" s="638"/>
      <c r="GF54" s="639"/>
      <c r="GG54" s="639"/>
      <c r="GH54" s="639"/>
      <c r="GI54" s="640"/>
      <c r="GJ54" s="638"/>
      <c r="GK54" s="639"/>
      <c r="GL54" s="639"/>
      <c r="GM54" s="639"/>
      <c r="GN54" s="640"/>
      <c r="GO54" s="638"/>
      <c r="GP54" s="639"/>
      <c r="GQ54" s="639"/>
      <c r="GR54" s="639"/>
      <c r="GS54" s="640"/>
      <c r="GT54" s="638"/>
      <c r="GU54" s="639"/>
      <c r="GV54" s="639"/>
      <c r="GW54" s="639"/>
      <c r="GX54" s="640"/>
      <c r="GY54" s="641">
        <v>44</v>
      </c>
      <c r="GZ54" s="648" t="str">
        <f>IF('2 Name'!B54="","",'2 Name'!B54)</f>
        <v/>
      </c>
      <c r="HA54" s="635" t="str">
        <f>IF('2 Name'!C54="","",'2 Name'!C54)</f>
        <v/>
      </c>
      <c r="HB54" s="636" t="str">
        <f>IF('2 Name'!D54="","",'2 Name'!D54)</f>
        <v/>
      </c>
      <c r="HC54" s="643" t="str">
        <f t="shared" si="204"/>
        <v/>
      </c>
      <c r="HD54" s="643" t="str">
        <f t="shared" si="215"/>
        <v/>
      </c>
      <c r="HE54" s="643" t="str">
        <f t="shared" si="216"/>
        <v/>
      </c>
      <c r="HF54" s="643" t="str">
        <f t="shared" si="217"/>
        <v/>
      </c>
      <c r="HG54" s="643" t="str">
        <f t="shared" si="218"/>
        <v/>
      </c>
      <c r="HH54" s="643" t="str">
        <f t="shared" si="205"/>
        <v/>
      </c>
      <c r="HI54" s="643" t="str">
        <f t="shared" si="206"/>
        <v/>
      </c>
      <c r="HJ54" s="643" t="str">
        <f t="shared" si="219"/>
        <v/>
      </c>
      <c r="HK54" s="643" t="str">
        <f t="shared" si="220"/>
        <v/>
      </c>
      <c r="HL54" s="643" t="str">
        <f t="shared" si="221"/>
        <v/>
      </c>
      <c r="HM54" s="643" t="str">
        <f t="shared" si="222"/>
        <v/>
      </c>
      <c r="HN54" s="643" t="str">
        <f t="shared" si="207"/>
        <v/>
      </c>
      <c r="HO54" s="641" t="str">
        <f t="shared" si="208"/>
        <v/>
      </c>
      <c r="HP54" s="644" t="str">
        <f t="shared" si="209"/>
        <v/>
      </c>
      <c r="HR54" s="645" t="str">
        <f t="shared" si="223"/>
        <v/>
      </c>
      <c r="HS54" s="646" t="str">
        <f t="shared" si="224"/>
        <v/>
      </c>
      <c r="HT54" s="646" t="str">
        <f t="shared" si="225"/>
        <v/>
      </c>
      <c r="HU54" s="646" t="str">
        <f t="shared" si="226"/>
        <v/>
      </c>
      <c r="HV54" s="646" t="str">
        <f t="shared" si="227"/>
        <v/>
      </c>
      <c r="HW54" s="646" t="str">
        <f t="shared" si="228"/>
        <v/>
      </c>
      <c r="HX54" s="646" t="str">
        <f t="shared" si="229"/>
        <v/>
      </c>
      <c r="HY54" s="646" t="str">
        <f t="shared" si="230"/>
        <v/>
      </c>
      <c r="HZ54" s="646" t="str">
        <f t="shared" si="231"/>
        <v/>
      </c>
      <c r="IA54" s="646" t="str">
        <f t="shared" si="232"/>
        <v/>
      </c>
      <c r="IB54" s="646" t="str">
        <f t="shared" si="233"/>
        <v/>
      </c>
      <c r="IC54" s="646" t="str">
        <f t="shared" si="234"/>
        <v/>
      </c>
      <c r="ID54" s="646" t="str">
        <f t="shared" si="235"/>
        <v/>
      </c>
      <c r="IE54" s="646" t="str">
        <f t="shared" si="236"/>
        <v/>
      </c>
      <c r="IF54" s="646" t="str">
        <f t="shared" si="237"/>
        <v/>
      </c>
      <c r="IG54" s="646" t="str">
        <f t="shared" si="238"/>
        <v/>
      </c>
      <c r="IH54" s="646" t="str">
        <f t="shared" si="239"/>
        <v/>
      </c>
      <c r="II54" s="646" t="str">
        <f t="shared" si="240"/>
        <v/>
      </c>
      <c r="IJ54" s="646" t="str">
        <f t="shared" si="241"/>
        <v/>
      </c>
      <c r="IK54" s="646" t="str">
        <f t="shared" si="242"/>
        <v/>
      </c>
      <c r="IL54" s="646" t="str">
        <f t="shared" si="243"/>
        <v/>
      </c>
      <c r="IM54" s="646" t="str">
        <f t="shared" si="244"/>
        <v/>
      </c>
      <c r="IN54" s="646" t="str">
        <f t="shared" si="245"/>
        <v/>
      </c>
      <c r="IO54" s="646" t="str">
        <f t="shared" si="246"/>
        <v/>
      </c>
      <c r="IP54" s="646" t="str">
        <f t="shared" si="247"/>
        <v/>
      </c>
      <c r="IQ54" s="646" t="str">
        <f t="shared" si="248"/>
        <v/>
      </c>
      <c r="IR54" s="646" t="str">
        <f t="shared" si="249"/>
        <v/>
      </c>
      <c r="IS54" s="646" t="str">
        <f t="shared" si="250"/>
        <v/>
      </c>
      <c r="IT54" s="646" t="str">
        <f t="shared" si="251"/>
        <v/>
      </c>
      <c r="IU54" s="646" t="str">
        <f t="shared" si="252"/>
        <v/>
      </c>
      <c r="IV54" s="646" t="str">
        <f t="shared" si="253"/>
        <v/>
      </c>
      <c r="IW54" s="646" t="str">
        <f t="shared" si="254"/>
        <v/>
      </c>
      <c r="IX54" s="646" t="str">
        <f t="shared" si="255"/>
        <v/>
      </c>
      <c r="IY54" s="646" t="str">
        <f t="shared" si="256"/>
        <v/>
      </c>
      <c r="IZ54" s="646" t="str">
        <f t="shared" si="257"/>
        <v/>
      </c>
      <c r="JA54" s="646" t="str">
        <f t="shared" si="258"/>
        <v/>
      </c>
      <c r="JB54" s="646" t="str">
        <f t="shared" si="259"/>
        <v/>
      </c>
      <c r="JC54" s="646" t="str">
        <f t="shared" si="260"/>
        <v/>
      </c>
      <c r="JD54" s="646" t="str">
        <f t="shared" si="261"/>
        <v/>
      </c>
      <c r="JE54" s="646" t="str">
        <f t="shared" si="262"/>
        <v/>
      </c>
      <c r="JF54" s="646" t="str">
        <f t="shared" si="263"/>
        <v/>
      </c>
      <c r="JG54" s="646" t="str">
        <f t="shared" si="264"/>
        <v/>
      </c>
      <c r="JH54" s="646" t="str">
        <f t="shared" si="265"/>
        <v/>
      </c>
      <c r="JI54" s="646" t="str">
        <f t="shared" si="266"/>
        <v/>
      </c>
      <c r="JJ54" s="646" t="str">
        <f t="shared" si="267"/>
        <v/>
      </c>
      <c r="JK54" s="646" t="str">
        <f t="shared" si="268"/>
        <v/>
      </c>
      <c r="JL54" s="646" t="str">
        <f t="shared" si="269"/>
        <v/>
      </c>
      <c r="JM54" s="646" t="str">
        <f t="shared" si="270"/>
        <v/>
      </c>
      <c r="JN54" s="646" t="str">
        <f t="shared" si="271"/>
        <v/>
      </c>
      <c r="JO54" s="646" t="str">
        <f t="shared" si="272"/>
        <v/>
      </c>
      <c r="JP54" s="646" t="str">
        <f t="shared" si="273"/>
        <v/>
      </c>
      <c r="JQ54" s="646" t="str">
        <f t="shared" si="274"/>
        <v/>
      </c>
      <c r="JR54" s="646" t="str">
        <f t="shared" si="275"/>
        <v/>
      </c>
      <c r="JS54" s="646" t="str">
        <f t="shared" si="276"/>
        <v/>
      </c>
      <c r="JT54" s="646" t="str">
        <f t="shared" si="277"/>
        <v/>
      </c>
      <c r="JU54" s="646" t="str">
        <f t="shared" si="278"/>
        <v/>
      </c>
      <c r="JV54" s="646" t="str">
        <f t="shared" si="279"/>
        <v/>
      </c>
      <c r="JW54" s="646" t="str">
        <f t="shared" si="280"/>
        <v/>
      </c>
      <c r="JX54" s="646" t="str">
        <f t="shared" si="281"/>
        <v/>
      </c>
      <c r="JY54" s="646" t="str">
        <f t="shared" si="282"/>
        <v/>
      </c>
      <c r="JZ54" s="646" t="str">
        <f t="shared" si="283"/>
        <v/>
      </c>
      <c r="KA54" s="646" t="str">
        <f t="shared" si="284"/>
        <v/>
      </c>
      <c r="KB54" s="646" t="str">
        <f t="shared" si="285"/>
        <v/>
      </c>
      <c r="KC54" s="646" t="str">
        <f t="shared" si="286"/>
        <v/>
      </c>
      <c r="KD54" s="646" t="str">
        <f t="shared" si="287"/>
        <v/>
      </c>
      <c r="KE54" s="646" t="str">
        <f t="shared" si="288"/>
        <v/>
      </c>
      <c r="KF54" s="646" t="str">
        <f t="shared" si="289"/>
        <v/>
      </c>
      <c r="KG54" s="646" t="str">
        <f t="shared" si="290"/>
        <v/>
      </c>
      <c r="KH54" s="646" t="str">
        <f t="shared" si="291"/>
        <v/>
      </c>
      <c r="KI54" s="646" t="str">
        <f t="shared" si="292"/>
        <v/>
      </c>
      <c r="KJ54" s="646" t="str">
        <f t="shared" si="293"/>
        <v/>
      </c>
      <c r="KK54" s="646" t="str">
        <f t="shared" si="294"/>
        <v/>
      </c>
      <c r="KL54" s="646" t="str">
        <f t="shared" si="295"/>
        <v/>
      </c>
      <c r="KM54" s="646" t="str">
        <f t="shared" si="296"/>
        <v/>
      </c>
      <c r="KN54" s="646" t="str">
        <f t="shared" si="297"/>
        <v/>
      </c>
      <c r="KO54" s="646" t="str">
        <f t="shared" si="298"/>
        <v/>
      </c>
      <c r="KP54" s="646" t="str">
        <f t="shared" si="299"/>
        <v/>
      </c>
      <c r="KQ54" s="646" t="str">
        <f t="shared" si="300"/>
        <v/>
      </c>
      <c r="KR54" s="646" t="str">
        <f t="shared" si="301"/>
        <v/>
      </c>
      <c r="KS54" s="646" t="str">
        <f t="shared" si="302"/>
        <v/>
      </c>
      <c r="KT54" s="646" t="str">
        <f t="shared" si="303"/>
        <v/>
      </c>
      <c r="KU54" s="646" t="str">
        <f t="shared" si="304"/>
        <v/>
      </c>
      <c r="KV54" s="646" t="str">
        <f t="shared" si="305"/>
        <v/>
      </c>
      <c r="KW54" s="646" t="str">
        <f t="shared" si="306"/>
        <v/>
      </c>
      <c r="KX54" s="646" t="str">
        <f t="shared" si="307"/>
        <v/>
      </c>
      <c r="KY54" s="646" t="str">
        <f t="shared" si="308"/>
        <v/>
      </c>
      <c r="KZ54" s="646" t="str">
        <f t="shared" si="309"/>
        <v/>
      </c>
      <c r="LA54" s="646" t="str">
        <f t="shared" si="310"/>
        <v/>
      </c>
      <c r="LB54" s="646" t="str">
        <f t="shared" si="311"/>
        <v/>
      </c>
      <c r="LC54" s="646" t="str">
        <f t="shared" si="312"/>
        <v/>
      </c>
      <c r="LD54" s="646" t="str">
        <f t="shared" si="313"/>
        <v/>
      </c>
      <c r="LE54" s="646" t="str">
        <f t="shared" si="314"/>
        <v/>
      </c>
      <c r="LF54" s="646" t="str">
        <f t="shared" si="315"/>
        <v/>
      </c>
      <c r="LG54" s="646" t="str">
        <f t="shared" si="316"/>
        <v/>
      </c>
      <c r="LH54" s="646" t="str">
        <f t="shared" si="317"/>
        <v/>
      </c>
      <c r="LI54" s="646" t="str">
        <f t="shared" si="318"/>
        <v/>
      </c>
      <c r="LJ54" s="646" t="str">
        <f t="shared" si="319"/>
        <v/>
      </c>
      <c r="LK54" s="646" t="str">
        <f t="shared" si="320"/>
        <v/>
      </c>
      <c r="LL54" s="646" t="str">
        <f t="shared" si="321"/>
        <v/>
      </c>
      <c r="LM54" s="646" t="str">
        <f t="shared" si="322"/>
        <v/>
      </c>
      <c r="LN54" s="646" t="str">
        <f t="shared" si="323"/>
        <v/>
      </c>
      <c r="LO54" s="646" t="str">
        <f t="shared" si="324"/>
        <v/>
      </c>
      <c r="LP54" s="646" t="str">
        <f t="shared" si="325"/>
        <v/>
      </c>
      <c r="LQ54" s="646" t="str">
        <f t="shared" si="326"/>
        <v/>
      </c>
      <c r="LR54" s="646" t="str">
        <f t="shared" si="327"/>
        <v/>
      </c>
      <c r="LS54" s="646" t="str">
        <f t="shared" si="328"/>
        <v/>
      </c>
      <c r="LT54" s="646" t="str">
        <f t="shared" si="329"/>
        <v/>
      </c>
      <c r="LU54" s="646" t="str">
        <f t="shared" si="330"/>
        <v/>
      </c>
      <c r="LV54" s="646" t="str">
        <f t="shared" si="331"/>
        <v/>
      </c>
      <c r="LW54" s="646" t="str">
        <f t="shared" si="332"/>
        <v/>
      </c>
      <c r="LX54" s="646" t="str">
        <f t="shared" si="333"/>
        <v/>
      </c>
      <c r="LY54" s="646" t="str">
        <f t="shared" si="334"/>
        <v/>
      </c>
      <c r="LZ54" s="646" t="str">
        <f t="shared" si="335"/>
        <v/>
      </c>
      <c r="MA54" s="646" t="str">
        <f t="shared" si="336"/>
        <v/>
      </c>
      <c r="MB54" s="646" t="str">
        <f t="shared" si="337"/>
        <v/>
      </c>
      <c r="MC54" s="646" t="str">
        <f t="shared" si="338"/>
        <v/>
      </c>
      <c r="MD54" s="646" t="str">
        <f t="shared" si="339"/>
        <v/>
      </c>
      <c r="ME54" s="646" t="str">
        <f t="shared" si="340"/>
        <v/>
      </c>
      <c r="MF54" s="646" t="str">
        <f t="shared" si="341"/>
        <v/>
      </c>
      <c r="MG54" s="646" t="str">
        <f t="shared" si="342"/>
        <v/>
      </c>
      <c r="MH54" s="646" t="str">
        <f t="shared" si="343"/>
        <v/>
      </c>
      <c r="MI54" s="646" t="str">
        <f t="shared" si="344"/>
        <v/>
      </c>
      <c r="MJ54" s="646" t="str">
        <f t="shared" si="345"/>
        <v/>
      </c>
      <c r="MK54" s="646" t="str">
        <f t="shared" si="346"/>
        <v/>
      </c>
      <c r="ML54" s="646" t="str">
        <f t="shared" si="347"/>
        <v/>
      </c>
      <c r="MM54" s="646" t="str">
        <f t="shared" si="348"/>
        <v/>
      </c>
      <c r="MN54" s="646" t="str">
        <f t="shared" si="349"/>
        <v/>
      </c>
      <c r="MO54" s="646" t="str">
        <f t="shared" si="350"/>
        <v/>
      </c>
      <c r="MP54" s="646" t="str">
        <f t="shared" si="351"/>
        <v/>
      </c>
      <c r="MQ54" s="646" t="str">
        <f t="shared" si="352"/>
        <v/>
      </c>
      <c r="MR54" s="646" t="str">
        <f t="shared" si="353"/>
        <v/>
      </c>
      <c r="MS54" s="646" t="str">
        <f t="shared" si="354"/>
        <v/>
      </c>
      <c r="MT54" s="646" t="str">
        <f t="shared" si="355"/>
        <v/>
      </c>
      <c r="MU54" s="646" t="str">
        <f t="shared" si="356"/>
        <v/>
      </c>
      <c r="MV54" s="646" t="str">
        <f t="shared" si="357"/>
        <v/>
      </c>
      <c r="MW54" s="646" t="str">
        <f t="shared" si="358"/>
        <v/>
      </c>
      <c r="MX54" s="646" t="str">
        <f t="shared" si="359"/>
        <v/>
      </c>
      <c r="MY54" s="646" t="str">
        <f t="shared" si="360"/>
        <v/>
      </c>
      <c r="MZ54" s="646" t="str">
        <f t="shared" si="361"/>
        <v/>
      </c>
      <c r="NA54" s="646" t="str">
        <f t="shared" si="362"/>
        <v/>
      </c>
      <c r="NB54" s="646" t="str">
        <f t="shared" si="363"/>
        <v/>
      </c>
      <c r="NC54" s="646" t="str">
        <f t="shared" si="364"/>
        <v/>
      </c>
      <c r="ND54" s="646" t="str">
        <f t="shared" si="365"/>
        <v/>
      </c>
      <c r="NE54" s="646" t="str">
        <f t="shared" si="366"/>
        <v/>
      </c>
      <c r="NF54" s="646" t="str">
        <f t="shared" si="367"/>
        <v/>
      </c>
      <c r="NG54" s="646" t="str">
        <f t="shared" si="368"/>
        <v/>
      </c>
      <c r="NH54" s="646" t="str">
        <f t="shared" si="369"/>
        <v/>
      </c>
      <c r="NI54" s="646" t="str">
        <f t="shared" si="370"/>
        <v/>
      </c>
      <c r="NJ54" s="646" t="str">
        <f t="shared" si="371"/>
        <v/>
      </c>
      <c r="NK54" s="646" t="str">
        <f t="shared" si="372"/>
        <v/>
      </c>
      <c r="NL54" s="646" t="str">
        <f t="shared" si="373"/>
        <v/>
      </c>
      <c r="NM54" s="646" t="str">
        <f t="shared" si="374"/>
        <v/>
      </c>
      <c r="NN54" s="646" t="str">
        <f t="shared" si="375"/>
        <v/>
      </c>
      <c r="NO54" s="646" t="str">
        <f t="shared" si="376"/>
        <v/>
      </c>
      <c r="NP54" s="646" t="str">
        <f t="shared" si="377"/>
        <v/>
      </c>
      <c r="NQ54" s="646" t="str">
        <f t="shared" si="378"/>
        <v/>
      </c>
      <c r="NR54" s="646" t="str">
        <f t="shared" si="379"/>
        <v/>
      </c>
      <c r="NS54" s="646" t="str">
        <f t="shared" si="380"/>
        <v/>
      </c>
      <c r="NT54" s="646" t="str">
        <f t="shared" si="381"/>
        <v/>
      </c>
      <c r="NU54" s="646" t="str">
        <f t="shared" si="382"/>
        <v/>
      </c>
      <c r="NV54" s="646" t="str">
        <f t="shared" si="383"/>
        <v/>
      </c>
      <c r="NW54" s="646" t="str">
        <f t="shared" si="384"/>
        <v/>
      </c>
      <c r="NX54" s="646" t="str">
        <f t="shared" si="385"/>
        <v/>
      </c>
      <c r="NY54" s="646" t="str">
        <f t="shared" si="386"/>
        <v/>
      </c>
      <c r="NZ54" s="646" t="str">
        <f t="shared" si="387"/>
        <v/>
      </c>
      <c r="OA54" s="646" t="str">
        <f t="shared" si="388"/>
        <v/>
      </c>
      <c r="OB54" s="646" t="str">
        <f t="shared" si="389"/>
        <v/>
      </c>
      <c r="OC54" s="646" t="str">
        <f t="shared" si="390"/>
        <v/>
      </c>
      <c r="OD54" s="646" t="str">
        <f t="shared" si="391"/>
        <v/>
      </c>
      <c r="OE54" s="646" t="str">
        <f t="shared" si="392"/>
        <v/>
      </c>
      <c r="OF54" s="646" t="str">
        <f t="shared" si="393"/>
        <v/>
      </c>
      <c r="OG54" s="646" t="str">
        <f t="shared" si="394"/>
        <v/>
      </c>
      <c r="OH54" s="646" t="str">
        <f t="shared" si="395"/>
        <v/>
      </c>
      <c r="OI54" s="646" t="str">
        <f t="shared" si="396"/>
        <v/>
      </c>
      <c r="OJ54" s="646" t="str">
        <f t="shared" si="397"/>
        <v/>
      </c>
      <c r="OK54" s="646" t="str">
        <f t="shared" si="398"/>
        <v/>
      </c>
      <c r="OL54" s="646" t="str">
        <f t="shared" si="399"/>
        <v/>
      </c>
      <c r="OM54" s="646" t="str">
        <f t="shared" si="400"/>
        <v/>
      </c>
      <c r="ON54" s="646" t="str">
        <f t="shared" si="401"/>
        <v/>
      </c>
      <c r="OO54" s="646" t="str">
        <f t="shared" si="402"/>
        <v/>
      </c>
      <c r="OP54" s="646" t="str">
        <f t="shared" si="403"/>
        <v/>
      </c>
      <c r="OQ54" s="646" t="str">
        <f t="shared" si="404"/>
        <v/>
      </c>
      <c r="OR54" s="646" t="str">
        <f t="shared" si="405"/>
        <v/>
      </c>
      <c r="OS54" s="646" t="str">
        <f t="shared" si="406"/>
        <v/>
      </c>
      <c r="OT54" s="646" t="str">
        <f t="shared" si="407"/>
        <v/>
      </c>
      <c r="OU54" s="646" t="str">
        <f t="shared" si="408"/>
        <v/>
      </c>
      <c r="OV54" s="646" t="str">
        <f t="shared" si="409"/>
        <v/>
      </c>
      <c r="OW54" s="646" t="str">
        <f t="shared" si="410"/>
        <v/>
      </c>
      <c r="OX54" s="646" t="str">
        <f t="shared" si="411"/>
        <v/>
      </c>
      <c r="OY54" s="646" t="str">
        <f t="shared" si="412"/>
        <v/>
      </c>
      <c r="OZ54" s="646" t="str">
        <f t="shared" si="413"/>
        <v/>
      </c>
      <c r="PA54" s="646" t="str">
        <f t="shared" si="414"/>
        <v/>
      </c>
      <c r="PB54" s="646" t="str">
        <f t="shared" si="415"/>
        <v/>
      </c>
      <c r="PC54" s="646" t="str">
        <f t="shared" si="416"/>
        <v/>
      </c>
      <c r="PD54" s="646" t="str">
        <f t="shared" si="417"/>
        <v/>
      </c>
      <c r="PE54" s="646" t="str">
        <f t="shared" si="210"/>
        <v/>
      </c>
      <c r="PF54" s="646" t="str">
        <f t="shared" si="211"/>
        <v/>
      </c>
      <c r="PG54" s="646" t="str">
        <f t="shared" si="212"/>
        <v/>
      </c>
      <c r="PH54" s="646" t="str">
        <f t="shared" si="213"/>
        <v/>
      </c>
      <c r="PI54" s="647" t="str">
        <f t="shared" si="214"/>
        <v/>
      </c>
    </row>
    <row r="55" spans="1:425" ht="16.95" customHeight="1" x14ac:dyDescent="0.7">
      <c r="A55" s="635" t="str">
        <f>IF('2 Name'!C55="","",'2 Name'!C55)</f>
        <v/>
      </c>
      <c r="B55" s="636" t="str">
        <f>IF('2 Name'!D55="","",'2 Name'!D55)</f>
        <v/>
      </c>
      <c r="C55" s="637">
        <v>45</v>
      </c>
      <c r="D55" s="638"/>
      <c r="E55" s="639"/>
      <c r="F55" s="639"/>
      <c r="G55" s="639"/>
      <c r="H55" s="640"/>
      <c r="I55" s="638"/>
      <c r="J55" s="639"/>
      <c r="K55" s="639"/>
      <c r="L55" s="639"/>
      <c r="M55" s="640"/>
      <c r="N55" s="638"/>
      <c r="O55" s="639"/>
      <c r="P55" s="639"/>
      <c r="Q55" s="639"/>
      <c r="R55" s="640"/>
      <c r="S55" s="638"/>
      <c r="T55" s="639"/>
      <c r="U55" s="639"/>
      <c r="V55" s="639"/>
      <c r="W55" s="640"/>
      <c r="X55" s="638"/>
      <c r="Y55" s="639"/>
      <c r="Z55" s="639"/>
      <c r="AA55" s="639"/>
      <c r="AB55" s="640"/>
      <c r="AC55" s="638"/>
      <c r="AD55" s="639"/>
      <c r="AE55" s="639"/>
      <c r="AF55" s="639"/>
      <c r="AG55" s="640"/>
      <c r="AH55" s="638"/>
      <c r="AI55" s="639"/>
      <c r="AJ55" s="639"/>
      <c r="AK55" s="639"/>
      <c r="AL55" s="640"/>
      <c r="AM55" s="638"/>
      <c r="AN55" s="639"/>
      <c r="AO55" s="639"/>
      <c r="AP55" s="639"/>
      <c r="AQ55" s="640"/>
      <c r="AR55" s="638"/>
      <c r="AS55" s="639"/>
      <c r="AT55" s="639"/>
      <c r="AU55" s="639"/>
      <c r="AV55" s="640"/>
      <c r="AW55" s="638"/>
      <c r="AX55" s="639"/>
      <c r="AY55" s="639"/>
      <c r="AZ55" s="639"/>
      <c r="BA55" s="640"/>
      <c r="BB55" s="637">
        <v>45</v>
      </c>
      <c r="BC55" s="638"/>
      <c r="BD55" s="639"/>
      <c r="BE55" s="639"/>
      <c r="BF55" s="639"/>
      <c r="BG55" s="640"/>
      <c r="BH55" s="638"/>
      <c r="BI55" s="639"/>
      <c r="BJ55" s="639"/>
      <c r="BK55" s="639"/>
      <c r="BL55" s="640"/>
      <c r="BM55" s="638"/>
      <c r="BN55" s="639"/>
      <c r="BO55" s="639"/>
      <c r="BP55" s="639"/>
      <c r="BQ55" s="640"/>
      <c r="BR55" s="638"/>
      <c r="BS55" s="639"/>
      <c r="BT55" s="639"/>
      <c r="BU55" s="639"/>
      <c r="BV55" s="640"/>
      <c r="BW55" s="638"/>
      <c r="BX55" s="639"/>
      <c r="BY55" s="639"/>
      <c r="BZ55" s="639"/>
      <c r="CA55" s="640"/>
      <c r="CB55" s="638"/>
      <c r="CC55" s="639"/>
      <c r="CD55" s="639"/>
      <c r="CE55" s="639"/>
      <c r="CF55" s="640"/>
      <c r="CG55" s="638"/>
      <c r="CH55" s="639"/>
      <c r="CI55" s="639"/>
      <c r="CJ55" s="639"/>
      <c r="CK55" s="640"/>
      <c r="CL55" s="638"/>
      <c r="CM55" s="639"/>
      <c r="CN55" s="639"/>
      <c r="CO55" s="639"/>
      <c r="CP55" s="640"/>
      <c r="CQ55" s="638"/>
      <c r="CR55" s="639"/>
      <c r="CS55" s="639"/>
      <c r="CT55" s="639"/>
      <c r="CU55" s="640"/>
      <c r="CV55" s="638"/>
      <c r="CW55" s="639"/>
      <c r="CX55" s="639"/>
      <c r="CY55" s="639"/>
      <c r="CZ55" s="640"/>
      <c r="DA55" s="637">
        <v>45</v>
      </c>
      <c r="DB55" s="638"/>
      <c r="DC55" s="639"/>
      <c r="DD55" s="639"/>
      <c r="DE55" s="639"/>
      <c r="DF55" s="640"/>
      <c r="DG55" s="638"/>
      <c r="DH55" s="639"/>
      <c r="DI55" s="639"/>
      <c r="DJ55" s="639"/>
      <c r="DK55" s="640"/>
      <c r="DL55" s="638"/>
      <c r="DM55" s="639"/>
      <c r="DN55" s="639"/>
      <c r="DO55" s="639"/>
      <c r="DP55" s="640"/>
      <c r="DQ55" s="638"/>
      <c r="DR55" s="639"/>
      <c r="DS55" s="639"/>
      <c r="DT55" s="639"/>
      <c r="DU55" s="640"/>
      <c r="DV55" s="638"/>
      <c r="DW55" s="639"/>
      <c r="DX55" s="639"/>
      <c r="DY55" s="639"/>
      <c r="DZ55" s="640"/>
      <c r="EA55" s="638"/>
      <c r="EB55" s="639"/>
      <c r="EC55" s="639"/>
      <c r="ED55" s="639"/>
      <c r="EE55" s="640"/>
      <c r="EF55" s="638"/>
      <c r="EG55" s="639"/>
      <c r="EH55" s="639"/>
      <c r="EI55" s="639"/>
      <c r="EJ55" s="640"/>
      <c r="EK55" s="638"/>
      <c r="EL55" s="639"/>
      <c r="EM55" s="639"/>
      <c r="EN55" s="639"/>
      <c r="EO55" s="640"/>
      <c r="EP55" s="638"/>
      <c r="EQ55" s="639"/>
      <c r="ER55" s="639"/>
      <c r="ES55" s="639"/>
      <c r="ET55" s="640"/>
      <c r="EU55" s="638"/>
      <c r="EV55" s="639"/>
      <c r="EW55" s="639"/>
      <c r="EX55" s="639"/>
      <c r="EY55" s="640"/>
      <c r="EZ55" s="641">
        <v>45</v>
      </c>
      <c r="FA55" s="638"/>
      <c r="FB55" s="639"/>
      <c r="FC55" s="639"/>
      <c r="FD55" s="639"/>
      <c r="FE55" s="640"/>
      <c r="FF55" s="638"/>
      <c r="FG55" s="639"/>
      <c r="FH55" s="639"/>
      <c r="FI55" s="639"/>
      <c r="FJ55" s="640"/>
      <c r="FK55" s="638"/>
      <c r="FL55" s="639"/>
      <c r="FM55" s="639"/>
      <c r="FN55" s="639"/>
      <c r="FO55" s="640"/>
      <c r="FP55" s="638"/>
      <c r="FQ55" s="639"/>
      <c r="FR55" s="639"/>
      <c r="FS55" s="639"/>
      <c r="FT55" s="640"/>
      <c r="FU55" s="638"/>
      <c r="FV55" s="639"/>
      <c r="FW55" s="639"/>
      <c r="FX55" s="639"/>
      <c r="FY55" s="640"/>
      <c r="FZ55" s="638"/>
      <c r="GA55" s="639"/>
      <c r="GB55" s="639"/>
      <c r="GC55" s="639"/>
      <c r="GD55" s="640"/>
      <c r="GE55" s="638"/>
      <c r="GF55" s="639"/>
      <c r="GG55" s="639"/>
      <c r="GH55" s="639"/>
      <c r="GI55" s="640"/>
      <c r="GJ55" s="638"/>
      <c r="GK55" s="639"/>
      <c r="GL55" s="639"/>
      <c r="GM55" s="639"/>
      <c r="GN55" s="640"/>
      <c r="GO55" s="638"/>
      <c r="GP55" s="639"/>
      <c r="GQ55" s="639"/>
      <c r="GR55" s="639"/>
      <c r="GS55" s="640"/>
      <c r="GT55" s="638"/>
      <c r="GU55" s="639"/>
      <c r="GV55" s="639"/>
      <c r="GW55" s="639"/>
      <c r="GX55" s="640"/>
      <c r="GY55" s="641">
        <v>45</v>
      </c>
      <c r="GZ55" s="642" t="str">
        <f>IF('2 Name'!B55="","",'2 Name'!B55)</f>
        <v/>
      </c>
      <c r="HA55" s="635" t="str">
        <f>IF('2 Name'!C55="","",'2 Name'!C55)</f>
        <v/>
      </c>
      <c r="HB55" s="636" t="str">
        <f>IF('2 Name'!D55="","",'2 Name'!D55)</f>
        <v/>
      </c>
      <c r="HC55" s="643" t="str">
        <f t="shared" si="204"/>
        <v/>
      </c>
      <c r="HD55" s="643" t="str">
        <f t="shared" si="215"/>
        <v/>
      </c>
      <c r="HE55" s="643" t="str">
        <f t="shared" si="216"/>
        <v/>
      </c>
      <c r="HF55" s="643" t="str">
        <f t="shared" si="217"/>
        <v/>
      </c>
      <c r="HG55" s="643" t="str">
        <f t="shared" si="218"/>
        <v/>
      </c>
      <c r="HH55" s="643" t="str">
        <f t="shared" si="205"/>
        <v/>
      </c>
      <c r="HI55" s="643" t="str">
        <f t="shared" si="206"/>
        <v/>
      </c>
      <c r="HJ55" s="643" t="str">
        <f t="shared" si="219"/>
        <v/>
      </c>
      <c r="HK55" s="643" t="str">
        <f t="shared" si="220"/>
        <v/>
      </c>
      <c r="HL55" s="643" t="str">
        <f t="shared" si="221"/>
        <v/>
      </c>
      <c r="HM55" s="643" t="str">
        <f t="shared" si="222"/>
        <v/>
      </c>
      <c r="HN55" s="643" t="str">
        <f t="shared" si="207"/>
        <v/>
      </c>
      <c r="HO55" s="641" t="str">
        <f t="shared" si="208"/>
        <v/>
      </c>
      <c r="HP55" s="644" t="str">
        <f t="shared" si="209"/>
        <v/>
      </c>
      <c r="HR55" s="649" t="str">
        <f t="shared" si="223"/>
        <v/>
      </c>
      <c r="HS55" s="650" t="str">
        <f t="shared" si="224"/>
        <v/>
      </c>
      <c r="HT55" s="650" t="str">
        <f t="shared" si="225"/>
        <v/>
      </c>
      <c r="HU55" s="650" t="str">
        <f t="shared" si="226"/>
        <v/>
      </c>
      <c r="HV55" s="650" t="str">
        <f t="shared" si="227"/>
        <v/>
      </c>
      <c r="HW55" s="650" t="str">
        <f t="shared" si="228"/>
        <v/>
      </c>
      <c r="HX55" s="650" t="str">
        <f t="shared" si="229"/>
        <v/>
      </c>
      <c r="HY55" s="650" t="str">
        <f t="shared" si="230"/>
        <v/>
      </c>
      <c r="HZ55" s="650" t="str">
        <f t="shared" si="231"/>
        <v/>
      </c>
      <c r="IA55" s="650" t="str">
        <f t="shared" si="232"/>
        <v/>
      </c>
      <c r="IB55" s="650" t="str">
        <f t="shared" si="233"/>
        <v/>
      </c>
      <c r="IC55" s="650" t="str">
        <f t="shared" si="234"/>
        <v/>
      </c>
      <c r="ID55" s="650" t="str">
        <f t="shared" si="235"/>
        <v/>
      </c>
      <c r="IE55" s="650" t="str">
        <f t="shared" si="236"/>
        <v/>
      </c>
      <c r="IF55" s="650" t="str">
        <f t="shared" si="237"/>
        <v/>
      </c>
      <c r="IG55" s="650" t="str">
        <f t="shared" si="238"/>
        <v/>
      </c>
      <c r="IH55" s="650" t="str">
        <f t="shared" si="239"/>
        <v/>
      </c>
      <c r="II55" s="650" t="str">
        <f t="shared" si="240"/>
        <v/>
      </c>
      <c r="IJ55" s="650" t="str">
        <f t="shared" si="241"/>
        <v/>
      </c>
      <c r="IK55" s="650" t="str">
        <f t="shared" si="242"/>
        <v/>
      </c>
      <c r="IL55" s="650" t="str">
        <f t="shared" si="243"/>
        <v/>
      </c>
      <c r="IM55" s="650" t="str">
        <f t="shared" si="244"/>
        <v/>
      </c>
      <c r="IN55" s="650" t="str">
        <f t="shared" si="245"/>
        <v/>
      </c>
      <c r="IO55" s="650" t="str">
        <f t="shared" si="246"/>
        <v/>
      </c>
      <c r="IP55" s="650" t="str">
        <f t="shared" si="247"/>
        <v/>
      </c>
      <c r="IQ55" s="650" t="str">
        <f t="shared" si="248"/>
        <v/>
      </c>
      <c r="IR55" s="650" t="str">
        <f t="shared" si="249"/>
        <v/>
      </c>
      <c r="IS55" s="650" t="str">
        <f t="shared" si="250"/>
        <v/>
      </c>
      <c r="IT55" s="650" t="str">
        <f t="shared" si="251"/>
        <v/>
      </c>
      <c r="IU55" s="650" t="str">
        <f t="shared" si="252"/>
        <v/>
      </c>
      <c r="IV55" s="650" t="str">
        <f t="shared" si="253"/>
        <v/>
      </c>
      <c r="IW55" s="650" t="str">
        <f t="shared" si="254"/>
        <v/>
      </c>
      <c r="IX55" s="650" t="str">
        <f t="shared" si="255"/>
        <v/>
      </c>
      <c r="IY55" s="650" t="str">
        <f t="shared" si="256"/>
        <v/>
      </c>
      <c r="IZ55" s="650" t="str">
        <f t="shared" si="257"/>
        <v/>
      </c>
      <c r="JA55" s="650" t="str">
        <f t="shared" si="258"/>
        <v/>
      </c>
      <c r="JB55" s="650" t="str">
        <f t="shared" si="259"/>
        <v/>
      </c>
      <c r="JC55" s="650" t="str">
        <f t="shared" si="260"/>
        <v/>
      </c>
      <c r="JD55" s="650" t="str">
        <f t="shared" si="261"/>
        <v/>
      </c>
      <c r="JE55" s="650" t="str">
        <f t="shared" si="262"/>
        <v/>
      </c>
      <c r="JF55" s="650" t="str">
        <f t="shared" si="263"/>
        <v/>
      </c>
      <c r="JG55" s="650" t="str">
        <f t="shared" si="264"/>
        <v/>
      </c>
      <c r="JH55" s="650" t="str">
        <f t="shared" si="265"/>
        <v/>
      </c>
      <c r="JI55" s="650" t="str">
        <f t="shared" si="266"/>
        <v/>
      </c>
      <c r="JJ55" s="650" t="str">
        <f t="shared" si="267"/>
        <v/>
      </c>
      <c r="JK55" s="650" t="str">
        <f t="shared" si="268"/>
        <v/>
      </c>
      <c r="JL55" s="650" t="str">
        <f t="shared" si="269"/>
        <v/>
      </c>
      <c r="JM55" s="650" t="str">
        <f t="shared" si="270"/>
        <v/>
      </c>
      <c r="JN55" s="650" t="str">
        <f t="shared" si="271"/>
        <v/>
      </c>
      <c r="JO55" s="650" t="str">
        <f t="shared" si="272"/>
        <v/>
      </c>
      <c r="JP55" s="650" t="str">
        <f t="shared" si="273"/>
        <v/>
      </c>
      <c r="JQ55" s="650" t="str">
        <f t="shared" si="274"/>
        <v/>
      </c>
      <c r="JR55" s="650" t="str">
        <f t="shared" si="275"/>
        <v/>
      </c>
      <c r="JS55" s="650" t="str">
        <f t="shared" si="276"/>
        <v/>
      </c>
      <c r="JT55" s="650" t="str">
        <f t="shared" si="277"/>
        <v/>
      </c>
      <c r="JU55" s="650" t="str">
        <f t="shared" si="278"/>
        <v/>
      </c>
      <c r="JV55" s="650" t="str">
        <f t="shared" si="279"/>
        <v/>
      </c>
      <c r="JW55" s="650" t="str">
        <f t="shared" si="280"/>
        <v/>
      </c>
      <c r="JX55" s="650" t="str">
        <f t="shared" si="281"/>
        <v/>
      </c>
      <c r="JY55" s="650" t="str">
        <f t="shared" si="282"/>
        <v/>
      </c>
      <c r="JZ55" s="650" t="str">
        <f t="shared" si="283"/>
        <v/>
      </c>
      <c r="KA55" s="650" t="str">
        <f t="shared" si="284"/>
        <v/>
      </c>
      <c r="KB55" s="650" t="str">
        <f t="shared" si="285"/>
        <v/>
      </c>
      <c r="KC55" s="650" t="str">
        <f t="shared" si="286"/>
        <v/>
      </c>
      <c r="KD55" s="650" t="str">
        <f t="shared" si="287"/>
        <v/>
      </c>
      <c r="KE55" s="650" t="str">
        <f t="shared" si="288"/>
        <v/>
      </c>
      <c r="KF55" s="650" t="str">
        <f t="shared" si="289"/>
        <v/>
      </c>
      <c r="KG55" s="650" t="str">
        <f t="shared" si="290"/>
        <v/>
      </c>
      <c r="KH55" s="650" t="str">
        <f t="shared" si="291"/>
        <v/>
      </c>
      <c r="KI55" s="650" t="str">
        <f t="shared" si="292"/>
        <v/>
      </c>
      <c r="KJ55" s="650" t="str">
        <f t="shared" si="293"/>
        <v/>
      </c>
      <c r="KK55" s="650" t="str">
        <f t="shared" si="294"/>
        <v/>
      </c>
      <c r="KL55" s="650" t="str">
        <f t="shared" si="295"/>
        <v/>
      </c>
      <c r="KM55" s="650" t="str">
        <f t="shared" si="296"/>
        <v/>
      </c>
      <c r="KN55" s="650" t="str">
        <f t="shared" si="297"/>
        <v/>
      </c>
      <c r="KO55" s="650" t="str">
        <f t="shared" si="298"/>
        <v/>
      </c>
      <c r="KP55" s="650" t="str">
        <f t="shared" si="299"/>
        <v/>
      </c>
      <c r="KQ55" s="650" t="str">
        <f t="shared" si="300"/>
        <v/>
      </c>
      <c r="KR55" s="650" t="str">
        <f t="shared" si="301"/>
        <v/>
      </c>
      <c r="KS55" s="650" t="str">
        <f t="shared" si="302"/>
        <v/>
      </c>
      <c r="KT55" s="650" t="str">
        <f t="shared" si="303"/>
        <v/>
      </c>
      <c r="KU55" s="650" t="str">
        <f t="shared" si="304"/>
        <v/>
      </c>
      <c r="KV55" s="650" t="str">
        <f t="shared" si="305"/>
        <v/>
      </c>
      <c r="KW55" s="650" t="str">
        <f t="shared" si="306"/>
        <v/>
      </c>
      <c r="KX55" s="650" t="str">
        <f t="shared" si="307"/>
        <v/>
      </c>
      <c r="KY55" s="650" t="str">
        <f t="shared" si="308"/>
        <v/>
      </c>
      <c r="KZ55" s="650" t="str">
        <f t="shared" si="309"/>
        <v/>
      </c>
      <c r="LA55" s="650" t="str">
        <f t="shared" si="310"/>
        <v/>
      </c>
      <c r="LB55" s="650" t="str">
        <f t="shared" si="311"/>
        <v/>
      </c>
      <c r="LC55" s="650" t="str">
        <f t="shared" si="312"/>
        <v/>
      </c>
      <c r="LD55" s="650" t="str">
        <f t="shared" si="313"/>
        <v/>
      </c>
      <c r="LE55" s="650" t="str">
        <f t="shared" si="314"/>
        <v/>
      </c>
      <c r="LF55" s="650" t="str">
        <f t="shared" si="315"/>
        <v/>
      </c>
      <c r="LG55" s="650" t="str">
        <f t="shared" si="316"/>
        <v/>
      </c>
      <c r="LH55" s="650" t="str">
        <f t="shared" si="317"/>
        <v/>
      </c>
      <c r="LI55" s="650" t="str">
        <f t="shared" si="318"/>
        <v/>
      </c>
      <c r="LJ55" s="650" t="str">
        <f t="shared" si="319"/>
        <v/>
      </c>
      <c r="LK55" s="650" t="str">
        <f t="shared" si="320"/>
        <v/>
      </c>
      <c r="LL55" s="650" t="str">
        <f t="shared" si="321"/>
        <v/>
      </c>
      <c r="LM55" s="650" t="str">
        <f t="shared" si="322"/>
        <v/>
      </c>
      <c r="LN55" s="650" t="str">
        <f t="shared" si="323"/>
        <v/>
      </c>
      <c r="LO55" s="650" t="str">
        <f t="shared" si="324"/>
        <v/>
      </c>
      <c r="LP55" s="650" t="str">
        <f t="shared" si="325"/>
        <v/>
      </c>
      <c r="LQ55" s="650" t="str">
        <f t="shared" si="326"/>
        <v/>
      </c>
      <c r="LR55" s="650" t="str">
        <f t="shared" si="327"/>
        <v/>
      </c>
      <c r="LS55" s="650" t="str">
        <f t="shared" si="328"/>
        <v/>
      </c>
      <c r="LT55" s="650" t="str">
        <f t="shared" si="329"/>
        <v/>
      </c>
      <c r="LU55" s="650" t="str">
        <f t="shared" si="330"/>
        <v/>
      </c>
      <c r="LV55" s="650" t="str">
        <f t="shared" si="331"/>
        <v/>
      </c>
      <c r="LW55" s="650" t="str">
        <f t="shared" si="332"/>
        <v/>
      </c>
      <c r="LX55" s="650" t="str">
        <f t="shared" si="333"/>
        <v/>
      </c>
      <c r="LY55" s="650" t="str">
        <f t="shared" si="334"/>
        <v/>
      </c>
      <c r="LZ55" s="650" t="str">
        <f t="shared" si="335"/>
        <v/>
      </c>
      <c r="MA55" s="650" t="str">
        <f t="shared" si="336"/>
        <v/>
      </c>
      <c r="MB55" s="650" t="str">
        <f t="shared" si="337"/>
        <v/>
      </c>
      <c r="MC55" s="650" t="str">
        <f t="shared" si="338"/>
        <v/>
      </c>
      <c r="MD55" s="650" t="str">
        <f t="shared" si="339"/>
        <v/>
      </c>
      <c r="ME55" s="650" t="str">
        <f t="shared" si="340"/>
        <v/>
      </c>
      <c r="MF55" s="650" t="str">
        <f t="shared" si="341"/>
        <v/>
      </c>
      <c r="MG55" s="650" t="str">
        <f t="shared" si="342"/>
        <v/>
      </c>
      <c r="MH55" s="650" t="str">
        <f t="shared" si="343"/>
        <v/>
      </c>
      <c r="MI55" s="650" t="str">
        <f t="shared" si="344"/>
        <v/>
      </c>
      <c r="MJ55" s="650" t="str">
        <f t="shared" si="345"/>
        <v/>
      </c>
      <c r="MK55" s="650" t="str">
        <f t="shared" si="346"/>
        <v/>
      </c>
      <c r="ML55" s="650" t="str">
        <f t="shared" si="347"/>
        <v/>
      </c>
      <c r="MM55" s="650" t="str">
        <f t="shared" si="348"/>
        <v/>
      </c>
      <c r="MN55" s="650" t="str">
        <f t="shared" si="349"/>
        <v/>
      </c>
      <c r="MO55" s="650" t="str">
        <f t="shared" si="350"/>
        <v/>
      </c>
      <c r="MP55" s="650" t="str">
        <f t="shared" si="351"/>
        <v/>
      </c>
      <c r="MQ55" s="650" t="str">
        <f t="shared" si="352"/>
        <v/>
      </c>
      <c r="MR55" s="650" t="str">
        <f t="shared" si="353"/>
        <v/>
      </c>
      <c r="MS55" s="650" t="str">
        <f t="shared" si="354"/>
        <v/>
      </c>
      <c r="MT55" s="650" t="str">
        <f t="shared" si="355"/>
        <v/>
      </c>
      <c r="MU55" s="650" t="str">
        <f t="shared" si="356"/>
        <v/>
      </c>
      <c r="MV55" s="650" t="str">
        <f t="shared" si="357"/>
        <v/>
      </c>
      <c r="MW55" s="650" t="str">
        <f t="shared" si="358"/>
        <v/>
      </c>
      <c r="MX55" s="650" t="str">
        <f t="shared" si="359"/>
        <v/>
      </c>
      <c r="MY55" s="650" t="str">
        <f t="shared" si="360"/>
        <v/>
      </c>
      <c r="MZ55" s="650" t="str">
        <f t="shared" si="361"/>
        <v/>
      </c>
      <c r="NA55" s="650" t="str">
        <f t="shared" si="362"/>
        <v/>
      </c>
      <c r="NB55" s="650" t="str">
        <f t="shared" si="363"/>
        <v/>
      </c>
      <c r="NC55" s="650" t="str">
        <f t="shared" si="364"/>
        <v/>
      </c>
      <c r="ND55" s="650" t="str">
        <f t="shared" si="365"/>
        <v/>
      </c>
      <c r="NE55" s="650" t="str">
        <f t="shared" si="366"/>
        <v/>
      </c>
      <c r="NF55" s="650" t="str">
        <f t="shared" si="367"/>
        <v/>
      </c>
      <c r="NG55" s="650" t="str">
        <f t="shared" si="368"/>
        <v/>
      </c>
      <c r="NH55" s="650" t="str">
        <f t="shared" si="369"/>
        <v/>
      </c>
      <c r="NI55" s="650" t="str">
        <f t="shared" si="370"/>
        <v/>
      </c>
      <c r="NJ55" s="650" t="str">
        <f t="shared" si="371"/>
        <v/>
      </c>
      <c r="NK55" s="650" t="str">
        <f t="shared" si="372"/>
        <v/>
      </c>
      <c r="NL55" s="650" t="str">
        <f t="shared" si="373"/>
        <v/>
      </c>
      <c r="NM55" s="650" t="str">
        <f t="shared" si="374"/>
        <v/>
      </c>
      <c r="NN55" s="650" t="str">
        <f t="shared" si="375"/>
        <v/>
      </c>
      <c r="NO55" s="650" t="str">
        <f t="shared" si="376"/>
        <v/>
      </c>
      <c r="NP55" s="650" t="str">
        <f t="shared" si="377"/>
        <v/>
      </c>
      <c r="NQ55" s="650" t="str">
        <f t="shared" si="378"/>
        <v/>
      </c>
      <c r="NR55" s="650" t="str">
        <f t="shared" si="379"/>
        <v/>
      </c>
      <c r="NS55" s="650" t="str">
        <f t="shared" si="380"/>
        <v/>
      </c>
      <c r="NT55" s="650" t="str">
        <f t="shared" si="381"/>
        <v/>
      </c>
      <c r="NU55" s="650" t="str">
        <f t="shared" si="382"/>
        <v/>
      </c>
      <c r="NV55" s="650" t="str">
        <f t="shared" si="383"/>
        <v/>
      </c>
      <c r="NW55" s="650" t="str">
        <f t="shared" si="384"/>
        <v/>
      </c>
      <c r="NX55" s="650" t="str">
        <f t="shared" si="385"/>
        <v/>
      </c>
      <c r="NY55" s="650" t="str">
        <f t="shared" si="386"/>
        <v/>
      </c>
      <c r="NZ55" s="650" t="str">
        <f t="shared" si="387"/>
        <v/>
      </c>
      <c r="OA55" s="650" t="str">
        <f t="shared" si="388"/>
        <v/>
      </c>
      <c r="OB55" s="650" t="str">
        <f t="shared" si="389"/>
        <v/>
      </c>
      <c r="OC55" s="650" t="str">
        <f t="shared" si="390"/>
        <v/>
      </c>
      <c r="OD55" s="650" t="str">
        <f t="shared" si="391"/>
        <v/>
      </c>
      <c r="OE55" s="650" t="str">
        <f t="shared" si="392"/>
        <v/>
      </c>
      <c r="OF55" s="650" t="str">
        <f t="shared" si="393"/>
        <v/>
      </c>
      <c r="OG55" s="650" t="str">
        <f t="shared" si="394"/>
        <v/>
      </c>
      <c r="OH55" s="650" t="str">
        <f t="shared" si="395"/>
        <v/>
      </c>
      <c r="OI55" s="650" t="str">
        <f t="shared" si="396"/>
        <v/>
      </c>
      <c r="OJ55" s="650" t="str">
        <f t="shared" si="397"/>
        <v/>
      </c>
      <c r="OK55" s="650" t="str">
        <f t="shared" si="398"/>
        <v/>
      </c>
      <c r="OL55" s="650" t="str">
        <f t="shared" si="399"/>
        <v/>
      </c>
      <c r="OM55" s="650" t="str">
        <f t="shared" si="400"/>
        <v/>
      </c>
      <c r="ON55" s="650" t="str">
        <f t="shared" si="401"/>
        <v/>
      </c>
      <c r="OO55" s="650" t="str">
        <f t="shared" si="402"/>
        <v/>
      </c>
      <c r="OP55" s="650" t="str">
        <f t="shared" si="403"/>
        <v/>
      </c>
      <c r="OQ55" s="650" t="str">
        <f t="shared" si="404"/>
        <v/>
      </c>
      <c r="OR55" s="650" t="str">
        <f t="shared" si="405"/>
        <v/>
      </c>
      <c r="OS55" s="650" t="str">
        <f t="shared" si="406"/>
        <v/>
      </c>
      <c r="OT55" s="650" t="str">
        <f t="shared" si="407"/>
        <v/>
      </c>
      <c r="OU55" s="650" t="str">
        <f t="shared" si="408"/>
        <v/>
      </c>
      <c r="OV55" s="650" t="str">
        <f t="shared" si="409"/>
        <v/>
      </c>
      <c r="OW55" s="650" t="str">
        <f t="shared" si="410"/>
        <v/>
      </c>
      <c r="OX55" s="650" t="str">
        <f t="shared" si="411"/>
        <v/>
      </c>
      <c r="OY55" s="650" t="str">
        <f t="shared" si="412"/>
        <v/>
      </c>
      <c r="OZ55" s="650" t="str">
        <f t="shared" si="413"/>
        <v/>
      </c>
      <c r="PA55" s="650" t="str">
        <f t="shared" si="414"/>
        <v/>
      </c>
      <c r="PB55" s="650" t="str">
        <f t="shared" si="415"/>
        <v/>
      </c>
      <c r="PC55" s="650" t="str">
        <f t="shared" si="416"/>
        <v/>
      </c>
      <c r="PD55" s="650" t="str">
        <f t="shared" si="417"/>
        <v/>
      </c>
      <c r="PE55" s="650" t="str">
        <f t="shared" si="210"/>
        <v/>
      </c>
      <c r="PF55" s="650" t="str">
        <f t="shared" si="211"/>
        <v/>
      </c>
      <c r="PG55" s="650" t="str">
        <f t="shared" si="212"/>
        <v/>
      </c>
      <c r="PH55" s="650" t="str">
        <f t="shared" si="213"/>
        <v/>
      </c>
      <c r="PI55" s="651" t="str">
        <f t="shared" si="214"/>
        <v/>
      </c>
    </row>
    <row r="56" spans="1:425" ht="16.95" customHeight="1" x14ac:dyDescent="0.7">
      <c r="A56" s="635" t="str">
        <f>IF('2 Name'!C56="","",'2 Name'!C56)</f>
        <v/>
      </c>
      <c r="B56" s="636" t="str">
        <f>IF('2 Name'!D56="","",'2 Name'!D56)</f>
        <v/>
      </c>
      <c r="C56" s="637">
        <v>46</v>
      </c>
      <c r="D56" s="638"/>
      <c r="E56" s="639"/>
      <c r="F56" s="639"/>
      <c r="G56" s="639"/>
      <c r="H56" s="640"/>
      <c r="I56" s="638"/>
      <c r="J56" s="639"/>
      <c r="K56" s="639"/>
      <c r="L56" s="639"/>
      <c r="M56" s="640"/>
      <c r="N56" s="638"/>
      <c r="O56" s="639"/>
      <c r="P56" s="639"/>
      <c r="Q56" s="639"/>
      <c r="R56" s="640"/>
      <c r="S56" s="638"/>
      <c r="T56" s="639"/>
      <c r="U56" s="639"/>
      <c r="V56" s="639"/>
      <c r="W56" s="640"/>
      <c r="X56" s="638"/>
      <c r="Y56" s="639"/>
      <c r="Z56" s="639"/>
      <c r="AA56" s="639"/>
      <c r="AB56" s="640"/>
      <c r="AC56" s="638"/>
      <c r="AD56" s="639"/>
      <c r="AE56" s="639"/>
      <c r="AF56" s="639"/>
      <c r="AG56" s="640"/>
      <c r="AH56" s="638"/>
      <c r="AI56" s="639"/>
      <c r="AJ56" s="639"/>
      <c r="AK56" s="639"/>
      <c r="AL56" s="640"/>
      <c r="AM56" s="638"/>
      <c r="AN56" s="639"/>
      <c r="AO56" s="639"/>
      <c r="AP56" s="639"/>
      <c r="AQ56" s="640"/>
      <c r="AR56" s="638"/>
      <c r="AS56" s="639"/>
      <c r="AT56" s="639"/>
      <c r="AU56" s="639"/>
      <c r="AV56" s="640"/>
      <c r="AW56" s="638"/>
      <c r="AX56" s="639"/>
      <c r="AY56" s="639"/>
      <c r="AZ56" s="639"/>
      <c r="BA56" s="640"/>
      <c r="BB56" s="637">
        <v>46</v>
      </c>
      <c r="BC56" s="638"/>
      <c r="BD56" s="639"/>
      <c r="BE56" s="639"/>
      <c r="BF56" s="639"/>
      <c r="BG56" s="640"/>
      <c r="BH56" s="638"/>
      <c r="BI56" s="639"/>
      <c r="BJ56" s="639"/>
      <c r="BK56" s="639"/>
      <c r="BL56" s="640"/>
      <c r="BM56" s="638"/>
      <c r="BN56" s="639"/>
      <c r="BO56" s="639"/>
      <c r="BP56" s="639"/>
      <c r="BQ56" s="640"/>
      <c r="BR56" s="638"/>
      <c r="BS56" s="639"/>
      <c r="BT56" s="639"/>
      <c r="BU56" s="639"/>
      <c r="BV56" s="640"/>
      <c r="BW56" s="638"/>
      <c r="BX56" s="639"/>
      <c r="BY56" s="639"/>
      <c r="BZ56" s="639"/>
      <c r="CA56" s="640"/>
      <c r="CB56" s="638"/>
      <c r="CC56" s="639"/>
      <c r="CD56" s="639"/>
      <c r="CE56" s="639"/>
      <c r="CF56" s="640"/>
      <c r="CG56" s="638"/>
      <c r="CH56" s="639"/>
      <c r="CI56" s="639"/>
      <c r="CJ56" s="639"/>
      <c r="CK56" s="640"/>
      <c r="CL56" s="638"/>
      <c r="CM56" s="639"/>
      <c r="CN56" s="639"/>
      <c r="CO56" s="639"/>
      <c r="CP56" s="640"/>
      <c r="CQ56" s="638"/>
      <c r="CR56" s="639"/>
      <c r="CS56" s="639"/>
      <c r="CT56" s="639"/>
      <c r="CU56" s="640"/>
      <c r="CV56" s="638"/>
      <c r="CW56" s="639"/>
      <c r="CX56" s="639"/>
      <c r="CY56" s="639"/>
      <c r="CZ56" s="640"/>
      <c r="DA56" s="637">
        <v>46</v>
      </c>
      <c r="DB56" s="638"/>
      <c r="DC56" s="639"/>
      <c r="DD56" s="639"/>
      <c r="DE56" s="639"/>
      <c r="DF56" s="640"/>
      <c r="DG56" s="638"/>
      <c r="DH56" s="639"/>
      <c r="DI56" s="639"/>
      <c r="DJ56" s="639"/>
      <c r="DK56" s="640"/>
      <c r="DL56" s="638"/>
      <c r="DM56" s="639"/>
      <c r="DN56" s="639"/>
      <c r="DO56" s="639"/>
      <c r="DP56" s="640"/>
      <c r="DQ56" s="638"/>
      <c r="DR56" s="639"/>
      <c r="DS56" s="639"/>
      <c r="DT56" s="639"/>
      <c r="DU56" s="640"/>
      <c r="DV56" s="638"/>
      <c r="DW56" s="639"/>
      <c r="DX56" s="639"/>
      <c r="DY56" s="639"/>
      <c r="DZ56" s="640"/>
      <c r="EA56" s="638"/>
      <c r="EB56" s="639"/>
      <c r="EC56" s="639"/>
      <c r="ED56" s="639"/>
      <c r="EE56" s="640"/>
      <c r="EF56" s="638"/>
      <c r="EG56" s="639"/>
      <c r="EH56" s="639"/>
      <c r="EI56" s="639"/>
      <c r="EJ56" s="640"/>
      <c r="EK56" s="638"/>
      <c r="EL56" s="639"/>
      <c r="EM56" s="639"/>
      <c r="EN56" s="639"/>
      <c r="EO56" s="640"/>
      <c r="EP56" s="638"/>
      <c r="EQ56" s="639"/>
      <c r="ER56" s="639"/>
      <c r="ES56" s="639"/>
      <c r="ET56" s="640"/>
      <c r="EU56" s="638"/>
      <c r="EV56" s="639"/>
      <c r="EW56" s="639"/>
      <c r="EX56" s="639"/>
      <c r="EY56" s="640"/>
      <c r="EZ56" s="641">
        <v>46</v>
      </c>
      <c r="FA56" s="638"/>
      <c r="FB56" s="639"/>
      <c r="FC56" s="639"/>
      <c r="FD56" s="639"/>
      <c r="FE56" s="640"/>
      <c r="FF56" s="638"/>
      <c r="FG56" s="639"/>
      <c r="FH56" s="639"/>
      <c r="FI56" s="639"/>
      <c r="FJ56" s="640"/>
      <c r="FK56" s="638"/>
      <c r="FL56" s="639"/>
      <c r="FM56" s="639"/>
      <c r="FN56" s="639"/>
      <c r="FO56" s="640"/>
      <c r="FP56" s="638"/>
      <c r="FQ56" s="639"/>
      <c r="FR56" s="639"/>
      <c r="FS56" s="639"/>
      <c r="FT56" s="640"/>
      <c r="FU56" s="638"/>
      <c r="FV56" s="639"/>
      <c r="FW56" s="639"/>
      <c r="FX56" s="639"/>
      <c r="FY56" s="640"/>
      <c r="FZ56" s="638"/>
      <c r="GA56" s="639"/>
      <c r="GB56" s="639"/>
      <c r="GC56" s="639"/>
      <c r="GD56" s="640"/>
      <c r="GE56" s="638"/>
      <c r="GF56" s="639"/>
      <c r="GG56" s="639"/>
      <c r="GH56" s="639"/>
      <c r="GI56" s="640"/>
      <c r="GJ56" s="638"/>
      <c r="GK56" s="639"/>
      <c r="GL56" s="639"/>
      <c r="GM56" s="639"/>
      <c r="GN56" s="640"/>
      <c r="GO56" s="638"/>
      <c r="GP56" s="639"/>
      <c r="GQ56" s="639"/>
      <c r="GR56" s="639"/>
      <c r="GS56" s="640"/>
      <c r="GT56" s="638"/>
      <c r="GU56" s="639"/>
      <c r="GV56" s="639"/>
      <c r="GW56" s="639"/>
      <c r="GX56" s="640"/>
      <c r="GY56" s="641">
        <v>46</v>
      </c>
      <c r="GZ56" s="652" t="str">
        <f>IF('2 Name'!B56="","",'2 Name'!B56)</f>
        <v/>
      </c>
      <c r="HA56" s="635" t="str">
        <f>IF('2 Name'!C56="","",'2 Name'!C56)</f>
        <v/>
      </c>
      <c r="HB56" s="636" t="str">
        <f>IF('2 Name'!D56="","",'2 Name'!D56)</f>
        <v/>
      </c>
      <c r="HC56" s="643" t="str">
        <f t="shared" ref="HC56:HC60" si="418">IF(COUNT(HD56:HG56)=0,"",($HF$3/2)-HD56-HE56-HF56-HG56)</f>
        <v/>
      </c>
      <c r="HD56" s="643" t="str">
        <f t="shared" si="215"/>
        <v/>
      </c>
      <c r="HE56" s="643" t="str">
        <f t="shared" si="216"/>
        <v/>
      </c>
      <c r="HF56" s="643" t="str">
        <f t="shared" si="217"/>
        <v/>
      </c>
      <c r="HG56" s="643" t="str">
        <f t="shared" si="218"/>
        <v/>
      </c>
      <c r="HH56" s="643" t="str">
        <f t="shared" ref="HH56:HH60" si="419">IF(COUNT(HD56:HG56)=0,"",HC56)</f>
        <v/>
      </c>
      <c r="HI56" s="643" t="str">
        <f t="shared" ref="HI56:HI60" si="420">IF(COUNT(HJ56:HM56)=0,"",($HF$3/2)-HJ56-HK56-HL56-HM56)</f>
        <v/>
      </c>
      <c r="HJ56" s="643" t="str">
        <f t="shared" si="219"/>
        <v/>
      </c>
      <c r="HK56" s="643" t="str">
        <f t="shared" si="220"/>
        <v/>
      </c>
      <c r="HL56" s="643" t="str">
        <f t="shared" si="221"/>
        <v/>
      </c>
      <c r="HM56" s="643" t="str">
        <f t="shared" si="222"/>
        <v/>
      </c>
      <c r="HN56" s="643" t="str">
        <f t="shared" ref="HN56:HN60" si="421">IF(COUNT(HI56:HM56)=0,"",HI56)</f>
        <v/>
      </c>
      <c r="HO56" s="641" t="str">
        <f t="shared" ref="HO56:HO60" si="422">IF(COUNT(HC56:HN56)&lt;12,"",HH56+HN56)</f>
        <v/>
      </c>
      <c r="HP56" s="644" t="str">
        <f t="shared" ref="HP56:HP60" si="423">IF(HO56="","",HO56*100/$HF$3)</f>
        <v/>
      </c>
      <c r="HR56" s="653" t="str">
        <f t="shared" si="223"/>
        <v/>
      </c>
      <c r="HS56" s="654" t="str">
        <f t="shared" si="224"/>
        <v/>
      </c>
      <c r="HT56" s="654" t="str">
        <f t="shared" si="225"/>
        <v/>
      </c>
      <c r="HU56" s="654" t="str">
        <f t="shared" si="226"/>
        <v/>
      </c>
      <c r="HV56" s="654" t="str">
        <f t="shared" si="227"/>
        <v/>
      </c>
      <c r="HW56" s="654" t="str">
        <f t="shared" si="228"/>
        <v/>
      </c>
      <c r="HX56" s="654" t="str">
        <f t="shared" si="229"/>
        <v/>
      </c>
      <c r="HY56" s="654" t="str">
        <f t="shared" si="230"/>
        <v/>
      </c>
      <c r="HZ56" s="654" t="str">
        <f t="shared" si="231"/>
        <v/>
      </c>
      <c r="IA56" s="654" t="str">
        <f t="shared" si="232"/>
        <v/>
      </c>
      <c r="IB56" s="654" t="str">
        <f t="shared" si="233"/>
        <v/>
      </c>
      <c r="IC56" s="654" t="str">
        <f t="shared" si="234"/>
        <v/>
      </c>
      <c r="ID56" s="654" t="str">
        <f t="shared" si="235"/>
        <v/>
      </c>
      <c r="IE56" s="654" t="str">
        <f t="shared" si="236"/>
        <v/>
      </c>
      <c r="IF56" s="654" t="str">
        <f t="shared" si="237"/>
        <v/>
      </c>
      <c r="IG56" s="654" t="str">
        <f t="shared" si="238"/>
        <v/>
      </c>
      <c r="IH56" s="654" t="str">
        <f t="shared" si="239"/>
        <v/>
      </c>
      <c r="II56" s="654" t="str">
        <f t="shared" si="240"/>
        <v/>
      </c>
      <c r="IJ56" s="654" t="str">
        <f t="shared" si="241"/>
        <v/>
      </c>
      <c r="IK56" s="654" t="str">
        <f t="shared" si="242"/>
        <v/>
      </c>
      <c r="IL56" s="654" t="str">
        <f t="shared" si="243"/>
        <v/>
      </c>
      <c r="IM56" s="654" t="str">
        <f t="shared" si="244"/>
        <v/>
      </c>
      <c r="IN56" s="654" t="str">
        <f t="shared" si="245"/>
        <v/>
      </c>
      <c r="IO56" s="654" t="str">
        <f t="shared" si="246"/>
        <v/>
      </c>
      <c r="IP56" s="654" t="str">
        <f t="shared" si="247"/>
        <v/>
      </c>
      <c r="IQ56" s="654" t="str">
        <f t="shared" si="248"/>
        <v/>
      </c>
      <c r="IR56" s="654" t="str">
        <f t="shared" si="249"/>
        <v/>
      </c>
      <c r="IS56" s="654" t="str">
        <f t="shared" si="250"/>
        <v/>
      </c>
      <c r="IT56" s="654" t="str">
        <f t="shared" si="251"/>
        <v/>
      </c>
      <c r="IU56" s="654" t="str">
        <f t="shared" si="252"/>
        <v/>
      </c>
      <c r="IV56" s="654" t="str">
        <f t="shared" si="253"/>
        <v/>
      </c>
      <c r="IW56" s="654" t="str">
        <f t="shared" si="254"/>
        <v/>
      </c>
      <c r="IX56" s="654" t="str">
        <f t="shared" si="255"/>
        <v/>
      </c>
      <c r="IY56" s="654" t="str">
        <f t="shared" si="256"/>
        <v/>
      </c>
      <c r="IZ56" s="654" t="str">
        <f t="shared" si="257"/>
        <v/>
      </c>
      <c r="JA56" s="654" t="str">
        <f t="shared" si="258"/>
        <v/>
      </c>
      <c r="JB56" s="654" t="str">
        <f t="shared" si="259"/>
        <v/>
      </c>
      <c r="JC56" s="654" t="str">
        <f t="shared" si="260"/>
        <v/>
      </c>
      <c r="JD56" s="654" t="str">
        <f t="shared" si="261"/>
        <v/>
      </c>
      <c r="JE56" s="654" t="str">
        <f t="shared" si="262"/>
        <v/>
      </c>
      <c r="JF56" s="654" t="str">
        <f t="shared" si="263"/>
        <v/>
      </c>
      <c r="JG56" s="654" t="str">
        <f t="shared" si="264"/>
        <v/>
      </c>
      <c r="JH56" s="654" t="str">
        <f t="shared" si="265"/>
        <v/>
      </c>
      <c r="JI56" s="654" t="str">
        <f t="shared" si="266"/>
        <v/>
      </c>
      <c r="JJ56" s="654" t="str">
        <f t="shared" si="267"/>
        <v/>
      </c>
      <c r="JK56" s="654" t="str">
        <f t="shared" si="268"/>
        <v/>
      </c>
      <c r="JL56" s="654" t="str">
        <f t="shared" si="269"/>
        <v/>
      </c>
      <c r="JM56" s="654" t="str">
        <f t="shared" si="270"/>
        <v/>
      </c>
      <c r="JN56" s="654" t="str">
        <f t="shared" si="271"/>
        <v/>
      </c>
      <c r="JO56" s="654" t="str">
        <f t="shared" si="272"/>
        <v/>
      </c>
      <c r="JP56" s="654" t="str">
        <f t="shared" si="273"/>
        <v/>
      </c>
      <c r="JQ56" s="654" t="str">
        <f t="shared" si="274"/>
        <v/>
      </c>
      <c r="JR56" s="654" t="str">
        <f t="shared" si="275"/>
        <v/>
      </c>
      <c r="JS56" s="654" t="str">
        <f t="shared" si="276"/>
        <v/>
      </c>
      <c r="JT56" s="654" t="str">
        <f t="shared" si="277"/>
        <v/>
      </c>
      <c r="JU56" s="654" t="str">
        <f t="shared" si="278"/>
        <v/>
      </c>
      <c r="JV56" s="654" t="str">
        <f t="shared" si="279"/>
        <v/>
      </c>
      <c r="JW56" s="654" t="str">
        <f t="shared" si="280"/>
        <v/>
      </c>
      <c r="JX56" s="654" t="str">
        <f t="shared" si="281"/>
        <v/>
      </c>
      <c r="JY56" s="654" t="str">
        <f t="shared" si="282"/>
        <v/>
      </c>
      <c r="JZ56" s="654" t="str">
        <f t="shared" si="283"/>
        <v/>
      </c>
      <c r="KA56" s="654" t="str">
        <f t="shared" si="284"/>
        <v/>
      </c>
      <c r="KB56" s="654" t="str">
        <f t="shared" si="285"/>
        <v/>
      </c>
      <c r="KC56" s="654" t="str">
        <f t="shared" si="286"/>
        <v/>
      </c>
      <c r="KD56" s="654" t="str">
        <f t="shared" si="287"/>
        <v/>
      </c>
      <c r="KE56" s="654" t="str">
        <f t="shared" si="288"/>
        <v/>
      </c>
      <c r="KF56" s="654" t="str">
        <f t="shared" si="289"/>
        <v/>
      </c>
      <c r="KG56" s="654" t="str">
        <f t="shared" si="290"/>
        <v/>
      </c>
      <c r="KH56" s="654" t="str">
        <f t="shared" si="291"/>
        <v/>
      </c>
      <c r="KI56" s="654" t="str">
        <f t="shared" si="292"/>
        <v/>
      </c>
      <c r="KJ56" s="654" t="str">
        <f t="shared" si="293"/>
        <v/>
      </c>
      <c r="KK56" s="654" t="str">
        <f t="shared" si="294"/>
        <v/>
      </c>
      <c r="KL56" s="654" t="str">
        <f t="shared" si="295"/>
        <v/>
      </c>
      <c r="KM56" s="654" t="str">
        <f t="shared" si="296"/>
        <v/>
      </c>
      <c r="KN56" s="654" t="str">
        <f t="shared" si="297"/>
        <v/>
      </c>
      <c r="KO56" s="654" t="str">
        <f t="shared" si="298"/>
        <v/>
      </c>
      <c r="KP56" s="654" t="str">
        <f t="shared" si="299"/>
        <v/>
      </c>
      <c r="KQ56" s="654" t="str">
        <f t="shared" si="300"/>
        <v/>
      </c>
      <c r="KR56" s="654" t="str">
        <f t="shared" si="301"/>
        <v/>
      </c>
      <c r="KS56" s="654" t="str">
        <f t="shared" si="302"/>
        <v/>
      </c>
      <c r="KT56" s="654" t="str">
        <f t="shared" si="303"/>
        <v/>
      </c>
      <c r="KU56" s="654" t="str">
        <f t="shared" si="304"/>
        <v/>
      </c>
      <c r="KV56" s="654" t="str">
        <f t="shared" si="305"/>
        <v/>
      </c>
      <c r="KW56" s="654" t="str">
        <f t="shared" si="306"/>
        <v/>
      </c>
      <c r="KX56" s="654" t="str">
        <f t="shared" si="307"/>
        <v/>
      </c>
      <c r="KY56" s="654" t="str">
        <f t="shared" si="308"/>
        <v/>
      </c>
      <c r="KZ56" s="654" t="str">
        <f t="shared" si="309"/>
        <v/>
      </c>
      <c r="LA56" s="654" t="str">
        <f t="shared" si="310"/>
        <v/>
      </c>
      <c r="LB56" s="654" t="str">
        <f t="shared" si="311"/>
        <v/>
      </c>
      <c r="LC56" s="654" t="str">
        <f t="shared" si="312"/>
        <v/>
      </c>
      <c r="LD56" s="654" t="str">
        <f t="shared" si="313"/>
        <v/>
      </c>
      <c r="LE56" s="654" t="str">
        <f t="shared" si="314"/>
        <v/>
      </c>
      <c r="LF56" s="654" t="str">
        <f t="shared" si="315"/>
        <v/>
      </c>
      <c r="LG56" s="654" t="str">
        <f t="shared" si="316"/>
        <v/>
      </c>
      <c r="LH56" s="654" t="str">
        <f t="shared" si="317"/>
        <v/>
      </c>
      <c r="LI56" s="654" t="str">
        <f t="shared" si="318"/>
        <v/>
      </c>
      <c r="LJ56" s="654" t="str">
        <f t="shared" si="319"/>
        <v/>
      </c>
      <c r="LK56" s="654" t="str">
        <f t="shared" si="320"/>
        <v/>
      </c>
      <c r="LL56" s="654" t="str">
        <f t="shared" si="321"/>
        <v/>
      </c>
      <c r="LM56" s="654" t="str">
        <f t="shared" si="322"/>
        <v/>
      </c>
      <c r="LN56" s="654" t="str">
        <f t="shared" si="323"/>
        <v/>
      </c>
      <c r="LO56" s="654" t="str">
        <f t="shared" si="324"/>
        <v/>
      </c>
      <c r="LP56" s="654" t="str">
        <f t="shared" si="325"/>
        <v/>
      </c>
      <c r="LQ56" s="654" t="str">
        <f t="shared" si="326"/>
        <v/>
      </c>
      <c r="LR56" s="654" t="str">
        <f t="shared" si="327"/>
        <v/>
      </c>
      <c r="LS56" s="654" t="str">
        <f t="shared" si="328"/>
        <v/>
      </c>
      <c r="LT56" s="654" t="str">
        <f t="shared" si="329"/>
        <v/>
      </c>
      <c r="LU56" s="654" t="str">
        <f t="shared" si="330"/>
        <v/>
      </c>
      <c r="LV56" s="654" t="str">
        <f t="shared" si="331"/>
        <v/>
      </c>
      <c r="LW56" s="654" t="str">
        <f t="shared" si="332"/>
        <v/>
      </c>
      <c r="LX56" s="654" t="str">
        <f t="shared" si="333"/>
        <v/>
      </c>
      <c r="LY56" s="654" t="str">
        <f t="shared" si="334"/>
        <v/>
      </c>
      <c r="LZ56" s="654" t="str">
        <f t="shared" si="335"/>
        <v/>
      </c>
      <c r="MA56" s="654" t="str">
        <f t="shared" si="336"/>
        <v/>
      </c>
      <c r="MB56" s="654" t="str">
        <f t="shared" si="337"/>
        <v/>
      </c>
      <c r="MC56" s="654" t="str">
        <f t="shared" si="338"/>
        <v/>
      </c>
      <c r="MD56" s="654" t="str">
        <f t="shared" si="339"/>
        <v/>
      </c>
      <c r="ME56" s="654" t="str">
        <f t="shared" si="340"/>
        <v/>
      </c>
      <c r="MF56" s="654" t="str">
        <f t="shared" si="341"/>
        <v/>
      </c>
      <c r="MG56" s="654" t="str">
        <f t="shared" si="342"/>
        <v/>
      </c>
      <c r="MH56" s="654" t="str">
        <f t="shared" si="343"/>
        <v/>
      </c>
      <c r="MI56" s="654" t="str">
        <f t="shared" si="344"/>
        <v/>
      </c>
      <c r="MJ56" s="654" t="str">
        <f t="shared" si="345"/>
        <v/>
      </c>
      <c r="MK56" s="654" t="str">
        <f t="shared" si="346"/>
        <v/>
      </c>
      <c r="ML56" s="654" t="str">
        <f t="shared" si="347"/>
        <v/>
      </c>
      <c r="MM56" s="654" t="str">
        <f t="shared" si="348"/>
        <v/>
      </c>
      <c r="MN56" s="654" t="str">
        <f t="shared" si="349"/>
        <v/>
      </c>
      <c r="MO56" s="654" t="str">
        <f t="shared" si="350"/>
        <v/>
      </c>
      <c r="MP56" s="654" t="str">
        <f t="shared" si="351"/>
        <v/>
      </c>
      <c r="MQ56" s="654" t="str">
        <f t="shared" si="352"/>
        <v/>
      </c>
      <c r="MR56" s="654" t="str">
        <f t="shared" si="353"/>
        <v/>
      </c>
      <c r="MS56" s="654" t="str">
        <f t="shared" si="354"/>
        <v/>
      </c>
      <c r="MT56" s="654" t="str">
        <f t="shared" si="355"/>
        <v/>
      </c>
      <c r="MU56" s="654" t="str">
        <f t="shared" si="356"/>
        <v/>
      </c>
      <c r="MV56" s="654" t="str">
        <f t="shared" si="357"/>
        <v/>
      </c>
      <c r="MW56" s="654" t="str">
        <f t="shared" si="358"/>
        <v/>
      </c>
      <c r="MX56" s="654" t="str">
        <f t="shared" si="359"/>
        <v/>
      </c>
      <c r="MY56" s="654" t="str">
        <f t="shared" si="360"/>
        <v/>
      </c>
      <c r="MZ56" s="654" t="str">
        <f t="shared" si="361"/>
        <v/>
      </c>
      <c r="NA56" s="654" t="str">
        <f t="shared" si="362"/>
        <v/>
      </c>
      <c r="NB56" s="654" t="str">
        <f t="shared" si="363"/>
        <v/>
      </c>
      <c r="NC56" s="654" t="str">
        <f t="shared" si="364"/>
        <v/>
      </c>
      <c r="ND56" s="654" t="str">
        <f t="shared" si="365"/>
        <v/>
      </c>
      <c r="NE56" s="654" t="str">
        <f t="shared" si="366"/>
        <v/>
      </c>
      <c r="NF56" s="654" t="str">
        <f t="shared" si="367"/>
        <v/>
      </c>
      <c r="NG56" s="654" t="str">
        <f t="shared" si="368"/>
        <v/>
      </c>
      <c r="NH56" s="654" t="str">
        <f t="shared" si="369"/>
        <v/>
      </c>
      <c r="NI56" s="654" t="str">
        <f t="shared" si="370"/>
        <v/>
      </c>
      <c r="NJ56" s="654" t="str">
        <f t="shared" si="371"/>
        <v/>
      </c>
      <c r="NK56" s="654" t="str">
        <f t="shared" si="372"/>
        <v/>
      </c>
      <c r="NL56" s="654" t="str">
        <f t="shared" si="373"/>
        <v/>
      </c>
      <c r="NM56" s="654" t="str">
        <f t="shared" si="374"/>
        <v/>
      </c>
      <c r="NN56" s="654" t="str">
        <f t="shared" si="375"/>
        <v/>
      </c>
      <c r="NO56" s="654" t="str">
        <f t="shared" si="376"/>
        <v/>
      </c>
      <c r="NP56" s="654" t="str">
        <f t="shared" si="377"/>
        <v/>
      </c>
      <c r="NQ56" s="654" t="str">
        <f t="shared" si="378"/>
        <v/>
      </c>
      <c r="NR56" s="654" t="str">
        <f t="shared" si="379"/>
        <v/>
      </c>
      <c r="NS56" s="654" t="str">
        <f t="shared" si="380"/>
        <v/>
      </c>
      <c r="NT56" s="654" t="str">
        <f t="shared" si="381"/>
        <v/>
      </c>
      <c r="NU56" s="654" t="str">
        <f t="shared" si="382"/>
        <v/>
      </c>
      <c r="NV56" s="654" t="str">
        <f t="shared" si="383"/>
        <v/>
      </c>
      <c r="NW56" s="654" t="str">
        <f t="shared" si="384"/>
        <v/>
      </c>
      <c r="NX56" s="654" t="str">
        <f t="shared" si="385"/>
        <v/>
      </c>
      <c r="NY56" s="654" t="str">
        <f t="shared" si="386"/>
        <v/>
      </c>
      <c r="NZ56" s="654" t="str">
        <f t="shared" si="387"/>
        <v/>
      </c>
      <c r="OA56" s="654" t="str">
        <f t="shared" si="388"/>
        <v/>
      </c>
      <c r="OB56" s="654" t="str">
        <f t="shared" si="389"/>
        <v/>
      </c>
      <c r="OC56" s="654" t="str">
        <f t="shared" si="390"/>
        <v/>
      </c>
      <c r="OD56" s="654" t="str">
        <f t="shared" si="391"/>
        <v/>
      </c>
      <c r="OE56" s="654" t="str">
        <f t="shared" si="392"/>
        <v/>
      </c>
      <c r="OF56" s="654" t="str">
        <f t="shared" si="393"/>
        <v/>
      </c>
      <c r="OG56" s="654" t="str">
        <f t="shared" si="394"/>
        <v/>
      </c>
      <c r="OH56" s="654" t="str">
        <f t="shared" si="395"/>
        <v/>
      </c>
      <c r="OI56" s="654" t="str">
        <f t="shared" si="396"/>
        <v/>
      </c>
      <c r="OJ56" s="654" t="str">
        <f t="shared" si="397"/>
        <v/>
      </c>
      <c r="OK56" s="654" t="str">
        <f t="shared" si="398"/>
        <v/>
      </c>
      <c r="OL56" s="654" t="str">
        <f t="shared" si="399"/>
        <v/>
      </c>
      <c r="OM56" s="654" t="str">
        <f t="shared" si="400"/>
        <v/>
      </c>
      <c r="ON56" s="654" t="str">
        <f t="shared" si="401"/>
        <v/>
      </c>
      <c r="OO56" s="654" t="str">
        <f t="shared" si="402"/>
        <v/>
      </c>
      <c r="OP56" s="654" t="str">
        <f t="shared" si="403"/>
        <v/>
      </c>
      <c r="OQ56" s="654" t="str">
        <f t="shared" si="404"/>
        <v/>
      </c>
      <c r="OR56" s="654" t="str">
        <f t="shared" si="405"/>
        <v/>
      </c>
      <c r="OS56" s="654" t="str">
        <f t="shared" si="406"/>
        <v/>
      </c>
      <c r="OT56" s="654" t="str">
        <f t="shared" si="407"/>
        <v/>
      </c>
      <c r="OU56" s="654" t="str">
        <f t="shared" si="408"/>
        <v/>
      </c>
      <c r="OV56" s="654" t="str">
        <f t="shared" si="409"/>
        <v/>
      </c>
      <c r="OW56" s="654" t="str">
        <f t="shared" si="410"/>
        <v/>
      </c>
      <c r="OX56" s="654" t="str">
        <f t="shared" si="411"/>
        <v/>
      </c>
      <c r="OY56" s="654" t="str">
        <f t="shared" si="412"/>
        <v/>
      </c>
      <c r="OZ56" s="654" t="str">
        <f t="shared" si="413"/>
        <v/>
      </c>
      <c r="PA56" s="654" t="str">
        <f t="shared" si="414"/>
        <v/>
      </c>
      <c r="PB56" s="654" t="str">
        <f t="shared" si="415"/>
        <v/>
      </c>
      <c r="PC56" s="654" t="str">
        <f t="shared" si="416"/>
        <v/>
      </c>
      <c r="PD56" s="654" t="str">
        <f t="shared" si="417"/>
        <v/>
      </c>
      <c r="PE56" s="654" t="str">
        <f t="shared" ref="PE56:PE60" si="424">IF(AND(GT56="L",COUNT(GT$9:GT$10)=1),"L",IF(AND(GT56="L",COUNT(GT$9:GT$10)=2),"LL",IF(AND(GT56="S",COUNT(GT$9:GT$10)=1),"S",IF(AND(GT56="S",COUNT(GT$9:GT$10)=2),"SS",IF(AND(GT56="P",COUNT(GT$9:GT$10)=1),"P",IF(AND(GT56="P",COUNT(GT$9:GT$10)=2),"PP",IF(AND(GT56="A",COUNT(GT$9:GT$10)=1),"A",IF(AND(GT56="A",COUNT(GT$9:GT$10)=2),"AA",""))))))))</f>
        <v/>
      </c>
      <c r="PF56" s="654" t="str">
        <f t="shared" ref="PF56:PF60" si="425">IF(AND(GU56="L",COUNT(GU$9:GU$10)=1),"L",IF(AND(GU56="L",COUNT(GU$9:GU$10)=2),"LL",IF(AND(GU56="S",COUNT(GU$9:GU$10)=1),"S",IF(AND(GU56="S",COUNT(GU$9:GU$10)=2),"SS",IF(AND(GU56="P",COUNT(GU$9:GU$10)=1),"P",IF(AND(GU56="P",COUNT(GU$9:GU$10)=2),"PP",IF(AND(GU56="A",COUNT(GU$9:GU$10)=1),"A",IF(AND(GU56="A",COUNT(GU$9:GU$10)=2),"AA",""))))))))</f>
        <v/>
      </c>
      <c r="PG56" s="654" t="str">
        <f t="shared" ref="PG56:PG60" si="426">IF(AND(GV56="L",COUNT(GV$9:GV$10)=1),"L",IF(AND(GV56="L",COUNT(GV$9:GV$10)=2),"LL",IF(AND(GV56="S",COUNT(GV$9:GV$10)=1),"S",IF(AND(GV56="S",COUNT(GV$9:GV$10)=2),"SS",IF(AND(GV56="P",COUNT(GV$9:GV$10)=1),"P",IF(AND(GV56="P",COUNT(GV$9:GV$10)=2),"PP",IF(AND(GV56="A",COUNT(GV$9:GV$10)=1),"A",IF(AND(GV56="A",COUNT(GV$9:GV$10)=2),"AA",""))))))))</f>
        <v/>
      </c>
      <c r="PH56" s="654" t="str">
        <f t="shared" ref="PH56:PH60" si="427">IF(AND(GW56="L",COUNT(GW$9:GW$10)=1),"L",IF(AND(GW56="L",COUNT(GW$9:GW$10)=2),"LL",IF(AND(GW56="S",COUNT(GW$9:GW$10)=1),"S",IF(AND(GW56="S",COUNT(GW$9:GW$10)=2),"SS",IF(AND(GW56="P",COUNT(GW$9:GW$10)=1),"P",IF(AND(GW56="P",COUNT(GW$9:GW$10)=2),"PP",IF(AND(GW56="A",COUNT(GW$9:GW$10)=1),"A",IF(AND(GW56="A",COUNT(GW$9:GW$10)=2),"AA",""))))))))</f>
        <v/>
      </c>
      <c r="PI56" s="655" t="str">
        <f t="shared" ref="PI56:PI60" si="428">IF(AND(GX56="L",COUNT(GX$9:GX$10)=1),"L",IF(AND(GX56="L",COUNT(GX$9:GX$10)=2),"LL",IF(AND(GX56="S",COUNT(GX$9:GX$10)=1),"S",IF(AND(GX56="S",COUNT(GX$9:GX$10)=2),"SS",IF(AND(GX56="P",COUNT(GX$9:GX$10)=1),"P",IF(AND(GX56="P",COUNT(GX$9:GX$10)=2),"PP",IF(AND(GX56="A",COUNT(GX$9:GX$10)=1),"A",IF(AND(GX56="A",COUNT(GX$9:GX$10)=2),"AA",""))))))))</f>
        <v/>
      </c>
    </row>
    <row r="57" spans="1:425" ht="16.95" customHeight="1" x14ac:dyDescent="0.7">
      <c r="A57" s="635" t="str">
        <f>IF('2 Name'!C57="","",'2 Name'!C57)</f>
        <v/>
      </c>
      <c r="B57" s="636" t="str">
        <f>IF('2 Name'!D57="","",'2 Name'!D57)</f>
        <v/>
      </c>
      <c r="C57" s="637">
        <v>47</v>
      </c>
      <c r="D57" s="638"/>
      <c r="E57" s="639"/>
      <c r="F57" s="639"/>
      <c r="G57" s="639"/>
      <c r="H57" s="640"/>
      <c r="I57" s="638"/>
      <c r="J57" s="639"/>
      <c r="K57" s="639"/>
      <c r="L57" s="639"/>
      <c r="M57" s="640"/>
      <c r="N57" s="638"/>
      <c r="O57" s="639"/>
      <c r="P57" s="639"/>
      <c r="Q57" s="639"/>
      <c r="R57" s="640"/>
      <c r="S57" s="638"/>
      <c r="T57" s="639"/>
      <c r="U57" s="639"/>
      <c r="V57" s="639"/>
      <c r="W57" s="640"/>
      <c r="X57" s="638"/>
      <c r="Y57" s="639"/>
      <c r="Z57" s="639"/>
      <c r="AA57" s="639"/>
      <c r="AB57" s="640"/>
      <c r="AC57" s="638"/>
      <c r="AD57" s="639"/>
      <c r="AE57" s="639"/>
      <c r="AF57" s="639"/>
      <c r="AG57" s="640"/>
      <c r="AH57" s="638"/>
      <c r="AI57" s="639"/>
      <c r="AJ57" s="639"/>
      <c r="AK57" s="639"/>
      <c r="AL57" s="640"/>
      <c r="AM57" s="638"/>
      <c r="AN57" s="639"/>
      <c r="AO57" s="639"/>
      <c r="AP57" s="639"/>
      <c r="AQ57" s="640"/>
      <c r="AR57" s="638"/>
      <c r="AS57" s="639"/>
      <c r="AT57" s="639"/>
      <c r="AU57" s="639"/>
      <c r="AV57" s="640"/>
      <c r="AW57" s="638"/>
      <c r="AX57" s="639"/>
      <c r="AY57" s="639"/>
      <c r="AZ57" s="639"/>
      <c r="BA57" s="640"/>
      <c r="BB57" s="637">
        <v>47</v>
      </c>
      <c r="BC57" s="638"/>
      <c r="BD57" s="639"/>
      <c r="BE57" s="639"/>
      <c r="BF57" s="639"/>
      <c r="BG57" s="640"/>
      <c r="BH57" s="638"/>
      <c r="BI57" s="639"/>
      <c r="BJ57" s="639"/>
      <c r="BK57" s="639"/>
      <c r="BL57" s="640"/>
      <c r="BM57" s="638"/>
      <c r="BN57" s="639"/>
      <c r="BO57" s="639"/>
      <c r="BP57" s="639"/>
      <c r="BQ57" s="640"/>
      <c r="BR57" s="638"/>
      <c r="BS57" s="639"/>
      <c r="BT57" s="639"/>
      <c r="BU57" s="639"/>
      <c r="BV57" s="640"/>
      <c r="BW57" s="638"/>
      <c r="BX57" s="639"/>
      <c r="BY57" s="639"/>
      <c r="BZ57" s="639"/>
      <c r="CA57" s="640"/>
      <c r="CB57" s="638"/>
      <c r="CC57" s="639"/>
      <c r="CD57" s="639"/>
      <c r="CE57" s="639"/>
      <c r="CF57" s="640"/>
      <c r="CG57" s="638"/>
      <c r="CH57" s="639"/>
      <c r="CI57" s="639"/>
      <c r="CJ57" s="639"/>
      <c r="CK57" s="640"/>
      <c r="CL57" s="638"/>
      <c r="CM57" s="639"/>
      <c r="CN57" s="639"/>
      <c r="CO57" s="639"/>
      <c r="CP57" s="640"/>
      <c r="CQ57" s="638"/>
      <c r="CR57" s="639"/>
      <c r="CS57" s="639"/>
      <c r="CT57" s="639"/>
      <c r="CU57" s="640"/>
      <c r="CV57" s="638"/>
      <c r="CW57" s="639"/>
      <c r="CX57" s="639"/>
      <c r="CY57" s="639"/>
      <c r="CZ57" s="640"/>
      <c r="DA57" s="637">
        <v>47</v>
      </c>
      <c r="DB57" s="638"/>
      <c r="DC57" s="639"/>
      <c r="DD57" s="639"/>
      <c r="DE57" s="639"/>
      <c r="DF57" s="640"/>
      <c r="DG57" s="638"/>
      <c r="DH57" s="639"/>
      <c r="DI57" s="639"/>
      <c r="DJ57" s="639"/>
      <c r="DK57" s="640"/>
      <c r="DL57" s="638"/>
      <c r="DM57" s="639"/>
      <c r="DN57" s="639"/>
      <c r="DO57" s="639"/>
      <c r="DP57" s="640"/>
      <c r="DQ57" s="638"/>
      <c r="DR57" s="639"/>
      <c r="DS57" s="639"/>
      <c r="DT57" s="639"/>
      <c r="DU57" s="640"/>
      <c r="DV57" s="638"/>
      <c r="DW57" s="639"/>
      <c r="DX57" s="639"/>
      <c r="DY57" s="639"/>
      <c r="DZ57" s="640"/>
      <c r="EA57" s="638"/>
      <c r="EB57" s="639"/>
      <c r="EC57" s="639"/>
      <c r="ED57" s="639"/>
      <c r="EE57" s="640"/>
      <c r="EF57" s="638"/>
      <c r="EG57" s="639"/>
      <c r="EH57" s="639"/>
      <c r="EI57" s="639"/>
      <c r="EJ57" s="640"/>
      <c r="EK57" s="638"/>
      <c r="EL57" s="639"/>
      <c r="EM57" s="639"/>
      <c r="EN57" s="639"/>
      <c r="EO57" s="640"/>
      <c r="EP57" s="638"/>
      <c r="EQ57" s="639"/>
      <c r="ER57" s="639"/>
      <c r="ES57" s="639"/>
      <c r="ET57" s="640"/>
      <c r="EU57" s="638"/>
      <c r="EV57" s="639"/>
      <c r="EW57" s="639"/>
      <c r="EX57" s="639"/>
      <c r="EY57" s="640"/>
      <c r="EZ57" s="641">
        <v>47</v>
      </c>
      <c r="FA57" s="638"/>
      <c r="FB57" s="639"/>
      <c r="FC57" s="639"/>
      <c r="FD57" s="639"/>
      <c r="FE57" s="640"/>
      <c r="FF57" s="638"/>
      <c r="FG57" s="639"/>
      <c r="FH57" s="639"/>
      <c r="FI57" s="639"/>
      <c r="FJ57" s="640"/>
      <c r="FK57" s="638"/>
      <c r="FL57" s="639"/>
      <c r="FM57" s="639"/>
      <c r="FN57" s="639"/>
      <c r="FO57" s="640"/>
      <c r="FP57" s="638"/>
      <c r="FQ57" s="639"/>
      <c r="FR57" s="639"/>
      <c r="FS57" s="639"/>
      <c r="FT57" s="640"/>
      <c r="FU57" s="638"/>
      <c r="FV57" s="639"/>
      <c r="FW57" s="639"/>
      <c r="FX57" s="639"/>
      <c r="FY57" s="640"/>
      <c r="FZ57" s="638"/>
      <c r="GA57" s="639"/>
      <c r="GB57" s="639"/>
      <c r="GC57" s="639"/>
      <c r="GD57" s="640"/>
      <c r="GE57" s="638"/>
      <c r="GF57" s="639"/>
      <c r="GG57" s="639"/>
      <c r="GH57" s="639"/>
      <c r="GI57" s="640"/>
      <c r="GJ57" s="638"/>
      <c r="GK57" s="639"/>
      <c r="GL57" s="639"/>
      <c r="GM57" s="639"/>
      <c r="GN57" s="640"/>
      <c r="GO57" s="638"/>
      <c r="GP57" s="639"/>
      <c r="GQ57" s="639"/>
      <c r="GR57" s="639"/>
      <c r="GS57" s="640"/>
      <c r="GT57" s="638"/>
      <c r="GU57" s="639"/>
      <c r="GV57" s="639"/>
      <c r="GW57" s="639"/>
      <c r="GX57" s="640"/>
      <c r="GY57" s="641">
        <v>47</v>
      </c>
      <c r="GZ57" s="652" t="str">
        <f>IF('2 Name'!B57="","",'2 Name'!B57)</f>
        <v/>
      </c>
      <c r="HA57" s="635" t="str">
        <f>IF('2 Name'!C57="","",'2 Name'!C57)</f>
        <v/>
      </c>
      <c r="HB57" s="636" t="str">
        <f>IF('2 Name'!D57="","",'2 Name'!D57)</f>
        <v/>
      </c>
      <c r="HC57" s="643" t="str">
        <f t="shared" si="418"/>
        <v/>
      </c>
      <c r="HD57" s="643" t="str">
        <f t="shared" si="215"/>
        <v/>
      </c>
      <c r="HE57" s="643" t="str">
        <f t="shared" si="216"/>
        <v/>
      </c>
      <c r="HF57" s="643" t="str">
        <f t="shared" si="217"/>
        <v/>
      </c>
      <c r="HG57" s="643" t="str">
        <f t="shared" si="218"/>
        <v/>
      </c>
      <c r="HH57" s="643" t="str">
        <f t="shared" si="419"/>
        <v/>
      </c>
      <c r="HI57" s="643" t="str">
        <f t="shared" si="420"/>
        <v/>
      </c>
      <c r="HJ57" s="643" t="str">
        <f t="shared" si="219"/>
        <v/>
      </c>
      <c r="HK57" s="643" t="str">
        <f t="shared" si="220"/>
        <v/>
      </c>
      <c r="HL57" s="643" t="str">
        <f t="shared" si="221"/>
        <v/>
      </c>
      <c r="HM57" s="643" t="str">
        <f t="shared" si="222"/>
        <v/>
      </c>
      <c r="HN57" s="643" t="str">
        <f t="shared" si="421"/>
        <v/>
      </c>
      <c r="HO57" s="641" t="str">
        <f t="shared" si="422"/>
        <v/>
      </c>
      <c r="HP57" s="644" t="str">
        <f t="shared" si="423"/>
        <v/>
      </c>
      <c r="HR57" s="653" t="str">
        <f t="shared" si="223"/>
        <v/>
      </c>
      <c r="HS57" s="654" t="str">
        <f t="shared" si="224"/>
        <v/>
      </c>
      <c r="HT57" s="654" t="str">
        <f t="shared" si="225"/>
        <v/>
      </c>
      <c r="HU57" s="654" t="str">
        <f t="shared" si="226"/>
        <v/>
      </c>
      <c r="HV57" s="654" t="str">
        <f t="shared" si="227"/>
        <v/>
      </c>
      <c r="HW57" s="654" t="str">
        <f t="shared" si="228"/>
        <v/>
      </c>
      <c r="HX57" s="654" t="str">
        <f t="shared" si="229"/>
        <v/>
      </c>
      <c r="HY57" s="654" t="str">
        <f t="shared" si="230"/>
        <v/>
      </c>
      <c r="HZ57" s="654" t="str">
        <f t="shared" si="231"/>
        <v/>
      </c>
      <c r="IA57" s="654" t="str">
        <f t="shared" si="232"/>
        <v/>
      </c>
      <c r="IB57" s="654" t="str">
        <f t="shared" si="233"/>
        <v/>
      </c>
      <c r="IC57" s="654" t="str">
        <f t="shared" si="234"/>
        <v/>
      </c>
      <c r="ID57" s="654" t="str">
        <f t="shared" si="235"/>
        <v/>
      </c>
      <c r="IE57" s="654" t="str">
        <f t="shared" si="236"/>
        <v/>
      </c>
      <c r="IF57" s="654" t="str">
        <f t="shared" si="237"/>
        <v/>
      </c>
      <c r="IG57" s="654" t="str">
        <f t="shared" si="238"/>
        <v/>
      </c>
      <c r="IH57" s="654" t="str">
        <f t="shared" si="239"/>
        <v/>
      </c>
      <c r="II57" s="654" t="str">
        <f t="shared" si="240"/>
        <v/>
      </c>
      <c r="IJ57" s="654" t="str">
        <f t="shared" si="241"/>
        <v/>
      </c>
      <c r="IK57" s="654" t="str">
        <f t="shared" si="242"/>
        <v/>
      </c>
      <c r="IL57" s="654" t="str">
        <f t="shared" si="243"/>
        <v/>
      </c>
      <c r="IM57" s="654" t="str">
        <f t="shared" si="244"/>
        <v/>
      </c>
      <c r="IN57" s="654" t="str">
        <f t="shared" si="245"/>
        <v/>
      </c>
      <c r="IO57" s="654" t="str">
        <f t="shared" si="246"/>
        <v/>
      </c>
      <c r="IP57" s="654" t="str">
        <f t="shared" si="247"/>
        <v/>
      </c>
      <c r="IQ57" s="654" t="str">
        <f t="shared" si="248"/>
        <v/>
      </c>
      <c r="IR57" s="654" t="str">
        <f t="shared" si="249"/>
        <v/>
      </c>
      <c r="IS57" s="654" t="str">
        <f t="shared" si="250"/>
        <v/>
      </c>
      <c r="IT57" s="654" t="str">
        <f t="shared" si="251"/>
        <v/>
      </c>
      <c r="IU57" s="654" t="str">
        <f t="shared" si="252"/>
        <v/>
      </c>
      <c r="IV57" s="654" t="str">
        <f t="shared" si="253"/>
        <v/>
      </c>
      <c r="IW57" s="654" t="str">
        <f t="shared" si="254"/>
        <v/>
      </c>
      <c r="IX57" s="654" t="str">
        <f t="shared" si="255"/>
        <v/>
      </c>
      <c r="IY57" s="654" t="str">
        <f t="shared" si="256"/>
        <v/>
      </c>
      <c r="IZ57" s="654" t="str">
        <f t="shared" si="257"/>
        <v/>
      </c>
      <c r="JA57" s="654" t="str">
        <f t="shared" si="258"/>
        <v/>
      </c>
      <c r="JB57" s="654" t="str">
        <f t="shared" si="259"/>
        <v/>
      </c>
      <c r="JC57" s="654" t="str">
        <f t="shared" si="260"/>
        <v/>
      </c>
      <c r="JD57" s="654" t="str">
        <f t="shared" si="261"/>
        <v/>
      </c>
      <c r="JE57" s="654" t="str">
        <f t="shared" si="262"/>
        <v/>
      </c>
      <c r="JF57" s="654" t="str">
        <f t="shared" si="263"/>
        <v/>
      </c>
      <c r="JG57" s="654" t="str">
        <f t="shared" si="264"/>
        <v/>
      </c>
      <c r="JH57" s="654" t="str">
        <f t="shared" si="265"/>
        <v/>
      </c>
      <c r="JI57" s="654" t="str">
        <f t="shared" si="266"/>
        <v/>
      </c>
      <c r="JJ57" s="654" t="str">
        <f t="shared" si="267"/>
        <v/>
      </c>
      <c r="JK57" s="654" t="str">
        <f t="shared" si="268"/>
        <v/>
      </c>
      <c r="JL57" s="654" t="str">
        <f t="shared" si="269"/>
        <v/>
      </c>
      <c r="JM57" s="654" t="str">
        <f t="shared" si="270"/>
        <v/>
      </c>
      <c r="JN57" s="654" t="str">
        <f t="shared" si="271"/>
        <v/>
      </c>
      <c r="JO57" s="654" t="str">
        <f t="shared" si="272"/>
        <v/>
      </c>
      <c r="JP57" s="654" t="str">
        <f t="shared" si="273"/>
        <v/>
      </c>
      <c r="JQ57" s="654" t="str">
        <f t="shared" si="274"/>
        <v/>
      </c>
      <c r="JR57" s="654" t="str">
        <f t="shared" si="275"/>
        <v/>
      </c>
      <c r="JS57" s="654" t="str">
        <f t="shared" si="276"/>
        <v/>
      </c>
      <c r="JT57" s="654" t="str">
        <f t="shared" si="277"/>
        <v/>
      </c>
      <c r="JU57" s="654" t="str">
        <f t="shared" si="278"/>
        <v/>
      </c>
      <c r="JV57" s="654" t="str">
        <f t="shared" si="279"/>
        <v/>
      </c>
      <c r="JW57" s="654" t="str">
        <f t="shared" si="280"/>
        <v/>
      </c>
      <c r="JX57" s="654" t="str">
        <f t="shared" si="281"/>
        <v/>
      </c>
      <c r="JY57" s="654" t="str">
        <f t="shared" si="282"/>
        <v/>
      </c>
      <c r="JZ57" s="654" t="str">
        <f t="shared" si="283"/>
        <v/>
      </c>
      <c r="KA57" s="654" t="str">
        <f t="shared" si="284"/>
        <v/>
      </c>
      <c r="KB57" s="654" t="str">
        <f t="shared" si="285"/>
        <v/>
      </c>
      <c r="KC57" s="654" t="str">
        <f t="shared" si="286"/>
        <v/>
      </c>
      <c r="KD57" s="654" t="str">
        <f t="shared" si="287"/>
        <v/>
      </c>
      <c r="KE57" s="654" t="str">
        <f t="shared" si="288"/>
        <v/>
      </c>
      <c r="KF57" s="654" t="str">
        <f t="shared" si="289"/>
        <v/>
      </c>
      <c r="KG57" s="654" t="str">
        <f t="shared" si="290"/>
        <v/>
      </c>
      <c r="KH57" s="654" t="str">
        <f t="shared" si="291"/>
        <v/>
      </c>
      <c r="KI57" s="654" t="str">
        <f t="shared" si="292"/>
        <v/>
      </c>
      <c r="KJ57" s="654" t="str">
        <f t="shared" si="293"/>
        <v/>
      </c>
      <c r="KK57" s="654" t="str">
        <f t="shared" si="294"/>
        <v/>
      </c>
      <c r="KL57" s="654" t="str">
        <f t="shared" si="295"/>
        <v/>
      </c>
      <c r="KM57" s="654" t="str">
        <f t="shared" si="296"/>
        <v/>
      </c>
      <c r="KN57" s="654" t="str">
        <f t="shared" si="297"/>
        <v/>
      </c>
      <c r="KO57" s="654" t="str">
        <f t="shared" si="298"/>
        <v/>
      </c>
      <c r="KP57" s="654" t="str">
        <f t="shared" si="299"/>
        <v/>
      </c>
      <c r="KQ57" s="654" t="str">
        <f t="shared" si="300"/>
        <v/>
      </c>
      <c r="KR57" s="654" t="str">
        <f t="shared" si="301"/>
        <v/>
      </c>
      <c r="KS57" s="654" t="str">
        <f t="shared" si="302"/>
        <v/>
      </c>
      <c r="KT57" s="654" t="str">
        <f t="shared" si="303"/>
        <v/>
      </c>
      <c r="KU57" s="654" t="str">
        <f t="shared" si="304"/>
        <v/>
      </c>
      <c r="KV57" s="654" t="str">
        <f t="shared" si="305"/>
        <v/>
      </c>
      <c r="KW57" s="654" t="str">
        <f t="shared" si="306"/>
        <v/>
      </c>
      <c r="KX57" s="654" t="str">
        <f t="shared" si="307"/>
        <v/>
      </c>
      <c r="KY57" s="654" t="str">
        <f t="shared" si="308"/>
        <v/>
      </c>
      <c r="KZ57" s="654" t="str">
        <f t="shared" si="309"/>
        <v/>
      </c>
      <c r="LA57" s="654" t="str">
        <f t="shared" si="310"/>
        <v/>
      </c>
      <c r="LB57" s="654" t="str">
        <f t="shared" si="311"/>
        <v/>
      </c>
      <c r="LC57" s="654" t="str">
        <f t="shared" si="312"/>
        <v/>
      </c>
      <c r="LD57" s="654" t="str">
        <f t="shared" si="313"/>
        <v/>
      </c>
      <c r="LE57" s="654" t="str">
        <f t="shared" si="314"/>
        <v/>
      </c>
      <c r="LF57" s="654" t="str">
        <f t="shared" si="315"/>
        <v/>
      </c>
      <c r="LG57" s="654" t="str">
        <f t="shared" si="316"/>
        <v/>
      </c>
      <c r="LH57" s="654" t="str">
        <f t="shared" si="317"/>
        <v/>
      </c>
      <c r="LI57" s="654" t="str">
        <f t="shared" si="318"/>
        <v/>
      </c>
      <c r="LJ57" s="654" t="str">
        <f t="shared" si="319"/>
        <v/>
      </c>
      <c r="LK57" s="654" t="str">
        <f t="shared" si="320"/>
        <v/>
      </c>
      <c r="LL57" s="654" t="str">
        <f t="shared" si="321"/>
        <v/>
      </c>
      <c r="LM57" s="654" t="str">
        <f t="shared" si="322"/>
        <v/>
      </c>
      <c r="LN57" s="654" t="str">
        <f t="shared" si="323"/>
        <v/>
      </c>
      <c r="LO57" s="654" t="str">
        <f t="shared" si="324"/>
        <v/>
      </c>
      <c r="LP57" s="654" t="str">
        <f t="shared" si="325"/>
        <v/>
      </c>
      <c r="LQ57" s="654" t="str">
        <f t="shared" si="326"/>
        <v/>
      </c>
      <c r="LR57" s="654" t="str">
        <f t="shared" si="327"/>
        <v/>
      </c>
      <c r="LS57" s="654" t="str">
        <f t="shared" si="328"/>
        <v/>
      </c>
      <c r="LT57" s="654" t="str">
        <f t="shared" si="329"/>
        <v/>
      </c>
      <c r="LU57" s="654" t="str">
        <f t="shared" si="330"/>
        <v/>
      </c>
      <c r="LV57" s="654" t="str">
        <f t="shared" si="331"/>
        <v/>
      </c>
      <c r="LW57" s="654" t="str">
        <f t="shared" si="332"/>
        <v/>
      </c>
      <c r="LX57" s="654" t="str">
        <f t="shared" si="333"/>
        <v/>
      </c>
      <c r="LY57" s="654" t="str">
        <f t="shared" si="334"/>
        <v/>
      </c>
      <c r="LZ57" s="654" t="str">
        <f t="shared" si="335"/>
        <v/>
      </c>
      <c r="MA57" s="654" t="str">
        <f t="shared" si="336"/>
        <v/>
      </c>
      <c r="MB57" s="654" t="str">
        <f t="shared" si="337"/>
        <v/>
      </c>
      <c r="MC57" s="654" t="str">
        <f t="shared" si="338"/>
        <v/>
      </c>
      <c r="MD57" s="654" t="str">
        <f t="shared" si="339"/>
        <v/>
      </c>
      <c r="ME57" s="654" t="str">
        <f t="shared" si="340"/>
        <v/>
      </c>
      <c r="MF57" s="654" t="str">
        <f t="shared" si="341"/>
        <v/>
      </c>
      <c r="MG57" s="654" t="str">
        <f t="shared" si="342"/>
        <v/>
      </c>
      <c r="MH57" s="654" t="str">
        <f t="shared" si="343"/>
        <v/>
      </c>
      <c r="MI57" s="654" t="str">
        <f t="shared" si="344"/>
        <v/>
      </c>
      <c r="MJ57" s="654" t="str">
        <f t="shared" si="345"/>
        <v/>
      </c>
      <c r="MK57" s="654" t="str">
        <f t="shared" si="346"/>
        <v/>
      </c>
      <c r="ML57" s="654" t="str">
        <f t="shared" si="347"/>
        <v/>
      </c>
      <c r="MM57" s="654" t="str">
        <f t="shared" si="348"/>
        <v/>
      </c>
      <c r="MN57" s="654" t="str">
        <f t="shared" si="349"/>
        <v/>
      </c>
      <c r="MO57" s="654" t="str">
        <f t="shared" si="350"/>
        <v/>
      </c>
      <c r="MP57" s="654" t="str">
        <f t="shared" si="351"/>
        <v/>
      </c>
      <c r="MQ57" s="654" t="str">
        <f t="shared" si="352"/>
        <v/>
      </c>
      <c r="MR57" s="654" t="str">
        <f t="shared" si="353"/>
        <v/>
      </c>
      <c r="MS57" s="654" t="str">
        <f t="shared" si="354"/>
        <v/>
      </c>
      <c r="MT57" s="654" t="str">
        <f t="shared" si="355"/>
        <v/>
      </c>
      <c r="MU57" s="654" t="str">
        <f t="shared" si="356"/>
        <v/>
      </c>
      <c r="MV57" s="654" t="str">
        <f t="shared" si="357"/>
        <v/>
      </c>
      <c r="MW57" s="654" t="str">
        <f t="shared" si="358"/>
        <v/>
      </c>
      <c r="MX57" s="654" t="str">
        <f t="shared" si="359"/>
        <v/>
      </c>
      <c r="MY57" s="654" t="str">
        <f t="shared" si="360"/>
        <v/>
      </c>
      <c r="MZ57" s="654" t="str">
        <f t="shared" si="361"/>
        <v/>
      </c>
      <c r="NA57" s="654" t="str">
        <f t="shared" si="362"/>
        <v/>
      </c>
      <c r="NB57" s="654" t="str">
        <f t="shared" si="363"/>
        <v/>
      </c>
      <c r="NC57" s="654" t="str">
        <f t="shared" si="364"/>
        <v/>
      </c>
      <c r="ND57" s="654" t="str">
        <f t="shared" si="365"/>
        <v/>
      </c>
      <c r="NE57" s="654" t="str">
        <f t="shared" si="366"/>
        <v/>
      </c>
      <c r="NF57" s="654" t="str">
        <f t="shared" si="367"/>
        <v/>
      </c>
      <c r="NG57" s="654" t="str">
        <f t="shared" si="368"/>
        <v/>
      </c>
      <c r="NH57" s="654" t="str">
        <f t="shared" si="369"/>
        <v/>
      </c>
      <c r="NI57" s="654" t="str">
        <f t="shared" si="370"/>
        <v/>
      </c>
      <c r="NJ57" s="654" t="str">
        <f t="shared" si="371"/>
        <v/>
      </c>
      <c r="NK57" s="654" t="str">
        <f t="shared" si="372"/>
        <v/>
      </c>
      <c r="NL57" s="654" t="str">
        <f t="shared" si="373"/>
        <v/>
      </c>
      <c r="NM57" s="654" t="str">
        <f t="shared" si="374"/>
        <v/>
      </c>
      <c r="NN57" s="654" t="str">
        <f t="shared" si="375"/>
        <v/>
      </c>
      <c r="NO57" s="654" t="str">
        <f t="shared" si="376"/>
        <v/>
      </c>
      <c r="NP57" s="654" t="str">
        <f t="shared" si="377"/>
        <v/>
      </c>
      <c r="NQ57" s="654" t="str">
        <f t="shared" si="378"/>
        <v/>
      </c>
      <c r="NR57" s="654" t="str">
        <f t="shared" si="379"/>
        <v/>
      </c>
      <c r="NS57" s="654" t="str">
        <f t="shared" si="380"/>
        <v/>
      </c>
      <c r="NT57" s="654" t="str">
        <f t="shared" si="381"/>
        <v/>
      </c>
      <c r="NU57" s="654" t="str">
        <f t="shared" si="382"/>
        <v/>
      </c>
      <c r="NV57" s="654" t="str">
        <f t="shared" si="383"/>
        <v/>
      </c>
      <c r="NW57" s="654" t="str">
        <f t="shared" si="384"/>
        <v/>
      </c>
      <c r="NX57" s="654" t="str">
        <f t="shared" si="385"/>
        <v/>
      </c>
      <c r="NY57" s="654" t="str">
        <f t="shared" si="386"/>
        <v/>
      </c>
      <c r="NZ57" s="654" t="str">
        <f t="shared" si="387"/>
        <v/>
      </c>
      <c r="OA57" s="654" t="str">
        <f t="shared" si="388"/>
        <v/>
      </c>
      <c r="OB57" s="654" t="str">
        <f t="shared" si="389"/>
        <v/>
      </c>
      <c r="OC57" s="654" t="str">
        <f t="shared" si="390"/>
        <v/>
      </c>
      <c r="OD57" s="654" t="str">
        <f t="shared" si="391"/>
        <v/>
      </c>
      <c r="OE57" s="654" t="str">
        <f t="shared" si="392"/>
        <v/>
      </c>
      <c r="OF57" s="654" t="str">
        <f t="shared" si="393"/>
        <v/>
      </c>
      <c r="OG57" s="654" t="str">
        <f t="shared" si="394"/>
        <v/>
      </c>
      <c r="OH57" s="654" t="str">
        <f t="shared" si="395"/>
        <v/>
      </c>
      <c r="OI57" s="654" t="str">
        <f t="shared" si="396"/>
        <v/>
      </c>
      <c r="OJ57" s="654" t="str">
        <f t="shared" si="397"/>
        <v/>
      </c>
      <c r="OK57" s="654" t="str">
        <f t="shared" si="398"/>
        <v/>
      </c>
      <c r="OL57" s="654" t="str">
        <f t="shared" si="399"/>
        <v/>
      </c>
      <c r="OM57" s="654" t="str">
        <f t="shared" si="400"/>
        <v/>
      </c>
      <c r="ON57" s="654" t="str">
        <f t="shared" si="401"/>
        <v/>
      </c>
      <c r="OO57" s="654" t="str">
        <f t="shared" si="402"/>
        <v/>
      </c>
      <c r="OP57" s="654" t="str">
        <f t="shared" si="403"/>
        <v/>
      </c>
      <c r="OQ57" s="654" t="str">
        <f t="shared" si="404"/>
        <v/>
      </c>
      <c r="OR57" s="654" t="str">
        <f t="shared" si="405"/>
        <v/>
      </c>
      <c r="OS57" s="654" t="str">
        <f t="shared" si="406"/>
        <v/>
      </c>
      <c r="OT57" s="654" t="str">
        <f t="shared" si="407"/>
        <v/>
      </c>
      <c r="OU57" s="654" t="str">
        <f t="shared" si="408"/>
        <v/>
      </c>
      <c r="OV57" s="654" t="str">
        <f t="shared" si="409"/>
        <v/>
      </c>
      <c r="OW57" s="654" t="str">
        <f t="shared" si="410"/>
        <v/>
      </c>
      <c r="OX57" s="654" t="str">
        <f t="shared" si="411"/>
        <v/>
      </c>
      <c r="OY57" s="654" t="str">
        <f t="shared" si="412"/>
        <v/>
      </c>
      <c r="OZ57" s="654" t="str">
        <f t="shared" si="413"/>
        <v/>
      </c>
      <c r="PA57" s="654" t="str">
        <f t="shared" si="414"/>
        <v/>
      </c>
      <c r="PB57" s="654" t="str">
        <f t="shared" si="415"/>
        <v/>
      </c>
      <c r="PC57" s="654" t="str">
        <f t="shared" si="416"/>
        <v/>
      </c>
      <c r="PD57" s="654" t="str">
        <f t="shared" si="417"/>
        <v/>
      </c>
      <c r="PE57" s="654" t="str">
        <f t="shared" si="424"/>
        <v/>
      </c>
      <c r="PF57" s="654" t="str">
        <f t="shared" si="425"/>
        <v/>
      </c>
      <c r="PG57" s="654" t="str">
        <f t="shared" si="426"/>
        <v/>
      </c>
      <c r="PH57" s="654" t="str">
        <f t="shared" si="427"/>
        <v/>
      </c>
      <c r="PI57" s="655" t="str">
        <f t="shared" si="428"/>
        <v/>
      </c>
    </row>
    <row r="58" spans="1:425" ht="16.95" customHeight="1" x14ac:dyDescent="0.7">
      <c r="A58" s="635" t="str">
        <f>IF('2 Name'!C58="","",'2 Name'!C58)</f>
        <v/>
      </c>
      <c r="B58" s="636" t="str">
        <f>IF('2 Name'!D58="","",'2 Name'!D58)</f>
        <v/>
      </c>
      <c r="C58" s="637">
        <v>48</v>
      </c>
      <c r="D58" s="638"/>
      <c r="E58" s="639"/>
      <c r="F58" s="639"/>
      <c r="G58" s="639"/>
      <c r="H58" s="640"/>
      <c r="I58" s="638"/>
      <c r="J58" s="639"/>
      <c r="K58" s="639"/>
      <c r="L58" s="639"/>
      <c r="M58" s="640"/>
      <c r="N58" s="638"/>
      <c r="O58" s="639"/>
      <c r="P58" s="639"/>
      <c r="Q58" s="639"/>
      <c r="R58" s="640"/>
      <c r="S58" s="638"/>
      <c r="T58" s="639"/>
      <c r="U58" s="639"/>
      <c r="V58" s="639"/>
      <c r="W58" s="640"/>
      <c r="X58" s="638"/>
      <c r="Y58" s="639"/>
      <c r="Z58" s="639"/>
      <c r="AA58" s="639"/>
      <c r="AB58" s="640"/>
      <c r="AC58" s="638"/>
      <c r="AD58" s="639"/>
      <c r="AE58" s="639"/>
      <c r="AF58" s="639"/>
      <c r="AG58" s="640"/>
      <c r="AH58" s="638"/>
      <c r="AI58" s="639"/>
      <c r="AJ58" s="639"/>
      <c r="AK58" s="639"/>
      <c r="AL58" s="640"/>
      <c r="AM58" s="638"/>
      <c r="AN58" s="639"/>
      <c r="AO58" s="639"/>
      <c r="AP58" s="639"/>
      <c r="AQ58" s="640"/>
      <c r="AR58" s="638"/>
      <c r="AS58" s="639"/>
      <c r="AT58" s="639"/>
      <c r="AU58" s="639"/>
      <c r="AV58" s="640"/>
      <c r="AW58" s="638"/>
      <c r="AX58" s="639"/>
      <c r="AY58" s="639"/>
      <c r="AZ58" s="639"/>
      <c r="BA58" s="640"/>
      <c r="BB58" s="637">
        <v>48</v>
      </c>
      <c r="BC58" s="638"/>
      <c r="BD58" s="639"/>
      <c r="BE58" s="639"/>
      <c r="BF58" s="639"/>
      <c r="BG58" s="640"/>
      <c r="BH58" s="638"/>
      <c r="BI58" s="639"/>
      <c r="BJ58" s="639"/>
      <c r="BK58" s="639"/>
      <c r="BL58" s="640"/>
      <c r="BM58" s="638"/>
      <c r="BN58" s="639"/>
      <c r="BO58" s="639"/>
      <c r="BP58" s="639"/>
      <c r="BQ58" s="640"/>
      <c r="BR58" s="638"/>
      <c r="BS58" s="639"/>
      <c r="BT58" s="639"/>
      <c r="BU58" s="639"/>
      <c r="BV58" s="640"/>
      <c r="BW58" s="638"/>
      <c r="BX58" s="639"/>
      <c r="BY58" s="639"/>
      <c r="BZ58" s="639"/>
      <c r="CA58" s="640"/>
      <c r="CB58" s="638"/>
      <c r="CC58" s="639"/>
      <c r="CD58" s="639"/>
      <c r="CE58" s="639"/>
      <c r="CF58" s="640"/>
      <c r="CG58" s="638"/>
      <c r="CH58" s="639"/>
      <c r="CI58" s="639"/>
      <c r="CJ58" s="639"/>
      <c r="CK58" s="640"/>
      <c r="CL58" s="638"/>
      <c r="CM58" s="639"/>
      <c r="CN58" s="639"/>
      <c r="CO58" s="639"/>
      <c r="CP58" s="640"/>
      <c r="CQ58" s="638"/>
      <c r="CR58" s="639"/>
      <c r="CS58" s="639"/>
      <c r="CT58" s="639"/>
      <c r="CU58" s="640"/>
      <c r="CV58" s="638"/>
      <c r="CW58" s="639"/>
      <c r="CX58" s="639"/>
      <c r="CY58" s="639"/>
      <c r="CZ58" s="640"/>
      <c r="DA58" s="637">
        <v>48</v>
      </c>
      <c r="DB58" s="638"/>
      <c r="DC58" s="639"/>
      <c r="DD58" s="639"/>
      <c r="DE58" s="639"/>
      <c r="DF58" s="640"/>
      <c r="DG58" s="638"/>
      <c r="DH58" s="639"/>
      <c r="DI58" s="639"/>
      <c r="DJ58" s="639"/>
      <c r="DK58" s="640"/>
      <c r="DL58" s="638"/>
      <c r="DM58" s="639"/>
      <c r="DN58" s="639"/>
      <c r="DO58" s="639"/>
      <c r="DP58" s="640"/>
      <c r="DQ58" s="638"/>
      <c r="DR58" s="639"/>
      <c r="DS58" s="639"/>
      <c r="DT58" s="639"/>
      <c r="DU58" s="640"/>
      <c r="DV58" s="638"/>
      <c r="DW58" s="639"/>
      <c r="DX58" s="639"/>
      <c r="DY58" s="639"/>
      <c r="DZ58" s="640"/>
      <c r="EA58" s="638"/>
      <c r="EB58" s="639"/>
      <c r="EC58" s="639"/>
      <c r="ED58" s="639"/>
      <c r="EE58" s="640"/>
      <c r="EF58" s="638"/>
      <c r="EG58" s="639"/>
      <c r="EH58" s="639"/>
      <c r="EI58" s="639"/>
      <c r="EJ58" s="640"/>
      <c r="EK58" s="638"/>
      <c r="EL58" s="639"/>
      <c r="EM58" s="639"/>
      <c r="EN58" s="639"/>
      <c r="EO58" s="640"/>
      <c r="EP58" s="638"/>
      <c r="EQ58" s="639"/>
      <c r="ER58" s="639"/>
      <c r="ES58" s="639"/>
      <c r="ET58" s="640"/>
      <c r="EU58" s="638"/>
      <c r="EV58" s="639"/>
      <c r="EW58" s="639"/>
      <c r="EX58" s="639"/>
      <c r="EY58" s="640"/>
      <c r="EZ58" s="641">
        <v>48</v>
      </c>
      <c r="FA58" s="638"/>
      <c r="FB58" s="639"/>
      <c r="FC58" s="639"/>
      <c r="FD58" s="639"/>
      <c r="FE58" s="640"/>
      <c r="FF58" s="638"/>
      <c r="FG58" s="639"/>
      <c r="FH58" s="639"/>
      <c r="FI58" s="639"/>
      <c r="FJ58" s="640"/>
      <c r="FK58" s="638"/>
      <c r="FL58" s="639"/>
      <c r="FM58" s="639"/>
      <c r="FN58" s="639"/>
      <c r="FO58" s="640"/>
      <c r="FP58" s="638"/>
      <c r="FQ58" s="639"/>
      <c r="FR58" s="639"/>
      <c r="FS58" s="639"/>
      <c r="FT58" s="640"/>
      <c r="FU58" s="638"/>
      <c r="FV58" s="639"/>
      <c r="FW58" s="639"/>
      <c r="FX58" s="639"/>
      <c r="FY58" s="640"/>
      <c r="FZ58" s="638"/>
      <c r="GA58" s="639"/>
      <c r="GB58" s="639"/>
      <c r="GC58" s="639"/>
      <c r="GD58" s="640"/>
      <c r="GE58" s="638"/>
      <c r="GF58" s="639"/>
      <c r="GG58" s="639"/>
      <c r="GH58" s="639"/>
      <c r="GI58" s="640"/>
      <c r="GJ58" s="638"/>
      <c r="GK58" s="639"/>
      <c r="GL58" s="639"/>
      <c r="GM58" s="639"/>
      <c r="GN58" s="640"/>
      <c r="GO58" s="638"/>
      <c r="GP58" s="639"/>
      <c r="GQ58" s="639"/>
      <c r="GR58" s="639"/>
      <c r="GS58" s="640"/>
      <c r="GT58" s="638"/>
      <c r="GU58" s="639"/>
      <c r="GV58" s="639"/>
      <c r="GW58" s="639"/>
      <c r="GX58" s="640"/>
      <c r="GY58" s="641">
        <v>48</v>
      </c>
      <c r="GZ58" s="652" t="str">
        <f>IF('2 Name'!B58="","",'2 Name'!B58)</f>
        <v/>
      </c>
      <c r="HA58" s="635" t="str">
        <f>IF('2 Name'!C58="","",'2 Name'!C58)</f>
        <v/>
      </c>
      <c r="HB58" s="636" t="str">
        <f>IF('2 Name'!D58="","",'2 Name'!D58)</f>
        <v/>
      </c>
      <c r="HC58" s="643" t="str">
        <f t="shared" si="418"/>
        <v/>
      </c>
      <c r="HD58" s="643" t="str">
        <f t="shared" si="215"/>
        <v/>
      </c>
      <c r="HE58" s="643" t="str">
        <f t="shared" si="216"/>
        <v/>
      </c>
      <c r="HF58" s="643" t="str">
        <f t="shared" si="217"/>
        <v/>
      </c>
      <c r="HG58" s="643" t="str">
        <f t="shared" si="218"/>
        <v/>
      </c>
      <c r="HH58" s="643" t="str">
        <f t="shared" si="419"/>
        <v/>
      </c>
      <c r="HI58" s="643" t="str">
        <f t="shared" si="420"/>
        <v/>
      </c>
      <c r="HJ58" s="643" t="str">
        <f t="shared" si="219"/>
        <v/>
      </c>
      <c r="HK58" s="643" t="str">
        <f t="shared" si="220"/>
        <v/>
      </c>
      <c r="HL58" s="643" t="str">
        <f t="shared" si="221"/>
        <v/>
      </c>
      <c r="HM58" s="643" t="str">
        <f t="shared" si="222"/>
        <v/>
      </c>
      <c r="HN58" s="643" t="str">
        <f t="shared" si="421"/>
        <v/>
      </c>
      <c r="HO58" s="641" t="str">
        <f t="shared" si="422"/>
        <v/>
      </c>
      <c r="HP58" s="644" t="str">
        <f t="shared" si="423"/>
        <v/>
      </c>
      <c r="HR58" s="653" t="str">
        <f t="shared" si="223"/>
        <v/>
      </c>
      <c r="HS58" s="654" t="str">
        <f t="shared" si="224"/>
        <v/>
      </c>
      <c r="HT58" s="654" t="str">
        <f t="shared" si="225"/>
        <v/>
      </c>
      <c r="HU58" s="654" t="str">
        <f t="shared" si="226"/>
        <v/>
      </c>
      <c r="HV58" s="654" t="str">
        <f t="shared" si="227"/>
        <v/>
      </c>
      <c r="HW58" s="654" t="str">
        <f t="shared" si="228"/>
        <v/>
      </c>
      <c r="HX58" s="654" t="str">
        <f t="shared" si="229"/>
        <v/>
      </c>
      <c r="HY58" s="654" t="str">
        <f t="shared" si="230"/>
        <v/>
      </c>
      <c r="HZ58" s="654" t="str">
        <f t="shared" si="231"/>
        <v/>
      </c>
      <c r="IA58" s="654" t="str">
        <f t="shared" si="232"/>
        <v/>
      </c>
      <c r="IB58" s="654" t="str">
        <f t="shared" si="233"/>
        <v/>
      </c>
      <c r="IC58" s="654" t="str">
        <f t="shared" si="234"/>
        <v/>
      </c>
      <c r="ID58" s="654" t="str">
        <f t="shared" si="235"/>
        <v/>
      </c>
      <c r="IE58" s="654" t="str">
        <f t="shared" si="236"/>
        <v/>
      </c>
      <c r="IF58" s="654" t="str">
        <f t="shared" si="237"/>
        <v/>
      </c>
      <c r="IG58" s="654" t="str">
        <f t="shared" si="238"/>
        <v/>
      </c>
      <c r="IH58" s="654" t="str">
        <f t="shared" si="239"/>
        <v/>
      </c>
      <c r="II58" s="654" t="str">
        <f t="shared" si="240"/>
        <v/>
      </c>
      <c r="IJ58" s="654" t="str">
        <f t="shared" si="241"/>
        <v/>
      </c>
      <c r="IK58" s="654" t="str">
        <f t="shared" si="242"/>
        <v/>
      </c>
      <c r="IL58" s="654" t="str">
        <f t="shared" si="243"/>
        <v/>
      </c>
      <c r="IM58" s="654" t="str">
        <f t="shared" si="244"/>
        <v/>
      </c>
      <c r="IN58" s="654" t="str">
        <f t="shared" si="245"/>
        <v/>
      </c>
      <c r="IO58" s="654" t="str">
        <f t="shared" si="246"/>
        <v/>
      </c>
      <c r="IP58" s="654" t="str">
        <f t="shared" si="247"/>
        <v/>
      </c>
      <c r="IQ58" s="654" t="str">
        <f t="shared" si="248"/>
        <v/>
      </c>
      <c r="IR58" s="654" t="str">
        <f t="shared" si="249"/>
        <v/>
      </c>
      <c r="IS58" s="654" t="str">
        <f t="shared" si="250"/>
        <v/>
      </c>
      <c r="IT58" s="654" t="str">
        <f t="shared" si="251"/>
        <v/>
      </c>
      <c r="IU58" s="654" t="str">
        <f t="shared" si="252"/>
        <v/>
      </c>
      <c r="IV58" s="654" t="str">
        <f t="shared" si="253"/>
        <v/>
      </c>
      <c r="IW58" s="654" t="str">
        <f t="shared" si="254"/>
        <v/>
      </c>
      <c r="IX58" s="654" t="str">
        <f t="shared" si="255"/>
        <v/>
      </c>
      <c r="IY58" s="654" t="str">
        <f t="shared" si="256"/>
        <v/>
      </c>
      <c r="IZ58" s="654" t="str">
        <f t="shared" si="257"/>
        <v/>
      </c>
      <c r="JA58" s="654" t="str">
        <f t="shared" si="258"/>
        <v/>
      </c>
      <c r="JB58" s="654" t="str">
        <f t="shared" si="259"/>
        <v/>
      </c>
      <c r="JC58" s="654" t="str">
        <f t="shared" si="260"/>
        <v/>
      </c>
      <c r="JD58" s="654" t="str">
        <f t="shared" si="261"/>
        <v/>
      </c>
      <c r="JE58" s="654" t="str">
        <f t="shared" si="262"/>
        <v/>
      </c>
      <c r="JF58" s="654" t="str">
        <f t="shared" si="263"/>
        <v/>
      </c>
      <c r="JG58" s="654" t="str">
        <f t="shared" si="264"/>
        <v/>
      </c>
      <c r="JH58" s="654" t="str">
        <f t="shared" si="265"/>
        <v/>
      </c>
      <c r="JI58" s="654" t="str">
        <f t="shared" si="266"/>
        <v/>
      </c>
      <c r="JJ58" s="654" t="str">
        <f t="shared" si="267"/>
        <v/>
      </c>
      <c r="JK58" s="654" t="str">
        <f t="shared" si="268"/>
        <v/>
      </c>
      <c r="JL58" s="654" t="str">
        <f t="shared" si="269"/>
        <v/>
      </c>
      <c r="JM58" s="654" t="str">
        <f t="shared" si="270"/>
        <v/>
      </c>
      <c r="JN58" s="654" t="str">
        <f t="shared" si="271"/>
        <v/>
      </c>
      <c r="JO58" s="654" t="str">
        <f t="shared" si="272"/>
        <v/>
      </c>
      <c r="JP58" s="654" t="str">
        <f t="shared" si="273"/>
        <v/>
      </c>
      <c r="JQ58" s="654" t="str">
        <f t="shared" si="274"/>
        <v/>
      </c>
      <c r="JR58" s="654" t="str">
        <f t="shared" si="275"/>
        <v/>
      </c>
      <c r="JS58" s="654" t="str">
        <f t="shared" si="276"/>
        <v/>
      </c>
      <c r="JT58" s="654" t="str">
        <f t="shared" si="277"/>
        <v/>
      </c>
      <c r="JU58" s="654" t="str">
        <f t="shared" si="278"/>
        <v/>
      </c>
      <c r="JV58" s="654" t="str">
        <f t="shared" si="279"/>
        <v/>
      </c>
      <c r="JW58" s="654" t="str">
        <f t="shared" si="280"/>
        <v/>
      </c>
      <c r="JX58" s="654" t="str">
        <f t="shared" si="281"/>
        <v/>
      </c>
      <c r="JY58" s="654" t="str">
        <f t="shared" si="282"/>
        <v/>
      </c>
      <c r="JZ58" s="654" t="str">
        <f t="shared" si="283"/>
        <v/>
      </c>
      <c r="KA58" s="654" t="str">
        <f t="shared" si="284"/>
        <v/>
      </c>
      <c r="KB58" s="654" t="str">
        <f t="shared" si="285"/>
        <v/>
      </c>
      <c r="KC58" s="654" t="str">
        <f t="shared" si="286"/>
        <v/>
      </c>
      <c r="KD58" s="654" t="str">
        <f t="shared" si="287"/>
        <v/>
      </c>
      <c r="KE58" s="654" t="str">
        <f t="shared" si="288"/>
        <v/>
      </c>
      <c r="KF58" s="654" t="str">
        <f t="shared" si="289"/>
        <v/>
      </c>
      <c r="KG58" s="654" t="str">
        <f t="shared" si="290"/>
        <v/>
      </c>
      <c r="KH58" s="654" t="str">
        <f t="shared" si="291"/>
        <v/>
      </c>
      <c r="KI58" s="654" t="str">
        <f t="shared" si="292"/>
        <v/>
      </c>
      <c r="KJ58" s="654" t="str">
        <f t="shared" si="293"/>
        <v/>
      </c>
      <c r="KK58" s="654" t="str">
        <f t="shared" si="294"/>
        <v/>
      </c>
      <c r="KL58" s="654" t="str">
        <f t="shared" si="295"/>
        <v/>
      </c>
      <c r="KM58" s="654" t="str">
        <f t="shared" si="296"/>
        <v/>
      </c>
      <c r="KN58" s="654" t="str">
        <f t="shared" si="297"/>
        <v/>
      </c>
      <c r="KO58" s="654" t="str">
        <f t="shared" si="298"/>
        <v/>
      </c>
      <c r="KP58" s="654" t="str">
        <f t="shared" si="299"/>
        <v/>
      </c>
      <c r="KQ58" s="654" t="str">
        <f t="shared" si="300"/>
        <v/>
      </c>
      <c r="KR58" s="654" t="str">
        <f t="shared" si="301"/>
        <v/>
      </c>
      <c r="KS58" s="654" t="str">
        <f t="shared" si="302"/>
        <v/>
      </c>
      <c r="KT58" s="654" t="str">
        <f t="shared" si="303"/>
        <v/>
      </c>
      <c r="KU58" s="654" t="str">
        <f t="shared" si="304"/>
        <v/>
      </c>
      <c r="KV58" s="654" t="str">
        <f t="shared" si="305"/>
        <v/>
      </c>
      <c r="KW58" s="654" t="str">
        <f t="shared" si="306"/>
        <v/>
      </c>
      <c r="KX58" s="654" t="str">
        <f t="shared" si="307"/>
        <v/>
      </c>
      <c r="KY58" s="654" t="str">
        <f t="shared" si="308"/>
        <v/>
      </c>
      <c r="KZ58" s="654" t="str">
        <f t="shared" si="309"/>
        <v/>
      </c>
      <c r="LA58" s="654" t="str">
        <f t="shared" si="310"/>
        <v/>
      </c>
      <c r="LB58" s="654" t="str">
        <f t="shared" si="311"/>
        <v/>
      </c>
      <c r="LC58" s="654" t="str">
        <f t="shared" si="312"/>
        <v/>
      </c>
      <c r="LD58" s="654" t="str">
        <f t="shared" si="313"/>
        <v/>
      </c>
      <c r="LE58" s="654" t="str">
        <f t="shared" si="314"/>
        <v/>
      </c>
      <c r="LF58" s="654" t="str">
        <f t="shared" si="315"/>
        <v/>
      </c>
      <c r="LG58" s="654" t="str">
        <f t="shared" si="316"/>
        <v/>
      </c>
      <c r="LH58" s="654" t="str">
        <f t="shared" si="317"/>
        <v/>
      </c>
      <c r="LI58" s="654" t="str">
        <f t="shared" si="318"/>
        <v/>
      </c>
      <c r="LJ58" s="654" t="str">
        <f t="shared" si="319"/>
        <v/>
      </c>
      <c r="LK58" s="654" t="str">
        <f t="shared" si="320"/>
        <v/>
      </c>
      <c r="LL58" s="654" t="str">
        <f t="shared" si="321"/>
        <v/>
      </c>
      <c r="LM58" s="654" t="str">
        <f t="shared" si="322"/>
        <v/>
      </c>
      <c r="LN58" s="654" t="str">
        <f t="shared" si="323"/>
        <v/>
      </c>
      <c r="LO58" s="654" t="str">
        <f t="shared" si="324"/>
        <v/>
      </c>
      <c r="LP58" s="654" t="str">
        <f t="shared" si="325"/>
        <v/>
      </c>
      <c r="LQ58" s="654" t="str">
        <f t="shared" si="326"/>
        <v/>
      </c>
      <c r="LR58" s="654" t="str">
        <f t="shared" si="327"/>
        <v/>
      </c>
      <c r="LS58" s="654" t="str">
        <f t="shared" si="328"/>
        <v/>
      </c>
      <c r="LT58" s="654" t="str">
        <f t="shared" si="329"/>
        <v/>
      </c>
      <c r="LU58" s="654" t="str">
        <f t="shared" si="330"/>
        <v/>
      </c>
      <c r="LV58" s="654" t="str">
        <f t="shared" si="331"/>
        <v/>
      </c>
      <c r="LW58" s="654" t="str">
        <f t="shared" si="332"/>
        <v/>
      </c>
      <c r="LX58" s="654" t="str">
        <f t="shared" si="333"/>
        <v/>
      </c>
      <c r="LY58" s="654" t="str">
        <f t="shared" si="334"/>
        <v/>
      </c>
      <c r="LZ58" s="654" t="str">
        <f t="shared" si="335"/>
        <v/>
      </c>
      <c r="MA58" s="654" t="str">
        <f t="shared" si="336"/>
        <v/>
      </c>
      <c r="MB58" s="654" t="str">
        <f t="shared" si="337"/>
        <v/>
      </c>
      <c r="MC58" s="654" t="str">
        <f t="shared" si="338"/>
        <v/>
      </c>
      <c r="MD58" s="654" t="str">
        <f t="shared" si="339"/>
        <v/>
      </c>
      <c r="ME58" s="654" t="str">
        <f t="shared" si="340"/>
        <v/>
      </c>
      <c r="MF58" s="654" t="str">
        <f t="shared" si="341"/>
        <v/>
      </c>
      <c r="MG58" s="654" t="str">
        <f t="shared" si="342"/>
        <v/>
      </c>
      <c r="MH58" s="654" t="str">
        <f t="shared" si="343"/>
        <v/>
      </c>
      <c r="MI58" s="654" t="str">
        <f t="shared" si="344"/>
        <v/>
      </c>
      <c r="MJ58" s="654" t="str">
        <f t="shared" si="345"/>
        <v/>
      </c>
      <c r="MK58" s="654" t="str">
        <f t="shared" si="346"/>
        <v/>
      </c>
      <c r="ML58" s="654" t="str">
        <f t="shared" si="347"/>
        <v/>
      </c>
      <c r="MM58" s="654" t="str">
        <f t="shared" si="348"/>
        <v/>
      </c>
      <c r="MN58" s="654" t="str">
        <f t="shared" si="349"/>
        <v/>
      </c>
      <c r="MO58" s="654" t="str">
        <f t="shared" si="350"/>
        <v/>
      </c>
      <c r="MP58" s="654" t="str">
        <f t="shared" si="351"/>
        <v/>
      </c>
      <c r="MQ58" s="654" t="str">
        <f t="shared" si="352"/>
        <v/>
      </c>
      <c r="MR58" s="654" t="str">
        <f t="shared" si="353"/>
        <v/>
      </c>
      <c r="MS58" s="654" t="str">
        <f t="shared" si="354"/>
        <v/>
      </c>
      <c r="MT58" s="654" t="str">
        <f t="shared" si="355"/>
        <v/>
      </c>
      <c r="MU58" s="654" t="str">
        <f t="shared" si="356"/>
        <v/>
      </c>
      <c r="MV58" s="654" t="str">
        <f t="shared" si="357"/>
        <v/>
      </c>
      <c r="MW58" s="654" t="str">
        <f t="shared" si="358"/>
        <v/>
      </c>
      <c r="MX58" s="654" t="str">
        <f t="shared" si="359"/>
        <v/>
      </c>
      <c r="MY58" s="654" t="str">
        <f t="shared" si="360"/>
        <v/>
      </c>
      <c r="MZ58" s="654" t="str">
        <f t="shared" si="361"/>
        <v/>
      </c>
      <c r="NA58" s="654" t="str">
        <f t="shared" si="362"/>
        <v/>
      </c>
      <c r="NB58" s="654" t="str">
        <f t="shared" si="363"/>
        <v/>
      </c>
      <c r="NC58" s="654" t="str">
        <f t="shared" si="364"/>
        <v/>
      </c>
      <c r="ND58" s="654" t="str">
        <f t="shared" si="365"/>
        <v/>
      </c>
      <c r="NE58" s="654" t="str">
        <f t="shared" si="366"/>
        <v/>
      </c>
      <c r="NF58" s="654" t="str">
        <f t="shared" si="367"/>
        <v/>
      </c>
      <c r="NG58" s="654" t="str">
        <f t="shared" si="368"/>
        <v/>
      </c>
      <c r="NH58" s="654" t="str">
        <f t="shared" si="369"/>
        <v/>
      </c>
      <c r="NI58" s="654" t="str">
        <f t="shared" si="370"/>
        <v/>
      </c>
      <c r="NJ58" s="654" t="str">
        <f t="shared" si="371"/>
        <v/>
      </c>
      <c r="NK58" s="654" t="str">
        <f t="shared" si="372"/>
        <v/>
      </c>
      <c r="NL58" s="654" t="str">
        <f t="shared" si="373"/>
        <v/>
      </c>
      <c r="NM58" s="654" t="str">
        <f t="shared" si="374"/>
        <v/>
      </c>
      <c r="NN58" s="654" t="str">
        <f t="shared" si="375"/>
        <v/>
      </c>
      <c r="NO58" s="654" t="str">
        <f t="shared" si="376"/>
        <v/>
      </c>
      <c r="NP58" s="654" t="str">
        <f t="shared" si="377"/>
        <v/>
      </c>
      <c r="NQ58" s="654" t="str">
        <f t="shared" si="378"/>
        <v/>
      </c>
      <c r="NR58" s="654" t="str">
        <f t="shared" si="379"/>
        <v/>
      </c>
      <c r="NS58" s="654" t="str">
        <f t="shared" si="380"/>
        <v/>
      </c>
      <c r="NT58" s="654" t="str">
        <f t="shared" si="381"/>
        <v/>
      </c>
      <c r="NU58" s="654" t="str">
        <f t="shared" si="382"/>
        <v/>
      </c>
      <c r="NV58" s="654" t="str">
        <f t="shared" si="383"/>
        <v/>
      </c>
      <c r="NW58" s="654" t="str">
        <f t="shared" si="384"/>
        <v/>
      </c>
      <c r="NX58" s="654" t="str">
        <f t="shared" si="385"/>
        <v/>
      </c>
      <c r="NY58" s="654" t="str">
        <f t="shared" si="386"/>
        <v/>
      </c>
      <c r="NZ58" s="654" t="str">
        <f t="shared" si="387"/>
        <v/>
      </c>
      <c r="OA58" s="654" t="str">
        <f t="shared" si="388"/>
        <v/>
      </c>
      <c r="OB58" s="654" t="str">
        <f t="shared" si="389"/>
        <v/>
      </c>
      <c r="OC58" s="654" t="str">
        <f t="shared" si="390"/>
        <v/>
      </c>
      <c r="OD58" s="654" t="str">
        <f t="shared" si="391"/>
        <v/>
      </c>
      <c r="OE58" s="654" t="str">
        <f t="shared" si="392"/>
        <v/>
      </c>
      <c r="OF58" s="654" t="str">
        <f t="shared" si="393"/>
        <v/>
      </c>
      <c r="OG58" s="654" t="str">
        <f t="shared" si="394"/>
        <v/>
      </c>
      <c r="OH58" s="654" t="str">
        <f t="shared" si="395"/>
        <v/>
      </c>
      <c r="OI58" s="654" t="str">
        <f t="shared" si="396"/>
        <v/>
      </c>
      <c r="OJ58" s="654" t="str">
        <f t="shared" si="397"/>
        <v/>
      </c>
      <c r="OK58" s="654" t="str">
        <f t="shared" si="398"/>
        <v/>
      </c>
      <c r="OL58" s="654" t="str">
        <f t="shared" si="399"/>
        <v/>
      </c>
      <c r="OM58" s="654" t="str">
        <f t="shared" si="400"/>
        <v/>
      </c>
      <c r="ON58" s="654" t="str">
        <f t="shared" si="401"/>
        <v/>
      </c>
      <c r="OO58" s="654" t="str">
        <f t="shared" si="402"/>
        <v/>
      </c>
      <c r="OP58" s="654" t="str">
        <f t="shared" si="403"/>
        <v/>
      </c>
      <c r="OQ58" s="654" t="str">
        <f t="shared" si="404"/>
        <v/>
      </c>
      <c r="OR58" s="654" t="str">
        <f t="shared" si="405"/>
        <v/>
      </c>
      <c r="OS58" s="654" t="str">
        <f t="shared" si="406"/>
        <v/>
      </c>
      <c r="OT58" s="654" t="str">
        <f t="shared" si="407"/>
        <v/>
      </c>
      <c r="OU58" s="654" t="str">
        <f t="shared" si="408"/>
        <v/>
      </c>
      <c r="OV58" s="654" t="str">
        <f t="shared" si="409"/>
        <v/>
      </c>
      <c r="OW58" s="654" t="str">
        <f t="shared" si="410"/>
        <v/>
      </c>
      <c r="OX58" s="654" t="str">
        <f t="shared" si="411"/>
        <v/>
      </c>
      <c r="OY58" s="654" t="str">
        <f t="shared" si="412"/>
        <v/>
      </c>
      <c r="OZ58" s="654" t="str">
        <f t="shared" si="413"/>
        <v/>
      </c>
      <c r="PA58" s="654" t="str">
        <f t="shared" si="414"/>
        <v/>
      </c>
      <c r="PB58" s="654" t="str">
        <f t="shared" si="415"/>
        <v/>
      </c>
      <c r="PC58" s="654" t="str">
        <f t="shared" si="416"/>
        <v/>
      </c>
      <c r="PD58" s="654" t="str">
        <f t="shared" si="417"/>
        <v/>
      </c>
      <c r="PE58" s="654" t="str">
        <f t="shared" si="424"/>
        <v/>
      </c>
      <c r="PF58" s="654" t="str">
        <f t="shared" si="425"/>
        <v/>
      </c>
      <c r="PG58" s="654" t="str">
        <f t="shared" si="426"/>
        <v/>
      </c>
      <c r="PH58" s="654" t="str">
        <f t="shared" si="427"/>
        <v/>
      </c>
      <c r="PI58" s="655" t="str">
        <f t="shared" si="428"/>
        <v/>
      </c>
    </row>
    <row r="59" spans="1:425" ht="16.95" customHeight="1" x14ac:dyDescent="0.7">
      <c r="A59" s="635" t="str">
        <f>IF('2 Name'!C59="","",'2 Name'!C59)</f>
        <v/>
      </c>
      <c r="B59" s="636" t="str">
        <f>IF('2 Name'!D59="","",'2 Name'!D59)</f>
        <v/>
      </c>
      <c r="C59" s="637">
        <v>49</v>
      </c>
      <c r="D59" s="638"/>
      <c r="E59" s="639"/>
      <c r="F59" s="639"/>
      <c r="G59" s="639"/>
      <c r="H59" s="640"/>
      <c r="I59" s="638"/>
      <c r="J59" s="639"/>
      <c r="K59" s="639"/>
      <c r="L59" s="639"/>
      <c r="M59" s="640"/>
      <c r="N59" s="638"/>
      <c r="O59" s="639"/>
      <c r="P59" s="639"/>
      <c r="Q59" s="639"/>
      <c r="R59" s="640"/>
      <c r="S59" s="638"/>
      <c r="T59" s="639"/>
      <c r="U59" s="639"/>
      <c r="V59" s="639"/>
      <c r="W59" s="640"/>
      <c r="X59" s="638"/>
      <c r="Y59" s="639"/>
      <c r="Z59" s="639"/>
      <c r="AA59" s="639"/>
      <c r="AB59" s="640"/>
      <c r="AC59" s="638"/>
      <c r="AD59" s="639"/>
      <c r="AE59" s="639"/>
      <c r="AF59" s="639"/>
      <c r="AG59" s="640"/>
      <c r="AH59" s="638"/>
      <c r="AI59" s="639"/>
      <c r="AJ59" s="639"/>
      <c r="AK59" s="639"/>
      <c r="AL59" s="640"/>
      <c r="AM59" s="638"/>
      <c r="AN59" s="639"/>
      <c r="AO59" s="639"/>
      <c r="AP59" s="639"/>
      <c r="AQ59" s="640"/>
      <c r="AR59" s="638"/>
      <c r="AS59" s="639"/>
      <c r="AT59" s="639"/>
      <c r="AU59" s="639"/>
      <c r="AV59" s="640"/>
      <c r="AW59" s="638"/>
      <c r="AX59" s="639"/>
      <c r="AY59" s="639"/>
      <c r="AZ59" s="639"/>
      <c r="BA59" s="640"/>
      <c r="BB59" s="637">
        <v>49</v>
      </c>
      <c r="BC59" s="638"/>
      <c r="BD59" s="639"/>
      <c r="BE59" s="639"/>
      <c r="BF59" s="639"/>
      <c r="BG59" s="640"/>
      <c r="BH59" s="638"/>
      <c r="BI59" s="639"/>
      <c r="BJ59" s="639"/>
      <c r="BK59" s="639"/>
      <c r="BL59" s="640"/>
      <c r="BM59" s="638"/>
      <c r="BN59" s="639"/>
      <c r="BO59" s="639"/>
      <c r="BP59" s="639"/>
      <c r="BQ59" s="640"/>
      <c r="BR59" s="638"/>
      <c r="BS59" s="639"/>
      <c r="BT59" s="639"/>
      <c r="BU59" s="639"/>
      <c r="BV59" s="640"/>
      <c r="BW59" s="638"/>
      <c r="BX59" s="639"/>
      <c r="BY59" s="639"/>
      <c r="BZ59" s="639"/>
      <c r="CA59" s="640"/>
      <c r="CB59" s="638"/>
      <c r="CC59" s="639"/>
      <c r="CD59" s="639"/>
      <c r="CE59" s="639"/>
      <c r="CF59" s="640"/>
      <c r="CG59" s="638"/>
      <c r="CH59" s="639"/>
      <c r="CI59" s="639"/>
      <c r="CJ59" s="639"/>
      <c r="CK59" s="640"/>
      <c r="CL59" s="638"/>
      <c r="CM59" s="639"/>
      <c r="CN59" s="639"/>
      <c r="CO59" s="639"/>
      <c r="CP59" s="640"/>
      <c r="CQ59" s="638"/>
      <c r="CR59" s="639"/>
      <c r="CS59" s="639"/>
      <c r="CT59" s="639"/>
      <c r="CU59" s="640"/>
      <c r="CV59" s="638"/>
      <c r="CW59" s="639"/>
      <c r="CX59" s="639"/>
      <c r="CY59" s="639"/>
      <c r="CZ59" s="640"/>
      <c r="DA59" s="637">
        <v>49</v>
      </c>
      <c r="DB59" s="638"/>
      <c r="DC59" s="639"/>
      <c r="DD59" s="639"/>
      <c r="DE59" s="639"/>
      <c r="DF59" s="640"/>
      <c r="DG59" s="638"/>
      <c r="DH59" s="639"/>
      <c r="DI59" s="639"/>
      <c r="DJ59" s="639"/>
      <c r="DK59" s="640"/>
      <c r="DL59" s="638"/>
      <c r="DM59" s="639"/>
      <c r="DN59" s="639"/>
      <c r="DO59" s="639"/>
      <c r="DP59" s="640"/>
      <c r="DQ59" s="638"/>
      <c r="DR59" s="639"/>
      <c r="DS59" s="639"/>
      <c r="DT59" s="639"/>
      <c r="DU59" s="640"/>
      <c r="DV59" s="638"/>
      <c r="DW59" s="639"/>
      <c r="DX59" s="639"/>
      <c r="DY59" s="639"/>
      <c r="DZ59" s="640"/>
      <c r="EA59" s="638"/>
      <c r="EB59" s="639"/>
      <c r="EC59" s="639"/>
      <c r="ED59" s="639"/>
      <c r="EE59" s="640"/>
      <c r="EF59" s="638"/>
      <c r="EG59" s="639"/>
      <c r="EH59" s="639"/>
      <c r="EI59" s="639"/>
      <c r="EJ59" s="640"/>
      <c r="EK59" s="638"/>
      <c r="EL59" s="639"/>
      <c r="EM59" s="639"/>
      <c r="EN59" s="639"/>
      <c r="EO59" s="640"/>
      <c r="EP59" s="638"/>
      <c r="EQ59" s="639"/>
      <c r="ER59" s="639"/>
      <c r="ES59" s="639"/>
      <c r="ET59" s="640"/>
      <c r="EU59" s="638"/>
      <c r="EV59" s="639"/>
      <c r="EW59" s="639"/>
      <c r="EX59" s="639"/>
      <c r="EY59" s="640"/>
      <c r="EZ59" s="641">
        <v>49</v>
      </c>
      <c r="FA59" s="638"/>
      <c r="FB59" s="639"/>
      <c r="FC59" s="639"/>
      <c r="FD59" s="639"/>
      <c r="FE59" s="640"/>
      <c r="FF59" s="638"/>
      <c r="FG59" s="639"/>
      <c r="FH59" s="639"/>
      <c r="FI59" s="639"/>
      <c r="FJ59" s="640"/>
      <c r="FK59" s="638"/>
      <c r="FL59" s="639"/>
      <c r="FM59" s="639"/>
      <c r="FN59" s="639"/>
      <c r="FO59" s="640"/>
      <c r="FP59" s="638"/>
      <c r="FQ59" s="639"/>
      <c r="FR59" s="639"/>
      <c r="FS59" s="639"/>
      <c r="FT59" s="640"/>
      <c r="FU59" s="638"/>
      <c r="FV59" s="639"/>
      <c r="FW59" s="639"/>
      <c r="FX59" s="639"/>
      <c r="FY59" s="640"/>
      <c r="FZ59" s="638"/>
      <c r="GA59" s="639"/>
      <c r="GB59" s="639"/>
      <c r="GC59" s="639"/>
      <c r="GD59" s="640"/>
      <c r="GE59" s="638"/>
      <c r="GF59" s="639"/>
      <c r="GG59" s="639"/>
      <c r="GH59" s="639"/>
      <c r="GI59" s="640"/>
      <c r="GJ59" s="638"/>
      <c r="GK59" s="639"/>
      <c r="GL59" s="639"/>
      <c r="GM59" s="639"/>
      <c r="GN59" s="640"/>
      <c r="GO59" s="638"/>
      <c r="GP59" s="639"/>
      <c r="GQ59" s="639"/>
      <c r="GR59" s="639"/>
      <c r="GS59" s="640"/>
      <c r="GT59" s="638"/>
      <c r="GU59" s="639"/>
      <c r="GV59" s="639"/>
      <c r="GW59" s="639"/>
      <c r="GX59" s="640"/>
      <c r="GY59" s="641">
        <v>49</v>
      </c>
      <c r="GZ59" s="652" t="str">
        <f>IF('2 Name'!B59="","",'2 Name'!B59)</f>
        <v/>
      </c>
      <c r="HA59" s="635" t="str">
        <f>IF('2 Name'!C59="","",'2 Name'!C59)</f>
        <v/>
      </c>
      <c r="HB59" s="636" t="str">
        <f>IF('2 Name'!D59="","",'2 Name'!D59)</f>
        <v/>
      </c>
      <c r="HC59" s="643" t="str">
        <f t="shared" si="418"/>
        <v/>
      </c>
      <c r="HD59" s="643" t="str">
        <f t="shared" si="215"/>
        <v/>
      </c>
      <c r="HE59" s="643" t="str">
        <f t="shared" si="216"/>
        <v/>
      </c>
      <c r="HF59" s="643" t="str">
        <f t="shared" si="217"/>
        <v/>
      </c>
      <c r="HG59" s="643" t="str">
        <f t="shared" si="218"/>
        <v/>
      </c>
      <c r="HH59" s="643" t="str">
        <f t="shared" si="419"/>
        <v/>
      </c>
      <c r="HI59" s="643" t="str">
        <f t="shared" si="420"/>
        <v/>
      </c>
      <c r="HJ59" s="643" t="str">
        <f t="shared" si="219"/>
        <v/>
      </c>
      <c r="HK59" s="643" t="str">
        <f t="shared" si="220"/>
        <v/>
      </c>
      <c r="HL59" s="643" t="str">
        <f t="shared" si="221"/>
        <v/>
      </c>
      <c r="HM59" s="643" t="str">
        <f t="shared" si="222"/>
        <v/>
      </c>
      <c r="HN59" s="643" t="str">
        <f t="shared" si="421"/>
        <v/>
      </c>
      <c r="HO59" s="641" t="str">
        <f t="shared" si="422"/>
        <v/>
      </c>
      <c r="HP59" s="644" t="str">
        <f t="shared" si="423"/>
        <v/>
      </c>
      <c r="HR59" s="653" t="str">
        <f t="shared" si="223"/>
        <v/>
      </c>
      <c r="HS59" s="654" t="str">
        <f t="shared" si="224"/>
        <v/>
      </c>
      <c r="HT59" s="654" t="str">
        <f t="shared" si="225"/>
        <v/>
      </c>
      <c r="HU59" s="654" t="str">
        <f t="shared" si="226"/>
        <v/>
      </c>
      <c r="HV59" s="654" t="str">
        <f t="shared" si="227"/>
        <v/>
      </c>
      <c r="HW59" s="654" t="str">
        <f t="shared" si="228"/>
        <v/>
      </c>
      <c r="HX59" s="654" t="str">
        <f t="shared" si="229"/>
        <v/>
      </c>
      <c r="HY59" s="654" t="str">
        <f t="shared" si="230"/>
        <v/>
      </c>
      <c r="HZ59" s="654" t="str">
        <f t="shared" si="231"/>
        <v/>
      </c>
      <c r="IA59" s="654" t="str">
        <f t="shared" si="232"/>
        <v/>
      </c>
      <c r="IB59" s="654" t="str">
        <f t="shared" si="233"/>
        <v/>
      </c>
      <c r="IC59" s="654" t="str">
        <f t="shared" si="234"/>
        <v/>
      </c>
      <c r="ID59" s="654" t="str">
        <f t="shared" si="235"/>
        <v/>
      </c>
      <c r="IE59" s="654" t="str">
        <f t="shared" si="236"/>
        <v/>
      </c>
      <c r="IF59" s="654" t="str">
        <f t="shared" si="237"/>
        <v/>
      </c>
      <c r="IG59" s="654" t="str">
        <f t="shared" si="238"/>
        <v/>
      </c>
      <c r="IH59" s="654" t="str">
        <f t="shared" si="239"/>
        <v/>
      </c>
      <c r="II59" s="654" t="str">
        <f t="shared" si="240"/>
        <v/>
      </c>
      <c r="IJ59" s="654" t="str">
        <f t="shared" si="241"/>
        <v/>
      </c>
      <c r="IK59" s="654" t="str">
        <f t="shared" si="242"/>
        <v/>
      </c>
      <c r="IL59" s="654" t="str">
        <f t="shared" si="243"/>
        <v/>
      </c>
      <c r="IM59" s="654" t="str">
        <f t="shared" si="244"/>
        <v/>
      </c>
      <c r="IN59" s="654" t="str">
        <f t="shared" si="245"/>
        <v/>
      </c>
      <c r="IO59" s="654" t="str">
        <f t="shared" si="246"/>
        <v/>
      </c>
      <c r="IP59" s="654" t="str">
        <f t="shared" si="247"/>
        <v/>
      </c>
      <c r="IQ59" s="654" t="str">
        <f t="shared" si="248"/>
        <v/>
      </c>
      <c r="IR59" s="654" t="str">
        <f t="shared" si="249"/>
        <v/>
      </c>
      <c r="IS59" s="654" t="str">
        <f t="shared" si="250"/>
        <v/>
      </c>
      <c r="IT59" s="654" t="str">
        <f t="shared" si="251"/>
        <v/>
      </c>
      <c r="IU59" s="654" t="str">
        <f t="shared" si="252"/>
        <v/>
      </c>
      <c r="IV59" s="654" t="str">
        <f t="shared" si="253"/>
        <v/>
      </c>
      <c r="IW59" s="654" t="str">
        <f t="shared" si="254"/>
        <v/>
      </c>
      <c r="IX59" s="654" t="str">
        <f t="shared" si="255"/>
        <v/>
      </c>
      <c r="IY59" s="654" t="str">
        <f t="shared" si="256"/>
        <v/>
      </c>
      <c r="IZ59" s="654" t="str">
        <f t="shared" si="257"/>
        <v/>
      </c>
      <c r="JA59" s="654" t="str">
        <f t="shared" si="258"/>
        <v/>
      </c>
      <c r="JB59" s="654" t="str">
        <f t="shared" si="259"/>
        <v/>
      </c>
      <c r="JC59" s="654" t="str">
        <f t="shared" si="260"/>
        <v/>
      </c>
      <c r="JD59" s="654" t="str">
        <f t="shared" si="261"/>
        <v/>
      </c>
      <c r="JE59" s="654" t="str">
        <f t="shared" si="262"/>
        <v/>
      </c>
      <c r="JF59" s="654" t="str">
        <f t="shared" si="263"/>
        <v/>
      </c>
      <c r="JG59" s="654" t="str">
        <f t="shared" si="264"/>
        <v/>
      </c>
      <c r="JH59" s="654" t="str">
        <f t="shared" si="265"/>
        <v/>
      </c>
      <c r="JI59" s="654" t="str">
        <f t="shared" si="266"/>
        <v/>
      </c>
      <c r="JJ59" s="654" t="str">
        <f t="shared" si="267"/>
        <v/>
      </c>
      <c r="JK59" s="654" t="str">
        <f t="shared" si="268"/>
        <v/>
      </c>
      <c r="JL59" s="654" t="str">
        <f t="shared" si="269"/>
        <v/>
      </c>
      <c r="JM59" s="654" t="str">
        <f t="shared" si="270"/>
        <v/>
      </c>
      <c r="JN59" s="654" t="str">
        <f t="shared" si="271"/>
        <v/>
      </c>
      <c r="JO59" s="654" t="str">
        <f t="shared" si="272"/>
        <v/>
      </c>
      <c r="JP59" s="654" t="str">
        <f t="shared" si="273"/>
        <v/>
      </c>
      <c r="JQ59" s="654" t="str">
        <f t="shared" si="274"/>
        <v/>
      </c>
      <c r="JR59" s="654" t="str">
        <f t="shared" si="275"/>
        <v/>
      </c>
      <c r="JS59" s="654" t="str">
        <f t="shared" si="276"/>
        <v/>
      </c>
      <c r="JT59" s="654" t="str">
        <f t="shared" si="277"/>
        <v/>
      </c>
      <c r="JU59" s="654" t="str">
        <f t="shared" si="278"/>
        <v/>
      </c>
      <c r="JV59" s="654" t="str">
        <f t="shared" si="279"/>
        <v/>
      </c>
      <c r="JW59" s="654" t="str">
        <f t="shared" si="280"/>
        <v/>
      </c>
      <c r="JX59" s="654" t="str">
        <f t="shared" si="281"/>
        <v/>
      </c>
      <c r="JY59" s="654" t="str">
        <f t="shared" si="282"/>
        <v/>
      </c>
      <c r="JZ59" s="654" t="str">
        <f t="shared" si="283"/>
        <v/>
      </c>
      <c r="KA59" s="654" t="str">
        <f t="shared" si="284"/>
        <v/>
      </c>
      <c r="KB59" s="654" t="str">
        <f t="shared" si="285"/>
        <v/>
      </c>
      <c r="KC59" s="654" t="str">
        <f t="shared" si="286"/>
        <v/>
      </c>
      <c r="KD59" s="654" t="str">
        <f t="shared" si="287"/>
        <v/>
      </c>
      <c r="KE59" s="654" t="str">
        <f t="shared" si="288"/>
        <v/>
      </c>
      <c r="KF59" s="654" t="str">
        <f t="shared" si="289"/>
        <v/>
      </c>
      <c r="KG59" s="654" t="str">
        <f t="shared" si="290"/>
        <v/>
      </c>
      <c r="KH59" s="654" t="str">
        <f t="shared" si="291"/>
        <v/>
      </c>
      <c r="KI59" s="654" t="str">
        <f t="shared" si="292"/>
        <v/>
      </c>
      <c r="KJ59" s="654" t="str">
        <f t="shared" si="293"/>
        <v/>
      </c>
      <c r="KK59" s="654" t="str">
        <f t="shared" si="294"/>
        <v/>
      </c>
      <c r="KL59" s="654" t="str">
        <f t="shared" si="295"/>
        <v/>
      </c>
      <c r="KM59" s="654" t="str">
        <f t="shared" si="296"/>
        <v/>
      </c>
      <c r="KN59" s="654" t="str">
        <f t="shared" si="297"/>
        <v/>
      </c>
      <c r="KO59" s="654" t="str">
        <f t="shared" si="298"/>
        <v/>
      </c>
      <c r="KP59" s="654" t="str">
        <f t="shared" si="299"/>
        <v/>
      </c>
      <c r="KQ59" s="654" t="str">
        <f t="shared" si="300"/>
        <v/>
      </c>
      <c r="KR59" s="654" t="str">
        <f t="shared" si="301"/>
        <v/>
      </c>
      <c r="KS59" s="654" t="str">
        <f t="shared" si="302"/>
        <v/>
      </c>
      <c r="KT59" s="654" t="str">
        <f t="shared" si="303"/>
        <v/>
      </c>
      <c r="KU59" s="654" t="str">
        <f t="shared" si="304"/>
        <v/>
      </c>
      <c r="KV59" s="654" t="str">
        <f t="shared" si="305"/>
        <v/>
      </c>
      <c r="KW59" s="654" t="str">
        <f t="shared" si="306"/>
        <v/>
      </c>
      <c r="KX59" s="654" t="str">
        <f t="shared" si="307"/>
        <v/>
      </c>
      <c r="KY59" s="654" t="str">
        <f t="shared" si="308"/>
        <v/>
      </c>
      <c r="KZ59" s="654" t="str">
        <f t="shared" si="309"/>
        <v/>
      </c>
      <c r="LA59" s="654" t="str">
        <f t="shared" si="310"/>
        <v/>
      </c>
      <c r="LB59" s="654" t="str">
        <f t="shared" si="311"/>
        <v/>
      </c>
      <c r="LC59" s="654" t="str">
        <f t="shared" si="312"/>
        <v/>
      </c>
      <c r="LD59" s="654" t="str">
        <f t="shared" si="313"/>
        <v/>
      </c>
      <c r="LE59" s="654" t="str">
        <f t="shared" si="314"/>
        <v/>
      </c>
      <c r="LF59" s="654" t="str">
        <f t="shared" si="315"/>
        <v/>
      </c>
      <c r="LG59" s="654" t="str">
        <f t="shared" si="316"/>
        <v/>
      </c>
      <c r="LH59" s="654" t="str">
        <f t="shared" si="317"/>
        <v/>
      </c>
      <c r="LI59" s="654" t="str">
        <f t="shared" si="318"/>
        <v/>
      </c>
      <c r="LJ59" s="654" t="str">
        <f t="shared" si="319"/>
        <v/>
      </c>
      <c r="LK59" s="654" t="str">
        <f t="shared" si="320"/>
        <v/>
      </c>
      <c r="LL59" s="654" t="str">
        <f t="shared" si="321"/>
        <v/>
      </c>
      <c r="LM59" s="654" t="str">
        <f t="shared" si="322"/>
        <v/>
      </c>
      <c r="LN59" s="654" t="str">
        <f t="shared" si="323"/>
        <v/>
      </c>
      <c r="LO59" s="654" t="str">
        <f t="shared" si="324"/>
        <v/>
      </c>
      <c r="LP59" s="654" t="str">
        <f t="shared" si="325"/>
        <v/>
      </c>
      <c r="LQ59" s="654" t="str">
        <f t="shared" si="326"/>
        <v/>
      </c>
      <c r="LR59" s="654" t="str">
        <f t="shared" si="327"/>
        <v/>
      </c>
      <c r="LS59" s="654" t="str">
        <f t="shared" si="328"/>
        <v/>
      </c>
      <c r="LT59" s="654" t="str">
        <f t="shared" si="329"/>
        <v/>
      </c>
      <c r="LU59" s="654" t="str">
        <f t="shared" si="330"/>
        <v/>
      </c>
      <c r="LV59" s="654" t="str">
        <f t="shared" si="331"/>
        <v/>
      </c>
      <c r="LW59" s="654" t="str">
        <f t="shared" si="332"/>
        <v/>
      </c>
      <c r="LX59" s="654" t="str">
        <f t="shared" si="333"/>
        <v/>
      </c>
      <c r="LY59" s="654" t="str">
        <f t="shared" si="334"/>
        <v/>
      </c>
      <c r="LZ59" s="654" t="str">
        <f t="shared" si="335"/>
        <v/>
      </c>
      <c r="MA59" s="654" t="str">
        <f t="shared" si="336"/>
        <v/>
      </c>
      <c r="MB59" s="654" t="str">
        <f t="shared" si="337"/>
        <v/>
      </c>
      <c r="MC59" s="654" t="str">
        <f t="shared" si="338"/>
        <v/>
      </c>
      <c r="MD59" s="654" t="str">
        <f t="shared" si="339"/>
        <v/>
      </c>
      <c r="ME59" s="654" t="str">
        <f t="shared" si="340"/>
        <v/>
      </c>
      <c r="MF59" s="654" t="str">
        <f t="shared" si="341"/>
        <v/>
      </c>
      <c r="MG59" s="654" t="str">
        <f t="shared" si="342"/>
        <v/>
      </c>
      <c r="MH59" s="654" t="str">
        <f t="shared" si="343"/>
        <v/>
      </c>
      <c r="MI59" s="654" t="str">
        <f t="shared" si="344"/>
        <v/>
      </c>
      <c r="MJ59" s="654" t="str">
        <f t="shared" si="345"/>
        <v/>
      </c>
      <c r="MK59" s="654" t="str">
        <f t="shared" si="346"/>
        <v/>
      </c>
      <c r="ML59" s="654" t="str">
        <f t="shared" si="347"/>
        <v/>
      </c>
      <c r="MM59" s="654" t="str">
        <f t="shared" si="348"/>
        <v/>
      </c>
      <c r="MN59" s="654" t="str">
        <f t="shared" si="349"/>
        <v/>
      </c>
      <c r="MO59" s="654" t="str">
        <f t="shared" si="350"/>
        <v/>
      </c>
      <c r="MP59" s="654" t="str">
        <f t="shared" si="351"/>
        <v/>
      </c>
      <c r="MQ59" s="654" t="str">
        <f t="shared" si="352"/>
        <v/>
      </c>
      <c r="MR59" s="654" t="str">
        <f t="shared" si="353"/>
        <v/>
      </c>
      <c r="MS59" s="654" t="str">
        <f t="shared" si="354"/>
        <v/>
      </c>
      <c r="MT59" s="654" t="str">
        <f t="shared" si="355"/>
        <v/>
      </c>
      <c r="MU59" s="654" t="str">
        <f t="shared" si="356"/>
        <v/>
      </c>
      <c r="MV59" s="654" t="str">
        <f t="shared" si="357"/>
        <v/>
      </c>
      <c r="MW59" s="654" t="str">
        <f t="shared" si="358"/>
        <v/>
      </c>
      <c r="MX59" s="654" t="str">
        <f t="shared" si="359"/>
        <v/>
      </c>
      <c r="MY59" s="654" t="str">
        <f t="shared" si="360"/>
        <v/>
      </c>
      <c r="MZ59" s="654" t="str">
        <f t="shared" si="361"/>
        <v/>
      </c>
      <c r="NA59" s="654" t="str">
        <f t="shared" si="362"/>
        <v/>
      </c>
      <c r="NB59" s="654" t="str">
        <f t="shared" si="363"/>
        <v/>
      </c>
      <c r="NC59" s="654" t="str">
        <f t="shared" si="364"/>
        <v/>
      </c>
      <c r="ND59" s="654" t="str">
        <f t="shared" si="365"/>
        <v/>
      </c>
      <c r="NE59" s="654" t="str">
        <f t="shared" si="366"/>
        <v/>
      </c>
      <c r="NF59" s="654" t="str">
        <f t="shared" si="367"/>
        <v/>
      </c>
      <c r="NG59" s="654" t="str">
        <f t="shared" si="368"/>
        <v/>
      </c>
      <c r="NH59" s="654" t="str">
        <f t="shared" si="369"/>
        <v/>
      </c>
      <c r="NI59" s="654" t="str">
        <f t="shared" si="370"/>
        <v/>
      </c>
      <c r="NJ59" s="654" t="str">
        <f t="shared" si="371"/>
        <v/>
      </c>
      <c r="NK59" s="654" t="str">
        <f t="shared" si="372"/>
        <v/>
      </c>
      <c r="NL59" s="654" t="str">
        <f t="shared" si="373"/>
        <v/>
      </c>
      <c r="NM59" s="654" t="str">
        <f t="shared" si="374"/>
        <v/>
      </c>
      <c r="NN59" s="654" t="str">
        <f t="shared" si="375"/>
        <v/>
      </c>
      <c r="NO59" s="654" t="str">
        <f t="shared" si="376"/>
        <v/>
      </c>
      <c r="NP59" s="654" t="str">
        <f t="shared" si="377"/>
        <v/>
      </c>
      <c r="NQ59" s="654" t="str">
        <f t="shared" si="378"/>
        <v/>
      </c>
      <c r="NR59" s="654" t="str">
        <f t="shared" si="379"/>
        <v/>
      </c>
      <c r="NS59" s="654" t="str">
        <f t="shared" si="380"/>
        <v/>
      </c>
      <c r="NT59" s="654" t="str">
        <f t="shared" si="381"/>
        <v/>
      </c>
      <c r="NU59" s="654" t="str">
        <f t="shared" si="382"/>
        <v/>
      </c>
      <c r="NV59" s="654" t="str">
        <f t="shared" si="383"/>
        <v/>
      </c>
      <c r="NW59" s="654" t="str">
        <f t="shared" si="384"/>
        <v/>
      </c>
      <c r="NX59" s="654" t="str">
        <f t="shared" si="385"/>
        <v/>
      </c>
      <c r="NY59" s="654" t="str">
        <f t="shared" si="386"/>
        <v/>
      </c>
      <c r="NZ59" s="654" t="str">
        <f t="shared" si="387"/>
        <v/>
      </c>
      <c r="OA59" s="654" t="str">
        <f t="shared" si="388"/>
        <v/>
      </c>
      <c r="OB59" s="654" t="str">
        <f t="shared" si="389"/>
        <v/>
      </c>
      <c r="OC59" s="654" t="str">
        <f t="shared" si="390"/>
        <v/>
      </c>
      <c r="OD59" s="654" t="str">
        <f t="shared" si="391"/>
        <v/>
      </c>
      <c r="OE59" s="654" t="str">
        <f t="shared" si="392"/>
        <v/>
      </c>
      <c r="OF59" s="654" t="str">
        <f t="shared" si="393"/>
        <v/>
      </c>
      <c r="OG59" s="654" t="str">
        <f t="shared" si="394"/>
        <v/>
      </c>
      <c r="OH59" s="654" t="str">
        <f t="shared" si="395"/>
        <v/>
      </c>
      <c r="OI59" s="654" t="str">
        <f t="shared" si="396"/>
        <v/>
      </c>
      <c r="OJ59" s="654" t="str">
        <f t="shared" si="397"/>
        <v/>
      </c>
      <c r="OK59" s="654" t="str">
        <f t="shared" si="398"/>
        <v/>
      </c>
      <c r="OL59" s="654" t="str">
        <f t="shared" si="399"/>
        <v/>
      </c>
      <c r="OM59" s="654" t="str">
        <f t="shared" si="400"/>
        <v/>
      </c>
      <c r="ON59" s="654" t="str">
        <f t="shared" si="401"/>
        <v/>
      </c>
      <c r="OO59" s="654" t="str">
        <f t="shared" si="402"/>
        <v/>
      </c>
      <c r="OP59" s="654" t="str">
        <f t="shared" si="403"/>
        <v/>
      </c>
      <c r="OQ59" s="654" t="str">
        <f t="shared" si="404"/>
        <v/>
      </c>
      <c r="OR59" s="654" t="str">
        <f t="shared" si="405"/>
        <v/>
      </c>
      <c r="OS59" s="654" t="str">
        <f t="shared" si="406"/>
        <v/>
      </c>
      <c r="OT59" s="654" t="str">
        <f t="shared" si="407"/>
        <v/>
      </c>
      <c r="OU59" s="654" t="str">
        <f t="shared" si="408"/>
        <v/>
      </c>
      <c r="OV59" s="654" t="str">
        <f t="shared" si="409"/>
        <v/>
      </c>
      <c r="OW59" s="654" t="str">
        <f t="shared" si="410"/>
        <v/>
      </c>
      <c r="OX59" s="654" t="str">
        <f t="shared" si="411"/>
        <v/>
      </c>
      <c r="OY59" s="654" t="str">
        <f t="shared" si="412"/>
        <v/>
      </c>
      <c r="OZ59" s="654" t="str">
        <f t="shared" si="413"/>
        <v/>
      </c>
      <c r="PA59" s="654" t="str">
        <f t="shared" si="414"/>
        <v/>
      </c>
      <c r="PB59" s="654" t="str">
        <f t="shared" si="415"/>
        <v/>
      </c>
      <c r="PC59" s="654" t="str">
        <f t="shared" si="416"/>
        <v/>
      </c>
      <c r="PD59" s="654" t="str">
        <f t="shared" si="417"/>
        <v/>
      </c>
      <c r="PE59" s="654" t="str">
        <f t="shared" si="424"/>
        <v/>
      </c>
      <c r="PF59" s="654" t="str">
        <f t="shared" si="425"/>
        <v/>
      </c>
      <c r="PG59" s="654" t="str">
        <f t="shared" si="426"/>
        <v/>
      </c>
      <c r="PH59" s="654" t="str">
        <f t="shared" si="427"/>
        <v/>
      </c>
      <c r="PI59" s="655" t="str">
        <f t="shared" si="428"/>
        <v/>
      </c>
    </row>
    <row r="60" spans="1:425" ht="16.95" customHeight="1" x14ac:dyDescent="0.7">
      <c r="A60" s="656" t="str">
        <f>IF('2 Name'!C60="","",'2 Name'!C60)</f>
        <v/>
      </c>
      <c r="B60" s="657" t="str">
        <f>IF('2 Name'!D60="","",'2 Name'!D60)</f>
        <v/>
      </c>
      <c r="C60" s="658">
        <v>50</v>
      </c>
      <c r="D60" s="659"/>
      <c r="E60" s="660"/>
      <c r="F60" s="660"/>
      <c r="G60" s="660"/>
      <c r="H60" s="661"/>
      <c r="I60" s="659"/>
      <c r="J60" s="660"/>
      <c r="K60" s="660"/>
      <c r="L60" s="660"/>
      <c r="M60" s="661"/>
      <c r="N60" s="659"/>
      <c r="O60" s="660"/>
      <c r="P60" s="660"/>
      <c r="Q60" s="660"/>
      <c r="R60" s="661"/>
      <c r="S60" s="659"/>
      <c r="T60" s="660"/>
      <c r="U60" s="660"/>
      <c r="V60" s="660"/>
      <c r="W60" s="661"/>
      <c r="X60" s="659"/>
      <c r="Y60" s="660"/>
      <c r="Z60" s="660"/>
      <c r="AA60" s="660"/>
      <c r="AB60" s="661"/>
      <c r="AC60" s="659"/>
      <c r="AD60" s="660"/>
      <c r="AE60" s="660"/>
      <c r="AF60" s="660"/>
      <c r="AG60" s="661"/>
      <c r="AH60" s="659"/>
      <c r="AI60" s="660"/>
      <c r="AJ60" s="660"/>
      <c r="AK60" s="660"/>
      <c r="AL60" s="661"/>
      <c r="AM60" s="659"/>
      <c r="AN60" s="660"/>
      <c r="AO60" s="660"/>
      <c r="AP60" s="660"/>
      <c r="AQ60" s="661"/>
      <c r="AR60" s="659"/>
      <c r="AS60" s="660"/>
      <c r="AT60" s="660"/>
      <c r="AU60" s="660"/>
      <c r="AV60" s="661"/>
      <c r="AW60" s="659"/>
      <c r="AX60" s="660"/>
      <c r="AY60" s="660"/>
      <c r="AZ60" s="660"/>
      <c r="BA60" s="661"/>
      <c r="BB60" s="658">
        <v>50</v>
      </c>
      <c r="BC60" s="659"/>
      <c r="BD60" s="660"/>
      <c r="BE60" s="660"/>
      <c r="BF60" s="660"/>
      <c r="BG60" s="661"/>
      <c r="BH60" s="659"/>
      <c r="BI60" s="660"/>
      <c r="BJ60" s="660"/>
      <c r="BK60" s="660"/>
      <c r="BL60" s="661"/>
      <c r="BM60" s="659"/>
      <c r="BN60" s="660"/>
      <c r="BO60" s="660"/>
      <c r="BP60" s="660"/>
      <c r="BQ60" s="661"/>
      <c r="BR60" s="659"/>
      <c r="BS60" s="660"/>
      <c r="BT60" s="660"/>
      <c r="BU60" s="660"/>
      <c r="BV60" s="661"/>
      <c r="BW60" s="659"/>
      <c r="BX60" s="660"/>
      <c r="BY60" s="660"/>
      <c r="BZ60" s="660"/>
      <c r="CA60" s="661"/>
      <c r="CB60" s="659"/>
      <c r="CC60" s="660"/>
      <c r="CD60" s="660"/>
      <c r="CE60" s="660"/>
      <c r="CF60" s="661"/>
      <c r="CG60" s="659"/>
      <c r="CH60" s="660"/>
      <c r="CI60" s="660"/>
      <c r="CJ60" s="660"/>
      <c r="CK60" s="661"/>
      <c r="CL60" s="659"/>
      <c r="CM60" s="660"/>
      <c r="CN60" s="660"/>
      <c r="CO60" s="660"/>
      <c r="CP60" s="661"/>
      <c r="CQ60" s="659"/>
      <c r="CR60" s="660"/>
      <c r="CS60" s="660"/>
      <c r="CT60" s="660"/>
      <c r="CU60" s="661"/>
      <c r="CV60" s="659"/>
      <c r="CW60" s="660"/>
      <c r="CX60" s="660"/>
      <c r="CY60" s="660"/>
      <c r="CZ60" s="661"/>
      <c r="DA60" s="658">
        <v>50</v>
      </c>
      <c r="DB60" s="659"/>
      <c r="DC60" s="660"/>
      <c r="DD60" s="660"/>
      <c r="DE60" s="660"/>
      <c r="DF60" s="661"/>
      <c r="DG60" s="659"/>
      <c r="DH60" s="660"/>
      <c r="DI60" s="660"/>
      <c r="DJ60" s="660"/>
      <c r="DK60" s="661"/>
      <c r="DL60" s="659"/>
      <c r="DM60" s="660"/>
      <c r="DN60" s="660"/>
      <c r="DO60" s="660"/>
      <c r="DP60" s="661"/>
      <c r="DQ60" s="659"/>
      <c r="DR60" s="660"/>
      <c r="DS60" s="660"/>
      <c r="DT60" s="660"/>
      <c r="DU60" s="661"/>
      <c r="DV60" s="659"/>
      <c r="DW60" s="660"/>
      <c r="DX60" s="660"/>
      <c r="DY60" s="660"/>
      <c r="DZ60" s="661"/>
      <c r="EA60" s="659"/>
      <c r="EB60" s="660"/>
      <c r="EC60" s="660"/>
      <c r="ED60" s="660"/>
      <c r="EE60" s="661"/>
      <c r="EF60" s="659"/>
      <c r="EG60" s="660"/>
      <c r="EH60" s="660"/>
      <c r="EI60" s="660"/>
      <c r="EJ60" s="661"/>
      <c r="EK60" s="659"/>
      <c r="EL60" s="660"/>
      <c r="EM60" s="660"/>
      <c r="EN60" s="660"/>
      <c r="EO60" s="661"/>
      <c r="EP60" s="659"/>
      <c r="EQ60" s="660"/>
      <c r="ER60" s="660"/>
      <c r="ES60" s="660"/>
      <c r="ET60" s="661"/>
      <c r="EU60" s="659"/>
      <c r="EV60" s="660"/>
      <c r="EW60" s="660"/>
      <c r="EX60" s="660"/>
      <c r="EY60" s="661"/>
      <c r="EZ60" s="662">
        <v>50</v>
      </c>
      <c r="FA60" s="659"/>
      <c r="FB60" s="660"/>
      <c r="FC60" s="660"/>
      <c r="FD60" s="660"/>
      <c r="FE60" s="661"/>
      <c r="FF60" s="659"/>
      <c r="FG60" s="660"/>
      <c r="FH60" s="660"/>
      <c r="FI60" s="660"/>
      <c r="FJ60" s="661"/>
      <c r="FK60" s="659"/>
      <c r="FL60" s="660"/>
      <c r="FM60" s="660"/>
      <c r="FN60" s="660"/>
      <c r="FO60" s="661"/>
      <c r="FP60" s="659"/>
      <c r="FQ60" s="660"/>
      <c r="FR60" s="660"/>
      <c r="FS60" s="660"/>
      <c r="FT60" s="661"/>
      <c r="FU60" s="659"/>
      <c r="FV60" s="660"/>
      <c r="FW60" s="660"/>
      <c r="FX60" s="660"/>
      <c r="FY60" s="661"/>
      <c r="FZ60" s="659"/>
      <c r="GA60" s="660"/>
      <c r="GB60" s="660"/>
      <c r="GC60" s="660"/>
      <c r="GD60" s="661"/>
      <c r="GE60" s="659"/>
      <c r="GF60" s="660"/>
      <c r="GG60" s="660"/>
      <c r="GH60" s="660"/>
      <c r="GI60" s="661"/>
      <c r="GJ60" s="659"/>
      <c r="GK60" s="660"/>
      <c r="GL60" s="660"/>
      <c r="GM60" s="660"/>
      <c r="GN60" s="661"/>
      <c r="GO60" s="659"/>
      <c r="GP60" s="660"/>
      <c r="GQ60" s="660"/>
      <c r="GR60" s="660"/>
      <c r="GS60" s="661"/>
      <c r="GT60" s="659"/>
      <c r="GU60" s="660"/>
      <c r="GV60" s="660"/>
      <c r="GW60" s="660"/>
      <c r="GX60" s="661"/>
      <c r="GY60" s="662">
        <v>50</v>
      </c>
      <c r="GZ60" s="663" t="str">
        <f>IF('2 Name'!B60="","",'2 Name'!B60)</f>
        <v/>
      </c>
      <c r="HA60" s="664" t="str">
        <f>IF('2 Name'!C60="","",'2 Name'!C60)</f>
        <v/>
      </c>
      <c r="HB60" s="665" t="str">
        <f>IF('2 Name'!D60="","",'2 Name'!D60)</f>
        <v/>
      </c>
      <c r="HC60" s="666" t="str">
        <f t="shared" si="418"/>
        <v/>
      </c>
      <c r="HD60" s="666" t="str">
        <f t="shared" si="215"/>
        <v/>
      </c>
      <c r="HE60" s="666" t="str">
        <f t="shared" si="216"/>
        <v/>
      </c>
      <c r="HF60" s="666" t="str">
        <f t="shared" si="217"/>
        <v/>
      </c>
      <c r="HG60" s="666" t="str">
        <f t="shared" si="218"/>
        <v/>
      </c>
      <c r="HH60" s="666" t="str">
        <f t="shared" si="419"/>
        <v/>
      </c>
      <c r="HI60" s="666" t="str">
        <f t="shared" si="420"/>
        <v/>
      </c>
      <c r="HJ60" s="666" t="str">
        <f t="shared" si="219"/>
        <v/>
      </c>
      <c r="HK60" s="666" t="str">
        <f t="shared" si="220"/>
        <v/>
      </c>
      <c r="HL60" s="666" t="str">
        <f t="shared" si="221"/>
        <v/>
      </c>
      <c r="HM60" s="666" t="str">
        <f t="shared" si="222"/>
        <v/>
      </c>
      <c r="HN60" s="666" t="str">
        <f t="shared" si="421"/>
        <v/>
      </c>
      <c r="HO60" s="662" t="str">
        <f t="shared" si="422"/>
        <v/>
      </c>
      <c r="HP60" s="667" t="str">
        <f t="shared" si="423"/>
        <v/>
      </c>
      <c r="HR60" s="668" t="str">
        <f t="shared" si="223"/>
        <v/>
      </c>
      <c r="HS60" s="669" t="str">
        <f t="shared" si="224"/>
        <v/>
      </c>
      <c r="HT60" s="669" t="str">
        <f t="shared" si="225"/>
        <v/>
      </c>
      <c r="HU60" s="669" t="str">
        <f t="shared" si="226"/>
        <v/>
      </c>
      <c r="HV60" s="669" t="str">
        <f t="shared" si="227"/>
        <v/>
      </c>
      <c r="HW60" s="669" t="str">
        <f t="shared" si="228"/>
        <v/>
      </c>
      <c r="HX60" s="669" t="str">
        <f t="shared" si="229"/>
        <v/>
      </c>
      <c r="HY60" s="669" t="str">
        <f t="shared" si="230"/>
        <v/>
      </c>
      <c r="HZ60" s="669" t="str">
        <f t="shared" si="231"/>
        <v/>
      </c>
      <c r="IA60" s="669" t="str">
        <f t="shared" si="232"/>
        <v/>
      </c>
      <c r="IB60" s="669" t="str">
        <f t="shared" si="233"/>
        <v/>
      </c>
      <c r="IC60" s="669" t="str">
        <f t="shared" si="234"/>
        <v/>
      </c>
      <c r="ID60" s="669" t="str">
        <f t="shared" si="235"/>
        <v/>
      </c>
      <c r="IE60" s="669" t="str">
        <f t="shared" si="236"/>
        <v/>
      </c>
      <c r="IF60" s="669" t="str">
        <f t="shared" si="237"/>
        <v/>
      </c>
      <c r="IG60" s="669" t="str">
        <f t="shared" si="238"/>
        <v/>
      </c>
      <c r="IH60" s="669" t="str">
        <f t="shared" si="239"/>
        <v/>
      </c>
      <c r="II60" s="669" t="str">
        <f t="shared" si="240"/>
        <v/>
      </c>
      <c r="IJ60" s="669" t="str">
        <f t="shared" si="241"/>
        <v/>
      </c>
      <c r="IK60" s="669" t="str">
        <f t="shared" si="242"/>
        <v/>
      </c>
      <c r="IL60" s="669" t="str">
        <f t="shared" si="243"/>
        <v/>
      </c>
      <c r="IM60" s="669" t="str">
        <f t="shared" si="244"/>
        <v/>
      </c>
      <c r="IN60" s="669" t="str">
        <f t="shared" si="245"/>
        <v/>
      </c>
      <c r="IO60" s="669" t="str">
        <f t="shared" si="246"/>
        <v/>
      </c>
      <c r="IP60" s="669" t="str">
        <f t="shared" si="247"/>
        <v/>
      </c>
      <c r="IQ60" s="669" t="str">
        <f t="shared" si="248"/>
        <v/>
      </c>
      <c r="IR60" s="669" t="str">
        <f t="shared" si="249"/>
        <v/>
      </c>
      <c r="IS60" s="669" t="str">
        <f t="shared" si="250"/>
        <v/>
      </c>
      <c r="IT60" s="669" t="str">
        <f t="shared" si="251"/>
        <v/>
      </c>
      <c r="IU60" s="669" t="str">
        <f t="shared" si="252"/>
        <v/>
      </c>
      <c r="IV60" s="669" t="str">
        <f t="shared" si="253"/>
        <v/>
      </c>
      <c r="IW60" s="669" t="str">
        <f t="shared" si="254"/>
        <v/>
      </c>
      <c r="IX60" s="669" t="str">
        <f t="shared" si="255"/>
        <v/>
      </c>
      <c r="IY60" s="669" t="str">
        <f t="shared" si="256"/>
        <v/>
      </c>
      <c r="IZ60" s="669" t="str">
        <f t="shared" si="257"/>
        <v/>
      </c>
      <c r="JA60" s="669" t="str">
        <f t="shared" si="258"/>
        <v/>
      </c>
      <c r="JB60" s="669" t="str">
        <f t="shared" si="259"/>
        <v/>
      </c>
      <c r="JC60" s="669" t="str">
        <f t="shared" si="260"/>
        <v/>
      </c>
      <c r="JD60" s="669" t="str">
        <f t="shared" si="261"/>
        <v/>
      </c>
      <c r="JE60" s="669" t="str">
        <f t="shared" si="262"/>
        <v/>
      </c>
      <c r="JF60" s="669" t="str">
        <f t="shared" si="263"/>
        <v/>
      </c>
      <c r="JG60" s="669" t="str">
        <f t="shared" si="264"/>
        <v/>
      </c>
      <c r="JH60" s="669" t="str">
        <f t="shared" si="265"/>
        <v/>
      </c>
      <c r="JI60" s="669" t="str">
        <f t="shared" si="266"/>
        <v/>
      </c>
      <c r="JJ60" s="669" t="str">
        <f t="shared" si="267"/>
        <v/>
      </c>
      <c r="JK60" s="669" t="str">
        <f t="shared" si="268"/>
        <v/>
      </c>
      <c r="JL60" s="669" t="str">
        <f t="shared" si="269"/>
        <v/>
      </c>
      <c r="JM60" s="669" t="str">
        <f t="shared" si="270"/>
        <v/>
      </c>
      <c r="JN60" s="669" t="str">
        <f t="shared" si="271"/>
        <v/>
      </c>
      <c r="JO60" s="669" t="str">
        <f t="shared" si="272"/>
        <v/>
      </c>
      <c r="JP60" s="669" t="str">
        <f t="shared" si="273"/>
        <v/>
      </c>
      <c r="JQ60" s="669" t="str">
        <f t="shared" si="274"/>
        <v/>
      </c>
      <c r="JR60" s="669" t="str">
        <f t="shared" si="275"/>
        <v/>
      </c>
      <c r="JS60" s="669" t="str">
        <f t="shared" si="276"/>
        <v/>
      </c>
      <c r="JT60" s="669" t="str">
        <f t="shared" si="277"/>
        <v/>
      </c>
      <c r="JU60" s="669" t="str">
        <f t="shared" si="278"/>
        <v/>
      </c>
      <c r="JV60" s="669" t="str">
        <f t="shared" si="279"/>
        <v/>
      </c>
      <c r="JW60" s="669" t="str">
        <f t="shared" si="280"/>
        <v/>
      </c>
      <c r="JX60" s="669" t="str">
        <f t="shared" si="281"/>
        <v/>
      </c>
      <c r="JY60" s="669" t="str">
        <f t="shared" si="282"/>
        <v/>
      </c>
      <c r="JZ60" s="669" t="str">
        <f t="shared" si="283"/>
        <v/>
      </c>
      <c r="KA60" s="669" t="str">
        <f t="shared" si="284"/>
        <v/>
      </c>
      <c r="KB60" s="669" t="str">
        <f t="shared" si="285"/>
        <v/>
      </c>
      <c r="KC60" s="669" t="str">
        <f t="shared" si="286"/>
        <v/>
      </c>
      <c r="KD60" s="669" t="str">
        <f t="shared" si="287"/>
        <v/>
      </c>
      <c r="KE60" s="669" t="str">
        <f t="shared" si="288"/>
        <v/>
      </c>
      <c r="KF60" s="669" t="str">
        <f t="shared" si="289"/>
        <v/>
      </c>
      <c r="KG60" s="669" t="str">
        <f t="shared" si="290"/>
        <v/>
      </c>
      <c r="KH60" s="669" t="str">
        <f t="shared" si="291"/>
        <v/>
      </c>
      <c r="KI60" s="669" t="str">
        <f t="shared" si="292"/>
        <v/>
      </c>
      <c r="KJ60" s="669" t="str">
        <f t="shared" si="293"/>
        <v/>
      </c>
      <c r="KK60" s="669" t="str">
        <f t="shared" si="294"/>
        <v/>
      </c>
      <c r="KL60" s="669" t="str">
        <f t="shared" si="295"/>
        <v/>
      </c>
      <c r="KM60" s="669" t="str">
        <f t="shared" si="296"/>
        <v/>
      </c>
      <c r="KN60" s="669" t="str">
        <f t="shared" si="297"/>
        <v/>
      </c>
      <c r="KO60" s="669" t="str">
        <f t="shared" si="298"/>
        <v/>
      </c>
      <c r="KP60" s="669" t="str">
        <f t="shared" si="299"/>
        <v/>
      </c>
      <c r="KQ60" s="669" t="str">
        <f t="shared" si="300"/>
        <v/>
      </c>
      <c r="KR60" s="669" t="str">
        <f t="shared" si="301"/>
        <v/>
      </c>
      <c r="KS60" s="669" t="str">
        <f t="shared" si="302"/>
        <v/>
      </c>
      <c r="KT60" s="669" t="str">
        <f t="shared" si="303"/>
        <v/>
      </c>
      <c r="KU60" s="669" t="str">
        <f t="shared" si="304"/>
        <v/>
      </c>
      <c r="KV60" s="669" t="str">
        <f t="shared" si="305"/>
        <v/>
      </c>
      <c r="KW60" s="669" t="str">
        <f t="shared" si="306"/>
        <v/>
      </c>
      <c r="KX60" s="669" t="str">
        <f t="shared" si="307"/>
        <v/>
      </c>
      <c r="KY60" s="669" t="str">
        <f t="shared" si="308"/>
        <v/>
      </c>
      <c r="KZ60" s="669" t="str">
        <f t="shared" si="309"/>
        <v/>
      </c>
      <c r="LA60" s="669" t="str">
        <f t="shared" si="310"/>
        <v/>
      </c>
      <c r="LB60" s="669" t="str">
        <f t="shared" si="311"/>
        <v/>
      </c>
      <c r="LC60" s="669" t="str">
        <f t="shared" si="312"/>
        <v/>
      </c>
      <c r="LD60" s="669" t="str">
        <f t="shared" si="313"/>
        <v/>
      </c>
      <c r="LE60" s="669" t="str">
        <f t="shared" si="314"/>
        <v/>
      </c>
      <c r="LF60" s="669" t="str">
        <f t="shared" si="315"/>
        <v/>
      </c>
      <c r="LG60" s="669" t="str">
        <f t="shared" si="316"/>
        <v/>
      </c>
      <c r="LH60" s="669" t="str">
        <f t="shared" si="317"/>
        <v/>
      </c>
      <c r="LI60" s="669" t="str">
        <f t="shared" si="318"/>
        <v/>
      </c>
      <c r="LJ60" s="669" t="str">
        <f t="shared" si="319"/>
        <v/>
      </c>
      <c r="LK60" s="669" t="str">
        <f t="shared" si="320"/>
        <v/>
      </c>
      <c r="LL60" s="669" t="str">
        <f t="shared" si="321"/>
        <v/>
      </c>
      <c r="LM60" s="669" t="str">
        <f t="shared" si="322"/>
        <v/>
      </c>
      <c r="LN60" s="669" t="str">
        <f t="shared" si="323"/>
        <v/>
      </c>
      <c r="LO60" s="669" t="str">
        <f t="shared" si="324"/>
        <v/>
      </c>
      <c r="LP60" s="669" t="str">
        <f t="shared" si="325"/>
        <v/>
      </c>
      <c r="LQ60" s="669" t="str">
        <f t="shared" si="326"/>
        <v/>
      </c>
      <c r="LR60" s="669" t="str">
        <f t="shared" si="327"/>
        <v/>
      </c>
      <c r="LS60" s="669" t="str">
        <f t="shared" si="328"/>
        <v/>
      </c>
      <c r="LT60" s="669" t="str">
        <f t="shared" si="329"/>
        <v/>
      </c>
      <c r="LU60" s="669" t="str">
        <f t="shared" si="330"/>
        <v/>
      </c>
      <c r="LV60" s="669" t="str">
        <f t="shared" si="331"/>
        <v/>
      </c>
      <c r="LW60" s="669" t="str">
        <f t="shared" si="332"/>
        <v/>
      </c>
      <c r="LX60" s="669" t="str">
        <f t="shared" si="333"/>
        <v/>
      </c>
      <c r="LY60" s="669" t="str">
        <f t="shared" si="334"/>
        <v/>
      </c>
      <c r="LZ60" s="669" t="str">
        <f t="shared" si="335"/>
        <v/>
      </c>
      <c r="MA60" s="669" t="str">
        <f t="shared" si="336"/>
        <v/>
      </c>
      <c r="MB60" s="669" t="str">
        <f t="shared" si="337"/>
        <v/>
      </c>
      <c r="MC60" s="669" t="str">
        <f t="shared" si="338"/>
        <v/>
      </c>
      <c r="MD60" s="669" t="str">
        <f t="shared" si="339"/>
        <v/>
      </c>
      <c r="ME60" s="669" t="str">
        <f t="shared" si="340"/>
        <v/>
      </c>
      <c r="MF60" s="669" t="str">
        <f t="shared" si="341"/>
        <v/>
      </c>
      <c r="MG60" s="669" t="str">
        <f t="shared" si="342"/>
        <v/>
      </c>
      <c r="MH60" s="669" t="str">
        <f t="shared" si="343"/>
        <v/>
      </c>
      <c r="MI60" s="669" t="str">
        <f t="shared" si="344"/>
        <v/>
      </c>
      <c r="MJ60" s="669" t="str">
        <f t="shared" si="345"/>
        <v/>
      </c>
      <c r="MK60" s="669" t="str">
        <f t="shared" si="346"/>
        <v/>
      </c>
      <c r="ML60" s="669" t="str">
        <f t="shared" si="347"/>
        <v/>
      </c>
      <c r="MM60" s="669" t="str">
        <f t="shared" si="348"/>
        <v/>
      </c>
      <c r="MN60" s="669" t="str">
        <f t="shared" si="349"/>
        <v/>
      </c>
      <c r="MO60" s="669" t="str">
        <f t="shared" si="350"/>
        <v/>
      </c>
      <c r="MP60" s="669" t="str">
        <f t="shared" si="351"/>
        <v/>
      </c>
      <c r="MQ60" s="669" t="str">
        <f t="shared" si="352"/>
        <v/>
      </c>
      <c r="MR60" s="669" t="str">
        <f t="shared" si="353"/>
        <v/>
      </c>
      <c r="MS60" s="669" t="str">
        <f t="shared" si="354"/>
        <v/>
      </c>
      <c r="MT60" s="669" t="str">
        <f t="shared" si="355"/>
        <v/>
      </c>
      <c r="MU60" s="669" t="str">
        <f t="shared" si="356"/>
        <v/>
      </c>
      <c r="MV60" s="669" t="str">
        <f t="shared" si="357"/>
        <v/>
      </c>
      <c r="MW60" s="669" t="str">
        <f t="shared" si="358"/>
        <v/>
      </c>
      <c r="MX60" s="669" t="str">
        <f t="shared" si="359"/>
        <v/>
      </c>
      <c r="MY60" s="669" t="str">
        <f t="shared" si="360"/>
        <v/>
      </c>
      <c r="MZ60" s="669" t="str">
        <f t="shared" si="361"/>
        <v/>
      </c>
      <c r="NA60" s="669" t="str">
        <f t="shared" si="362"/>
        <v/>
      </c>
      <c r="NB60" s="669" t="str">
        <f t="shared" si="363"/>
        <v/>
      </c>
      <c r="NC60" s="669" t="str">
        <f t="shared" si="364"/>
        <v/>
      </c>
      <c r="ND60" s="669" t="str">
        <f t="shared" si="365"/>
        <v/>
      </c>
      <c r="NE60" s="669" t="str">
        <f t="shared" si="366"/>
        <v/>
      </c>
      <c r="NF60" s="669" t="str">
        <f t="shared" si="367"/>
        <v/>
      </c>
      <c r="NG60" s="669" t="str">
        <f t="shared" si="368"/>
        <v/>
      </c>
      <c r="NH60" s="669" t="str">
        <f t="shared" si="369"/>
        <v/>
      </c>
      <c r="NI60" s="669" t="str">
        <f t="shared" si="370"/>
        <v/>
      </c>
      <c r="NJ60" s="669" t="str">
        <f t="shared" si="371"/>
        <v/>
      </c>
      <c r="NK60" s="669" t="str">
        <f t="shared" si="372"/>
        <v/>
      </c>
      <c r="NL60" s="669" t="str">
        <f t="shared" si="373"/>
        <v/>
      </c>
      <c r="NM60" s="669" t="str">
        <f t="shared" si="374"/>
        <v/>
      </c>
      <c r="NN60" s="669" t="str">
        <f t="shared" si="375"/>
        <v/>
      </c>
      <c r="NO60" s="669" t="str">
        <f t="shared" si="376"/>
        <v/>
      </c>
      <c r="NP60" s="669" t="str">
        <f t="shared" si="377"/>
        <v/>
      </c>
      <c r="NQ60" s="669" t="str">
        <f t="shared" si="378"/>
        <v/>
      </c>
      <c r="NR60" s="669" t="str">
        <f t="shared" si="379"/>
        <v/>
      </c>
      <c r="NS60" s="669" t="str">
        <f t="shared" si="380"/>
        <v/>
      </c>
      <c r="NT60" s="669" t="str">
        <f t="shared" si="381"/>
        <v/>
      </c>
      <c r="NU60" s="669" t="str">
        <f t="shared" si="382"/>
        <v/>
      </c>
      <c r="NV60" s="669" t="str">
        <f t="shared" si="383"/>
        <v/>
      </c>
      <c r="NW60" s="669" t="str">
        <f t="shared" si="384"/>
        <v/>
      </c>
      <c r="NX60" s="669" t="str">
        <f t="shared" si="385"/>
        <v/>
      </c>
      <c r="NY60" s="669" t="str">
        <f t="shared" si="386"/>
        <v/>
      </c>
      <c r="NZ60" s="669" t="str">
        <f t="shared" si="387"/>
        <v/>
      </c>
      <c r="OA60" s="669" t="str">
        <f t="shared" si="388"/>
        <v/>
      </c>
      <c r="OB60" s="669" t="str">
        <f t="shared" si="389"/>
        <v/>
      </c>
      <c r="OC60" s="669" t="str">
        <f t="shared" si="390"/>
        <v/>
      </c>
      <c r="OD60" s="669" t="str">
        <f t="shared" si="391"/>
        <v/>
      </c>
      <c r="OE60" s="669" t="str">
        <f t="shared" si="392"/>
        <v/>
      </c>
      <c r="OF60" s="669" t="str">
        <f t="shared" si="393"/>
        <v/>
      </c>
      <c r="OG60" s="669" t="str">
        <f t="shared" si="394"/>
        <v/>
      </c>
      <c r="OH60" s="669" t="str">
        <f t="shared" si="395"/>
        <v/>
      </c>
      <c r="OI60" s="669" t="str">
        <f t="shared" si="396"/>
        <v/>
      </c>
      <c r="OJ60" s="669" t="str">
        <f t="shared" si="397"/>
        <v/>
      </c>
      <c r="OK60" s="669" t="str">
        <f t="shared" si="398"/>
        <v/>
      </c>
      <c r="OL60" s="669" t="str">
        <f t="shared" si="399"/>
        <v/>
      </c>
      <c r="OM60" s="669" t="str">
        <f t="shared" si="400"/>
        <v/>
      </c>
      <c r="ON60" s="669" t="str">
        <f t="shared" si="401"/>
        <v/>
      </c>
      <c r="OO60" s="669" t="str">
        <f t="shared" si="402"/>
        <v/>
      </c>
      <c r="OP60" s="669" t="str">
        <f t="shared" si="403"/>
        <v/>
      </c>
      <c r="OQ60" s="669" t="str">
        <f t="shared" si="404"/>
        <v/>
      </c>
      <c r="OR60" s="669" t="str">
        <f t="shared" si="405"/>
        <v/>
      </c>
      <c r="OS60" s="669" t="str">
        <f t="shared" si="406"/>
        <v/>
      </c>
      <c r="OT60" s="669" t="str">
        <f t="shared" si="407"/>
        <v/>
      </c>
      <c r="OU60" s="669" t="str">
        <f t="shared" si="408"/>
        <v/>
      </c>
      <c r="OV60" s="669" t="str">
        <f t="shared" si="409"/>
        <v/>
      </c>
      <c r="OW60" s="669" t="str">
        <f t="shared" si="410"/>
        <v/>
      </c>
      <c r="OX60" s="669" t="str">
        <f t="shared" si="411"/>
        <v/>
      </c>
      <c r="OY60" s="669" t="str">
        <f t="shared" si="412"/>
        <v/>
      </c>
      <c r="OZ60" s="669" t="str">
        <f t="shared" si="413"/>
        <v/>
      </c>
      <c r="PA60" s="669" t="str">
        <f t="shared" si="414"/>
        <v/>
      </c>
      <c r="PB60" s="669" t="str">
        <f t="shared" si="415"/>
        <v/>
      </c>
      <c r="PC60" s="669" t="str">
        <f t="shared" si="416"/>
        <v/>
      </c>
      <c r="PD60" s="669" t="str">
        <f t="shared" si="417"/>
        <v/>
      </c>
      <c r="PE60" s="669" t="str">
        <f t="shared" si="424"/>
        <v/>
      </c>
      <c r="PF60" s="669" t="str">
        <f t="shared" si="425"/>
        <v/>
      </c>
      <c r="PG60" s="669" t="str">
        <f t="shared" si="426"/>
        <v/>
      </c>
      <c r="PH60" s="669" t="str">
        <f t="shared" si="427"/>
        <v/>
      </c>
      <c r="PI60" s="670" t="str">
        <f t="shared" si="428"/>
        <v/>
      </c>
    </row>
  </sheetData>
  <sheetProtection algorithmName="SHA-512" hashValue="u7LcyH7qrA01LTElUTTONCx6zFTzc/MXPI7w8Cj7zuYk+7ZeOO4DXK7sLF7qgwQJOk7O8qZNkaaDvMj3Bu/Ukg==" saltValue="cZU0VZZiMSk7AQRkd1zAew==" spinCount="100000" sheet="1" objects="1" scenarios="1"/>
  <dataConsolidate link="1"/>
  <mergeCells count="206">
    <mergeCell ref="NV7:NZ7"/>
    <mergeCell ref="OA7:OE7"/>
    <mergeCell ref="OF7:OJ7"/>
    <mergeCell ref="OK7:OO7"/>
    <mergeCell ref="OP7:OT7"/>
    <mergeCell ref="OU7:OY7"/>
    <mergeCell ref="OZ7:PD7"/>
    <mergeCell ref="PE7:PI7"/>
    <mergeCell ref="MC7:MG7"/>
    <mergeCell ref="MH7:ML7"/>
    <mergeCell ref="MM7:MQ7"/>
    <mergeCell ref="MR7:MV7"/>
    <mergeCell ref="MW7:NA7"/>
    <mergeCell ref="NB7:NF7"/>
    <mergeCell ref="NG7:NK7"/>
    <mergeCell ref="NL7:NP7"/>
    <mergeCell ref="NQ7:NU7"/>
    <mergeCell ref="OA6:OE6"/>
    <mergeCell ref="OF6:OJ6"/>
    <mergeCell ref="OK6:OO6"/>
    <mergeCell ref="OP6:OT6"/>
    <mergeCell ref="OU6:OY6"/>
    <mergeCell ref="OZ6:PD6"/>
    <mergeCell ref="PE6:PI6"/>
    <mergeCell ref="IV7:IZ7"/>
    <mergeCell ref="JA7:JE7"/>
    <mergeCell ref="JF7:JJ7"/>
    <mergeCell ref="JK7:JO7"/>
    <mergeCell ref="JP7:JT7"/>
    <mergeCell ref="JU7:JY7"/>
    <mergeCell ref="JZ7:KD7"/>
    <mergeCell ref="KE7:KI7"/>
    <mergeCell ref="KJ7:KN7"/>
    <mergeCell ref="KO7:KS7"/>
    <mergeCell ref="KT7:KX7"/>
    <mergeCell ref="KY7:LC7"/>
    <mergeCell ref="LD7:LH7"/>
    <mergeCell ref="LI7:LM7"/>
    <mergeCell ref="LN7:LR7"/>
    <mergeCell ref="LS7:LW7"/>
    <mergeCell ref="LX7:MB7"/>
    <mergeCell ref="MH6:ML6"/>
    <mergeCell ref="MM6:MQ6"/>
    <mergeCell ref="MR6:MV6"/>
    <mergeCell ref="MW6:NA6"/>
    <mergeCell ref="NB6:NF6"/>
    <mergeCell ref="NG6:NK6"/>
    <mergeCell ref="NL6:NP6"/>
    <mergeCell ref="NQ6:NU6"/>
    <mergeCell ref="NV6:NZ6"/>
    <mergeCell ref="JP1:LM1"/>
    <mergeCell ref="JP2:LM2"/>
    <mergeCell ref="LS2:LW2"/>
    <mergeCell ref="NQ2:NU2"/>
    <mergeCell ref="LS3:LW3"/>
    <mergeCell ref="NQ3:NU3"/>
    <mergeCell ref="IV6:IZ6"/>
    <mergeCell ref="JA6:JE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KY6:LC6"/>
    <mergeCell ref="LD6:LH6"/>
    <mergeCell ref="LI6:LM6"/>
    <mergeCell ref="LN6:LR6"/>
    <mergeCell ref="LS6:LW6"/>
    <mergeCell ref="LX6:MB6"/>
    <mergeCell ref="MC6:MG6"/>
    <mergeCell ref="IB6:IF6"/>
    <mergeCell ref="IG6:IK6"/>
    <mergeCell ref="IL6:IP6"/>
    <mergeCell ref="IQ6:IU6"/>
    <mergeCell ref="IQ7:IU7"/>
    <mergeCell ref="IB7:IF7"/>
    <mergeCell ref="IG7:IK7"/>
    <mergeCell ref="IL7:IP7"/>
    <mergeCell ref="C2:BA2"/>
    <mergeCell ref="BB2:CZ2"/>
    <mergeCell ref="BW7:CA7"/>
    <mergeCell ref="AC6:AG6"/>
    <mergeCell ref="AH6:AL6"/>
    <mergeCell ref="AM6:AQ6"/>
    <mergeCell ref="AW6:BA6"/>
    <mergeCell ref="BC6:BG6"/>
    <mergeCell ref="BH6:BL6"/>
    <mergeCell ref="EP6:ET6"/>
    <mergeCell ref="BW6:CA6"/>
    <mergeCell ref="CB6:CF6"/>
    <mergeCell ref="DB7:DF7"/>
    <mergeCell ref="DG7:DK7"/>
    <mergeCell ref="DL7:DP7"/>
    <mergeCell ref="DQ7:DU7"/>
    <mergeCell ref="C1:BA1"/>
    <mergeCell ref="BB1:CZ1"/>
    <mergeCell ref="DA1:EY1"/>
    <mergeCell ref="EZ1:GX1"/>
    <mergeCell ref="DA2:EY2"/>
    <mergeCell ref="HF1:HN1"/>
    <mergeCell ref="EZ2:GX2"/>
    <mergeCell ref="HI2:HK2"/>
    <mergeCell ref="HL2:HN2"/>
    <mergeCell ref="CL6:CP6"/>
    <mergeCell ref="CL7:CP7"/>
    <mergeCell ref="CB7:CF7"/>
    <mergeCell ref="BH7:BL7"/>
    <mergeCell ref="BM7:BQ7"/>
    <mergeCell ref="BR7:BV7"/>
    <mergeCell ref="CQ7:CU7"/>
    <mergeCell ref="CV7:CZ7"/>
    <mergeCell ref="EU6:EY6"/>
    <mergeCell ref="FA6:FE6"/>
    <mergeCell ref="CQ6:CU6"/>
    <mergeCell ref="CV6:CZ6"/>
    <mergeCell ref="EF6:EJ6"/>
    <mergeCell ref="EK6:EO6"/>
    <mergeCell ref="FU6:FY6"/>
    <mergeCell ref="FZ6:GD6"/>
    <mergeCell ref="GE6:GI6"/>
    <mergeCell ref="FF6:FJ6"/>
    <mergeCell ref="FK6:FO6"/>
    <mergeCell ref="FP6:FT6"/>
    <mergeCell ref="X7:AB7"/>
    <mergeCell ref="AH7:AL7"/>
    <mergeCell ref="AM7:AQ7"/>
    <mergeCell ref="AR7:AV7"/>
    <mergeCell ref="AW7:BA7"/>
    <mergeCell ref="BC7:BG7"/>
    <mergeCell ref="A6:B10"/>
    <mergeCell ref="D6:H6"/>
    <mergeCell ref="I6:M6"/>
    <mergeCell ref="N6:R6"/>
    <mergeCell ref="S6:W6"/>
    <mergeCell ref="X6:AB6"/>
    <mergeCell ref="D7:H7"/>
    <mergeCell ref="I7:M7"/>
    <mergeCell ref="N7:R7"/>
    <mergeCell ref="C9:C10"/>
    <mergeCell ref="AC7:AG7"/>
    <mergeCell ref="AR6:AV6"/>
    <mergeCell ref="DA9:DA10"/>
    <mergeCell ref="CG6:CK6"/>
    <mergeCell ref="HC8:HC10"/>
    <mergeCell ref="DV7:DZ7"/>
    <mergeCell ref="EA7:EE7"/>
    <mergeCell ref="EF7:EJ7"/>
    <mergeCell ref="EK7:EO7"/>
    <mergeCell ref="S7:W7"/>
    <mergeCell ref="HC6:HO6"/>
    <mergeCell ref="DB6:DF6"/>
    <mergeCell ref="DG6:DK6"/>
    <mergeCell ref="DL6:DP6"/>
    <mergeCell ref="DQ6:DU6"/>
    <mergeCell ref="EP7:ET7"/>
    <mergeCell ref="EU7:EY7"/>
    <mergeCell ref="DV6:DZ6"/>
    <mergeCell ref="EA6:EE6"/>
    <mergeCell ref="CG7:CK7"/>
    <mergeCell ref="BM6:BQ6"/>
    <mergeCell ref="BR6:BV6"/>
    <mergeCell ref="BB9:BB10"/>
    <mergeCell ref="GT6:GX6"/>
    <mergeCell ref="GY6:GY10"/>
    <mergeCell ref="GZ6:GZ10"/>
    <mergeCell ref="HL3:HN3"/>
    <mergeCell ref="HF2:HH2"/>
    <mergeCell ref="HF3:HH3"/>
    <mergeCell ref="HI7:HM7"/>
    <mergeCell ref="HN7:HN10"/>
    <mergeCell ref="HJ8:HJ10"/>
    <mergeCell ref="HK8:HK10"/>
    <mergeCell ref="HL8:HL10"/>
    <mergeCell ref="HM8:HM10"/>
    <mergeCell ref="HF8:HF10"/>
    <mergeCell ref="HG8:HG10"/>
    <mergeCell ref="HI8:HI10"/>
    <mergeCell ref="HI3:HK3"/>
    <mergeCell ref="EZ9:EZ10"/>
    <mergeCell ref="HO7:HO10"/>
    <mergeCell ref="GT7:GX7"/>
    <mergeCell ref="HC7:HG7"/>
    <mergeCell ref="HH7:HH10"/>
    <mergeCell ref="FA7:FE7"/>
    <mergeCell ref="HA6:HB10"/>
    <mergeCell ref="HP6:HP10"/>
    <mergeCell ref="HW7:IA7"/>
    <mergeCell ref="HR7:HV7"/>
    <mergeCell ref="HD8:HD10"/>
    <mergeCell ref="HE8:HE10"/>
    <mergeCell ref="HR6:HV6"/>
    <mergeCell ref="HW6:IA6"/>
    <mergeCell ref="GO6:GS6"/>
    <mergeCell ref="GO7:GS7"/>
    <mergeCell ref="GJ6:GN6"/>
    <mergeCell ref="FF7:FJ7"/>
    <mergeCell ref="FK7:FO7"/>
    <mergeCell ref="FP7:FT7"/>
    <mergeCell ref="FU7:FY7"/>
    <mergeCell ref="FZ7:GD7"/>
    <mergeCell ref="GE7:GI7"/>
    <mergeCell ref="GJ7:GN7"/>
  </mergeCells>
  <dataValidations count="2">
    <dataValidation type="list" allowBlank="1" showInputMessage="1" showErrorMessage="1" sqref="EZ11:EZ60 GY11:GY60" xr:uid="{00000000-0002-0000-0200-000000000000}">
      <formula1>"ส,ป,ล,ข"</formula1>
    </dataValidation>
    <dataValidation type="list" allowBlank="1" showInputMessage="1" showErrorMessage="1" sqref="FA11:GX60 D11:BA60 BC11:CZ60 DB11:EY60" xr:uid="{1A2DD07C-194B-4622-A50C-FFC22CAB5DE3}">
      <formula1>"L,S,P,A"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5" scale="88" fitToWidth="5" orientation="portrait" r:id="rId1"/>
  <colBreaks count="4" manualBreakCount="4">
    <brk id="53" max="59" man="1"/>
    <brk id="104" max="59" man="1"/>
    <brk id="155" max="59" man="1"/>
    <brk id="206" max="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D777A-160D-47DE-AFA4-016FE2130D27}">
  <sheetPr>
    <tabColor theme="6" tint="-0.249977111117893"/>
  </sheetPr>
  <dimension ref="A1:AY59"/>
  <sheetViews>
    <sheetView view="pageBreakPreview" topLeftCell="A15" zoomScale="66" zoomScaleNormal="50" zoomScaleSheetLayoutView="66" zoomScalePageLayoutView="80" workbookViewId="0">
      <selection activeCell="AG14" sqref="AG14"/>
    </sheetView>
  </sheetViews>
  <sheetFormatPr defaultRowHeight="24.6" x14ac:dyDescent="0.7"/>
  <cols>
    <col min="1" max="1" width="18.5" style="126" customWidth="1"/>
    <col min="2" max="2" width="16.875" style="126" customWidth="1"/>
    <col min="3" max="3" width="13.125" style="125" customWidth="1"/>
    <col min="4" max="11" width="6.375" style="125" customWidth="1"/>
    <col min="12" max="12" width="6.625" style="125" customWidth="1"/>
    <col min="13" max="20" width="6.375" style="125" customWidth="1"/>
    <col min="21" max="21" width="6.625" style="125" customWidth="1"/>
    <col min="22" max="22" width="13.125" style="125" customWidth="1"/>
    <col min="23" max="30" width="6.375" style="125" customWidth="1"/>
    <col min="31" max="31" width="6.625" style="125" customWidth="1"/>
    <col min="32" max="39" width="6.375" style="125" customWidth="1"/>
    <col min="40" max="40" width="6.625" style="125" customWidth="1"/>
    <col min="41" max="44" width="12.625" style="124" customWidth="1"/>
    <col min="45" max="47" width="9" style="124" hidden="1" customWidth="1"/>
    <col min="48" max="49" width="16.25" style="124" hidden="1" customWidth="1"/>
    <col min="50" max="50" width="19" style="124" hidden="1" customWidth="1"/>
    <col min="51" max="51" width="14.625" style="124" hidden="1" customWidth="1"/>
    <col min="52" max="16384" width="9" style="124"/>
  </cols>
  <sheetData>
    <row r="1" spans="1:51" ht="27" customHeight="1" thickBot="1" x14ac:dyDescent="0.9">
      <c r="C1" s="287" t="s">
        <v>221</v>
      </c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 t="s">
        <v>521</v>
      </c>
      <c r="W1" s="287"/>
      <c r="X1" s="287"/>
      <c r="Y1" s="287"/>
      <c r="Z1" s="287"/>
      <c r="AA1" s="287"/>
      <c r="AB1" s="287"/>
      <c r="AC1" s="287"/>
      <c r="AD1" s="287"/>
      <c r="AE1" s="287"/>
      <c r="AF1" s="287"/>
      <c r="AG1" s="287"/>
      <c r="AH1" s="287"/>
      <c r="AI1" s="287"/>
      <c r="AJ1" s="287"/>
      <c r="AK1" s="287"/>
      <c r="AL1" s="287"/>
      <c r="AM1" s="287"/>
      <c r="AN1" s="287"/>
      <c r="AO1" s="279" t="s">
        <v>556</v>
      </c>
      <c r="AP1" s="280"/>
      <c r="AQ1" s="280"/>
      <c r="AR1" s="281"/>
    </row>
    <row r="2" spans="1:51" ht="27" hidden="1" customHeight="1" thickBot="1" x14ac:dyDescent="0.9">
      <c r="C2" s="174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2"/>
      <c r="V2" s="174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2"/>
      <c r="AO2" s="282"/>
      <c r="AP2" s="530"/>
      <c r="AQ2" s="530"/>
      <c r="AR2" s="283"/>
    </row>
    <row r="3" spans="1:51" ht="27" hidden="1" customHeight="1" x14ac:dyDescent="0.9">
      <c r="C3" s="171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69"/>
      <c r="V3" s="171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69"/>
      <c r="AO3" s="282"/>
      <c r="AP3" s="530"/>
      <c r="AQ3" s="530"/>
      <c r="AR3" s="283"/>
    </row>
    <row r="4" spans="1:51" ht="27" hidden="1" customHeight="1" x14ac:dyDescent="0.9">
      <c r="C4" s="171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69"/>
      <c r="V4" s="171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69"/>
      <c r="AO4" s="282"/>
      <c r="AP4" s="530"/>
      <c r="AQ4" s="530"/>
      <c r="AR4" s="283"/>
    </row>
    <row r="5" spans="1:51" ht="27" hidden="1" customHeight="1" x14ac:dyDescent="0.9">
      <c r="C5" s="171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69"/>
      <c r="V5" s="171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  <c r="AH5" s="170"/>
      <c r="AI5" s="170"/>
      <c r="AJ5" s="170"/>
      <c r="AK5" s="170"/>
      <c r="AL5" s="170"/>
      <c r="AM5" s="170"/>
      <c r="AN5" s="169"/>
      <c r="AO5" s="282"/>
      <c r="AP5" s="530"/>
      <c r="AQ5" s="530"/>
      <c r="AR5" s="283"/>
    </row>
    <row r="6" spans="1:51" ht="21" customHeight="1" x14ac:dyDescent="0.7">
      <c r="A6" s="168" t="s">
        <v>557</v>
      </c>
      <c r="B6" s="167"/>
      <c r="C6" s="273" t="s">
        <v>558</v>
      </c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5"/>
      <c r="U6" s="276" t="s">
        <v>559</v>
      </c>
      <c r="V6" s="526" t="s">
        <v>522</v>
      </c>
      <c r="W6" s="527"/>
      <c r="X6" s="527"/>
      <c r="Y6" s="527"/>
      <c r="Z6" s="527"/>
      <c r="AA6" s="527"/>
      <c r="AB6" s="527"/>
      <c r="AC6" s="527"/>
      <c r="AD6" s="527"/>
      <c r="AE6" s="527"/>
      <c r="AF6" s="527"/>
      <c r="AG6" s="527"/>
      <c r="AH6" s="527"/>
      <c r="AI6" s="527"/>
      <c r="AJ6" s="527"/>
      <c r="AK6" s="527"/>
      <c r="AL6" s="527"/>
      <c r="AM6" s="533"/>
      <c r="AN6" s="276" t="s">
        <v>559</v>
      </c>
      <c r="AO6" s="282"/>
      <c r="AP6" s="530"/>
      <c r="AQ6" s="530"/>
      <c r="AR6" s="283"/>
    </row>
    <row r="7" spans="1:51" ht="21" customHeight="1" thickBot="1" x14ac:dyDescent="0.75">
      <c r="A7" s="166"/>
      <c r="B7" s="165"/>
      <c r="C7" s="266" t="s">
        <v>587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8"/>
      <c r="U7" s="277"/>
      <c r="V7" s="266" t="s">
        <v>587</v>
      </c>
      <c r="W7" s="267"/>
      <c r="X7" s="267"/>
      <c r="Y7" s="267"/>
      <c r="Z7" s="267"/>
      <c r="AA7" s="267"/>
      <c r="AB7" s="267"/>
      <c r="AC7" s="267"/>
      <c r="AD7" s="267"/>
      <c r="AE7" s="267"/>
      <c r="AF7" s="267"/>
      <c r="AG7" s="267"/>
      <c r="AH7" s="267"/>
      <c r="AI7" s="267"/>
      <c r="AJ7" s="267"/>
      <c r="AK7" s="267"/>
      <c r="AL7" s="267"/>
      <c r="AM7" s="268"/>
      <c r="AN7" s="277"/>
      <c r="AO7" s="284"/>
      <c r="AP7" s="285"/>
      <c r="AQ7" s="285"/>
      <c r="AR7" s="286"/>
    </row>
    <row r="8" spans="1:51" ht="70.8" customHeight="1" thickBot="1" x14ac:dyDescent="0.65">
      <c r="A8" s="166"/>
      <c r="B8" s="165"/>
      <c r="C8" s="537" t="s">
        <v>377</v>
      </c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534" t="s">
        <v>198</v>
      </c>
      <c r="S8" s="538" t="s">
        <v>193</v>
      </c>
      <c r="T8" s="536" t="s">
        <v>180</v>
      </c>
      <c r="U8" s="278"/>
      <c r="V8" s="175" t="s">
        <v>377</v>
      </c>
      <c r="W8" s="164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534" t="s">
        <v>198</v>
      </c>
      <c r="AL8" s="535" t="s">
        <v>193</v>
      </c>
      <c r="AM8" s="536" t="s">
        <v>180</v>
      </c>
      <c r="AN8" s="278"/>
      <c r="AO8" s="162" t="s">
        <v>555</v>
      </c>
      <c r="AP8" s="269" t="s">
        <v>554</v>
      </c>
      <c r="AQ8" s="269" t="s">
        <v>553</v>
      </c>
      <c r="AR8" s="271" t="s">
        <v>552</v>
      </c>
      <c r="AS8" s="124" t="s">
        <v>551</v>
      </c>
      <c r="AU8" s="124" t="s">
        <v>550</v>
      </c>
      <c r="AV8" s="126" t="s">
        <v>34</v>
      </c>
      <c r="AW8" s="126"/>
      <c r="AX8" s="126" t="s">
        <v>35</v>
      </c>
    </row>
    <row r="9" spans="1:51" ht="19.5" customHeight="1" thickBot="1" x14ac:dyDescent="0.75">
      <c r="A9" s="161"/>
      <c r="B9" s="160"/>
      <c r="C9" s="158" t="s">
        <v>222</v>
      </c>
      <c r="D9" s="157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5">
        <f>SUM(D9:Q9)</f>
        <v>0</v>
      </c>
      <c r="S9" s="154">
        <f>IF(R9="","",T9-R9)</f>
        <v>100</v>
      </c>
      <c r="T9" s="159">
        <v>100</v>
      </c>
      <c r="U9" s="152" t="str">
        <f>IF(SUM(F9:T9)&gt;100,"",SUM(F9:T9))</f>
        <v/>
      </c>
      <c r="V9" s="158" t="s">
        <v>222</v>
      </c>
      <c r="W9" s="157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6"/>
      <c r="AJ9" s="156"/>
      <c r="AK9" s="155">
        <f>SUM(W9:AJ9)</f>
        <v>0</v>
      </c>
      <c r="AL9" s="154">
        <f>IF(AK9="","",AM9-AK9)</f>
        <v>100</v>
      </c>
      <c r="AM9" s="153">
        <v>100</v>
      </c>
      <c r="AN9" s="152" t="str">
        <f>IF(SUM(W9:AM9)&gt;100,"",SUM(W9:AM9))</f>
        <v/>
      </c>
      <c r="AO9" s="151">
        <v>200</v>
      </c>
      <c r="AP9" s="270"/>
      <c r="AQ9" s="270"/>
      <c r="AR9" s="272"/>
    </row>
    <row r="10" spans="1:51" ht="18.75" customHeight="1" x14ac:dyDescent="0.6">
      <c r="A10" s="136" t="str">
        <f>IF('2 Name'!C11="","",'2 Name'!C11)</f>
        <v/>
      </c>
      <c r="B10" s="135" t="str">
        <f>IF('2 Name'!D11="","",'2 Name'!D11)</f>
        <v/>
      </c>
      <c r="C10" s="150">
        <v>1</v>
      </c>
      <c r="D10" s="146"/>
      <c r="E10" s="146"/>
      <c r="F10" s="146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2" t="str">
        <f t="shared" ref="R10:R41" si="0">IF(S10="","",SUM(D10:Q10))</f>
        <v/>
      </c>
      <c r="S10" s="148"/>
      <c r="T10" s="140" t="str">
        <f>IF('2 Name'!R11="No Qualification for Exam","No Qualification for Exam",IF('2 Name'!R11="I","I",IF('2 Name'!R11="Transfer","Transfer",IF(OR(R10&gt;$R$9,S10&gt;$S$9),"",R10+S10))))</f>
        <v/>
      </c>
      <c r="U10" s="147"/>
      <c r="V10" s="150">
        <v>1</v>
      </c>
      <c r="W10" s="146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2" t="str">
        <f t="shared" ref="AK10:AK41" si="1">IF(AL10="","",SUM(W10:AJ10))</f>
        <v/>
      </c>
      <c r="AL10" s="148"/>
      <c r="AM10" s="140" t="str">
        <f>IF('2 Name'!R11="No Qualification for Exam","No Qualification for Exam",IF('2 Name'!R11="I","I",IF('2 Name'!R11="Transfer","Transfer",IF(OR(AK10&gt;$AK$9,AL10&gt;$AL$9),"",AK10+AL10))))</f>
        <v/>
      </c>
      <c r="AN10" s="147"/>
      <c r="AO10" s="238" t="str">
        <f>IF('2 Name'!R11="No Qualification for Exam","No Qualification for Exam",IF('2 Name'!R11="I","I",IF('2 Name'!R11="Transfer","Transfer",IF(OR(AV10="",AX10=""),"",AV10+AX10))))</f>
        <v/>
      </c>
      <c r="AP10" s="138" t="str">
        <f>IF('2 Name'!R11="No Qualification for Exam","No Qualification for Exam",IF('2 Name'!R11="I","I",IF('2 Name'!R11="Transfer","Transfer",IF(AO10="","",AO10*100/$AO$9))))</f>
        <v/>
      </c>
      <c r="AQ10" s="137" t="str">
        <f>IF(AP10="","",IF('2 Name'!R11="No Qualification for Exam","No Qualification for Exam",IF('2 Name'!R11="I","I",IF('2 Name'!R11="Transfer","Transfer",AU10))))</f>
        <v/>
      </c>
      <c r="AR10" s="239"/>
      <c r="AS10" s="240" t="str">
        <f>IF(T10="","",IF(T10&gt;=75,"Expert",IF(T10&gt;=65,"Experienced",IF(T10&gt;=55,"Develop",IF(T10&gt;=50,"Begin","Fail")))))</f>
        <v/>
      </c>
      <c r="AT10" s="240"/>
      <c r="AU10" s="240" t="str">
        <f>IF(AP10="","",IF(AP10&gt;=75,"Expert",IF(AP10&gt;=65,"Experienced",IF(AP10&gt;=55,"Develop",IF(AP10&gt;=50,"Begin","Fail")))))</f>
        <v/>
      </c>
      <c r="AV10" s="241" t="str">
        <f t="shared" ref="AV10:AV41" si="2">IF(COUNT(U10)=1,U10,T10)</f>
        <v/>
      </c>
      <c r="AW10" s="240" t="str">
        <f>IF(AV10="","",IF(AV10&gt;=75,"Expert",IF(AV10&gt;=65,"Experienced",IF(AV10&gt;=55,"Develop",IF(AV10&gt;=50,"Begin","Fail")))))</f>
        <v/>
      </c>
      <c r="AX10" s="241" t="str">
        <f t="shared" ref="AX10:AX41" si="3">IF(COUNT(AN10)=1,AN10,AM10)</f>
        <v/>
      </c>
      <c r="AY10" s="240" t="str">
        <f>IF(AX10="","",IF(AX10&gt;=75,"Expert",IF(AX10&gt;=65,"Experienced",IF(AX10&gt;=55,"Develop",IF(AX10&gt;=50,"Begin","Fail")))))</f>
        <v/>
      </c>
    </row>
    <row r="11" spans="1:51" ht="18.75" customHeight="1" x14ac:dyDescent="0.6">
      <c r="A11" s="136" t="str">
        <f>IF('2 Name'!C12="","",'2 Name'!C12)</f>
        <v/>
      </c>
      <c r="B11" s="135" t="str">
        <f>IF('2 Name'!D12="","",'2 Name'!D12)</f>
        <v/>
      </c>
      <c r="C11" s="145">
        <v>2</v>
      </c>
      <c r="D11" s="144"/>
      <c r="E11" s="146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2" t="str">
        <f t="shared" si="0"/>
        <v/>
      </c>
      <c r="S11" s="141"/>
      <c r="T11" s="140" t="str">
        <f>IF('2 Name'!R12="No Qualification for Exam","No Qualification for Exam",IF('2 Name'!R12="I","I",IF('2 Name'!R12="Transfer","Transfer",IF(OR(R11&gt;$R$9,S11&gt;$S$9),"",R11+S11))))</f>
        <v/>
      </c>
      <c r="U11" s="139"/>
      <c r="V11" s="145">
        <v>2</v>
      </c>
      <c r="W11" s="144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2" t="str">
        <f t="shared" si="1"/>
        <v/>
      </c>
      <c r="AL11" s="141"/>
      <c r="AM11" s="140" t="str">
        <f>IF('2 Name'!R12="No Qualification for Exam","No Qualification for Exam",IF('2 Name'!R12="I","I",IF('2 Name'!R12="Transfer","Transfer",IF(OR(AK11&gt;$AK$9,AL11&gt;$AL$9),"",AK11+AL11))))</f>
        <v/>
      </c>
      <c r="AN11" s="139"/>
      <c r="AO11" s="238" t="str">
        <f>IF('2 Name'!R12="No Qualification for Exam","No Qualification for Exam",IF('2 Name'!R12="I","I",IF('2 Name'!R12="Transfer","Transfer",IF(OR(AV11="",AX11=""),"",AV11+AX11))))</f>
        <v/>
      </c>
      <c r="AP11" s="138" t="str">
        <f>IF('2 Name'!R12="No Qualification for Exam","No Qualification for Exam",IF('2 Name'!R12="I","I",IF('2 Name'!R12="Transfer","Transfer",IF(AO11="","",AO11*100/$AO$9))))</f>
        <v/>
      </c>
      <c r="AQ11" s="137" t="str">
        <f>IF(AP11="","",IF('2 Name'!R12="No Qualification for Exam","No Qualification for Exam",IF('2 Name'!R12="I","I",IF('2 Name'!R12="Transfer","Transfer",AU11))))</f>
        <v/>
      </c>
      <c r="AR11" s="239"/>
      <c r="AS11" s="240" t="str">
        <f>IF(T11="","",IF(T11&gt;=75,"Expert",IF(T11&gt;=65,"Experienced",IF(T11&gt;=55,"Develop",IF(T11&gt;=50,"Begin","Fail")))))</f>
        <v/>
      </c>
      <c r="AT11" s="240"/>
      <c r="AU11" s="240" t="str">
        <f t="shared" ref="AU11:AU59" si="4">IF(AP11="","",IF(AP11&gt;=75,"Expert",IF(AP11&gt;=65,"Experienced",IF(AP11&gt;=55,"Develop",IF(AP11&gt;=50,"Begin","Fail")))))</f>
        <v/>
      </c>
      <c r="AV11" s="241" t="str">
        <f t="shared" si="2"/>
        <v/>
      </c>
      <c r="AW11" s="240" t="str">
        <f t="shared" ref="AW11:AW59" si="5">IF(AV11="","",IF(AV11&gt;=75,"Expert",IF(AV11&gt;=65,"Experienced",IF(AV11&gt;=55,"Develop",IF(AV11&gt;=50,"Begin","Fail")))))</f>
        <v/>
      </c>
      <c r="AX11" s="241" t="str">
        <f t="shared" si="3"/>
        <v/>
      </c>
      <c r="AY11" s="240" t="str">
        <f t="shared" ref="AY11:AY59" si="6">IF(AX11="","",IF(AX11&gt;=75,"Expert",IF(AX11&gt;=65,"Experienced",IF(AX11&gt;=55,"Develop",IF(AX11&gt;=50,"Begin","Fail")))))</f>
        <v/>
      </c>
    </row>
    <row r="12" spans="1:51" ht="18.75" customHeight="1" x14ac:dyDescent="0.7">
      <c r="A12" s="136" t="str">
        <f>IF('2 Name'!C13="","",'2 Name'!C13)</f>
        <v/>
      </c>
      <c r="B12" s="135" t="str">
        <f>IF('2 Name'!D13="","",'2 Name'!D13)</f>
        <v/>
      </c>
      <c r="C12" s="145">
        <v>3</v>
      </c>
      <c r="D12" s="144"/>
      <c r="E12" s="146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2" t="str">
        <f t="shared" si="0"/>
        <v/>
      </c>
      <c r="S12" s="528"/>
      <c r="T12" s="140" t="str">
        <f>IF('2 Name'!R13="No Qualification for Exam","No Qualification for Exam",IF('2 Name'!R13="I","I",IF('2 Name'!R13="Transfer","Transfer",IF(OR(R12&gt;$R$9,S12&gt;$S$9),"",R12+S12))))</f>
        <v/>
      </c>
      <c r="U12" s="139"/>
      <c r="V12" s="145">
        <v>3</v>
      </c>
      <c r="W12" s="144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2" t="str">
        <f t="shared" si="1"/>
        <v/>
      </c>
      <c r="AL12" s="141"/>
      <c r="AM12" s="140" t="str">
        <f>IF('2 Name'!R13="No Qualification for Exam","No Qualification for Exam",IF('2 Name'!R13="I","I",IF('2 Name'!R13="Transfer","Transfer",IF(OR(AK12&gt;$AK$9,AL12&gt;$AL$9),"",AK12+AL12))))</f>
        <v/>
      </c>
      <c r="AN12" s="139"/>
      <c r="AO12" s="238" t="str">
        <f>IF('2 Name'!R13="No Qualification for Exam","No Qualification for Exam",IF('2 Name'!R13="I","I",IF('2 Name'!R13="Transfer","Transfer",IF(OR(AV12="",AX12=""),"",AV12+AX12))))</f>
        <v/>
      </c>
      <c r="AP12" s="138" t="str">
        <f>IF('2 Name'!R13="No Qualification for Exam","No Qualification for Exam",IF('2 Name'!R13="I","I",IF('2 Name'!R13="Transfer","Transfer",IF(AO12="","",AO12*100/$AO$9))))</f>
        <v/>
      </c>
      <c r="AQ12" s="137" t="str">
        <f>IF(AP12="","",IF('2 Name'!R13="No Qualification for Exam","No Qualification for Exam",IF('2 Name'!R13="I","I",IF('2 Name'!R13="Transfer","Transfer",AU12))))</f>
        <v/>
      </c>
      <c r="AR12" s="239"/>
      <c r="AS12" s="240" t="str">
        <f t="shared" ref="AS12:AS59" si="7">IF(T12="","",IF(T12&gt;=75,"Expert",IF(T12&gt;=65,"Experienced",IF(T12&gt;=55,"Develop",IF(T12&gt;=50,"Begin","Fail")))))</f>
        <v/>
      </c>
      <c r="AT12" s="240"/>
      <c r="AU12" s="240" t="str">
        <f t="shared" si="4"/>
        <v/>
      </c>
      <c r="AV12" s="241" t="str">
        <f t="shared" si="2"/>
        <v/>
      </c>
      <c r="AW12" s="240" t="str">
        <f t="shared" si="5"/>
        <v/>
      </c>
      <c r="AX12" s="241" t="str">
        <f t="shared" si="3"/>
        <v/>
      </c>
      <c r="AY12" s="240" t="str">
        <f t="shared" si="6"/>
        <v/>
      </c>
    </row>
    <row r="13" spans="1:51" ht="18.75" customHeight="1" x14ac:dyDescent="0.6">
      <c r="A13" s="136" t="str">
        <f>IF('2 Name'!C14="","",'2 Name'!C14)</f>
        <v/>
      </c>
      <c r="B13" s="135" t="str">
        <f>IF('2 Name'!D14="","",'2 Name'!D14)</f>
        <v/>
      </c>
      <c r="C13" s="145">
        <v>4</v>
      </c>
      <c r="D13" s="144"/>
      <c r="E13" s="146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2" t="str">
        <f t="shared" si="0"/>
        <v/>
      </c>
      <c r="S13" s="141"/>
      <c r="T13" s="140" t="str">
        <f>IF('2 Name'!R14="No Qualification for Exam","No Qualification for Exam",IF('2 Name'!R14="I","I",IF('2 Name'!R14="Transfer","Transfer",IF(OR(R13&gt;$R$9,S13&gt;$S$9),"",R13+S13))))</f>
        <v/>
      </c>
      <c r="U13" s="139"/>
      <c r="V13" s="145">
        <v>4</v>
      </c>
      <c r="W13" s="144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2" t="str">
        <f t="shared" si="1"/>
        <v/>
      </c>
      <c r="AL13" s="141"/>
      <c r="AM13" s="140" t="str">
        <f>IF('2 Name'!R14="No Qualification for Exam","No Qualification for Exam",IF('2 Name'!R14="I","I",IF('2 Name'!R14="Transfer","Transfer",IF(OR(AK13&gt;$AK$9,AL13&gt;$AL$9),"",AK13+AL13))))</f>
        <v/>
      </c>
      <c r="AN13" s="139"/>
      <c r="AO13" s="238" t="str">
        <f>IF('2 Name'!R14="No Qualification for Exam","No Qualification for Exam",IF('2 Name'!R14="I","I",IF('2 Name'!R14="Transfer","Transfer",IF(OR(AV13="",AX13=""),"",AV13+AX13))))</f>
        <v/>
      </c>
      <c r="AP13" s="138" t="str">
        <f>IF('2 Name'!R14="No Qualification for Exam","No Qualification for Exam",IF('2 Name'!R14="I","I",IF('2 Name'!R14="Transfer","Transfer",IF(AO13="","",AO13*100/$AO$9))))</f>
        <v/>
      </c>
      <c r="AQ13" s="137" t="str">
        <f>IF(AP13="","",IF('2 Name'!R14="No Qualification for Exam","No Qualification for Exam",IF('2 Name'!R14="I","I",IF('2 Name'!R14="Transfer","Transfer",AU13))))</f>
        <v/>
      </c>
      <c r="AR13" s="239"/>
      <c r="AS13" s="240" t="str">
        <f t="shared" si="7"/>
        <v/>
      </c>
      <c r="AT13" s="240"/>
      <c r="AU13" s="240" t="str">
        <f t="shared" si="4"/>
        <v/>
      </c>
      <c r="AV13" s="241" t="str">
        <f t="shared" si="2"/>
        <v/>
      </c>
      <c r="AW13" s="240" t="str">
        <f t="shared" si="5"/>
        <v/>
      </c>
      <c r="AX13" s="241" t="str">
        <f t="shared" si="3"/>
        <v/>
      </c>
      <c r="AY13" s="240" t="str">
        <f t="shared" si="6"/>
        <v/>
      </c>
    </row>
    <row r="14" spans="1:51" ht="18.75" customHeight="1" x14ac:dyDescent="0.6">
      <c r="A14" s="136" t="str">
        <f>IF('2 Name'!C15="","",'2 Name'!C15)</f>
        <v/>
      </c>
      <c r="B14" s="135" t="str">
        <f>IF('2 Name'!D15="","",'2 Name'!D15)</f>
        <v/>
      </c>
      <c r="C14" s="145">
        <v>5</v>
      </c>
      <c r="D14" s="144"/>
      <c r="E14" s="146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2" t="str">
        <f t="shared" si="0"/>
        <v/>
      </c>
      <c r="S14" s="141"/>
      <c r="T14" s="140" t="str">
        <f>IF('2 Name'!R15="No Qualification for Exam","No Qualification for Exam",IF('2 Name'!R15="I","I",IF('2 Name'!R15="Transfer","Transfer",IF(OR(R14&gt;$R$9,S14&gt;$S$9),"",R14+S14))))</f>
        <v/>
      </c>
      <c r="U14" s="139"/>
      <c r="V14" s="145">
        <v>5</v>
      </c>
      <c r="W14" s="144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2" t="str">
        <f t="shared" si="1"/>
        <v/>
      </c>
      <c r="AL14" s="141"/>
      <c r="AM14" s="140" t="str">
        <f>IF('2 Name'!R15="No Qualification for Exam","No Qualification for Exam",IF('2 Name'!R15="I","I",IF('2 Name'!R15="Transfer","Transfer",IF(OR(AK14&gt;$AK$9,AL14&gt;$AL$9),"",AK14+AL14))))</f>
        <v/>
      </c>
      <c r="AN14" s="139"/>
      <c r="AO14" s="238" t="str">
        <f>IF('2 Name'!R15="No Qualification for Exam","No Qualification for Exam",IF('2 Name'!R15="I","I",IF('2 Name'!R15="Transfer","Transfer",IF(OR(AV14="",AX14=""),"",AV14+AX14))))</f>
        <v/>
      </c>
      <c r="AP14" s="138" t="str">
        <f>IF('2 Name'!R15="No Qualification for Exam","No Qualification for Exam",IF('2 Name'!R15="I","I",IF('2 Name'!R15="Transfer","Transfer",IF(AO14="","",AO14*100/$AO$9))))</f>
        <v/>
      </c>
      <c r="AQ14" s="137" t="str">
        <f>IF(AP14="","",IF('2 Name'!R15="No Qualification for Exam","No Qualification for Exam",IF('2 Name'!R15="I","I",IF('2 Name'!R15="Transfer","Transfer",AU14))))</f>
        <v/>
      </c>
      <c r="AR14" s="239"/>
      <c r="AS14" s="240" t="str">
        <f t="shared" si="7"/>
        <v/>
      </c>
      <c r="AT14" s="240"/>
      <c r="AU14" s="240" t="str">
        <f t="shared" si="4"/>
        <v/>
      </c>
      <c r="AV14" s="241" t="str">
        <f t="shared" si="2"/>
        <v/>
      </c>
      <c r="AW14" s="240" t="str">
        <f t="shared" si="5"/>
        <v/>
      </c>
      <c r="AX14" s="241" t="str">
        <f t="shared" si="3"/>
        <v/>
      </c>
      <c r="AY14" s="240" t="str">
        <f t="shared" si="6"/>
        <v/>
      </c>
    </row>
    <row r="15" spans="1:51" ht="18.75" customHeight="1" x14ac:dyDescent="0.6">
      <c r="A15" s="136" t="str">
        <f>IF('2 Name'!C16="","",'2 Name'!C16)</f>
        <v/>
      </c>
      <c r="B15" s="135" t="str">
        <f>IF('2 Name'!D16="","",'2 Name'!D16)</f>
        <v/>
      </c>
      <c r="C15" s="145">
        <v>6</v>
      </c>
      <c r="D15" s="144"/>
      <c r="E15" s="146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2" t="str">
        <f t="shared" si="0"/>
        <v/>
      </c>
      <c r="S15" s="141"/>
      <c r="T15" s="140" t="str">
        <f>IF('2 Name'!R16="No Qualification for Exam","No Qualification for Exam",IF('2 Name'!R16="I","I",IF('2 Name'!R16="Transfer","Transfer",IF(OR(R15&gt;$R$9,S15&gt;$S$9),"",R15+S15))))</f>
        <v/>
      </c>
      <c r="U15" s="139"/>
      <c r="V15" s="145">
        <v>6</v>
      </c>
      <c r="W15" s="144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2" t="str">
        <f t="shared" si="1"/>
        <v/>
      </c>
      <c r="AL15" s="141"/>
      <c r="AM15" s="140" t="str">
        <f>IF('2 Name'!R16="No Qualification for Exam","No Qualification for Exam",IF('2 Name'!R16="I","I",IF('2 Name'!R16="Transfer","Transfer",IF(OR(AK15&gt;$AK$9,AL15&gt;$AL$9),"",AK15+AL15))))</f>
        <v/>
      </c>
      <c r="AN15" s="139"/>
      <c r="AO15" s="238" t="str">
        <f>IF('2 Name'!R16="No Qualification for Exam","No Qualification for Exam",IF('2 Name'!R16="I","I",IF('2 Name'!R16="Transfer","Transfer",IF(OR(AV15="",AX15=""),"",AV15+AX15))))</f>
        <v/>
      </c>
      <c r="AP15" s="138" t="str">
        <f>IF('2 Name'!R16="No Qualification for Exam","No Qualification for Exam",IF('2 Name'!R16="I","I",IF('2 Name'!R16="Transfer","Transfer",IF(AO15="","",AO15*100/$AO$9))))</f>
        <v/>
      </c>
      <c r="AQ15" s="137" t="str">
        <f>IF(AP15="","",IF('2 Name'!R16="No Qualification for Exam","No Qualification for Exam",IF('2 Name'!R16="I","I",IF('2 Name'!R16="Transfer","Transfer",AU15))))</f>
        <v/>
      </c>
      <c r="AR15" s="239"/>
      <c r="AS15" s="240" t="str">
        <f t="shared" si="7"/>
        <v/>
      </c>
      <c r="AT15" s="240"/>
      <c r="AU15" s="240" t="str">
        <f t="shared" si="4"/>
        <v/>
      </c>
      <c r="AV15" s="241" t="str">
        <f t="shared" si="2"/>
        <v/>
      </c>
      <c r="AW15" s="240" t="str">
        <f t="shared" si="5"/>
        <v/>
      </c>
      <c r="AX15" s="241" t="str">
        <f t="shared" si="3"/>
        <v/>
      </c>
      <c r="AY15" s="240" t="str">
        <f t="shared" si="6"/>
        <v/>
      </c>
    </row>
    <row r="16" spans="1:51" ht="18.75" customHeight="1" x14ac:dyDescent="0.6">
      <c r="A16" s="136" t="str">
        <f>IF('2 Name'!C17="","",'2 Name'!C17)</f>
        <v/>
      </c>
      <c r="B16" s="135" t="str">
        <f>IF('2 Name'!D17="","",'2 Name'!D17)</f>
        <v/>
      </c>
      <c r="C16" s="145">
        <v>7</v>
      </c>
      <c r="D16" s="144"/>
      <c r="E16" s="146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2" t="str">
        <f t="shared" si="0"/>
        <v/>
      </c>
      <c r="S16" s="141"/>
      <c r="T16" s="140" t="str">
        <f>IF('2 Name'!R17="No Qualification for Exam","No Qualification for Exam",IF('2 Name'!R17="I","I",IF('2 Name'!R17="Transfer","Transfer",IF(OR(R16&gt;$R$9,S16&gt;$S$9),"",R16+S16))))</f>
        <v/>
      </c>
      <c r="U16" s="139"/>
      <c r="V16" s="145">
        <v>7</v>
      </c>
      <c r="W16" s="144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2" t="str">
        <f t="shared" si="1"/>
        <v/>
      </c>
      <c r="AL16" s="141"/>
      <c r="AM16" s="140" t="str">
        <f>IF('2 Name'!R17="No Qualification for Exam","No Qualification for Exam",IF('2 Name'!R17="I","I",IF('2 Name'!R17="Transfer","Transfer",IF(OR(AK16&gt;$AK$9,AL16&gt;$AL$9),"",AK16+AL16))))</f>
        <v/>
      </c>
      <c r="AN16" s="139"/>
      <c r="AO16" s="238" t="str">
        <f>IF('2 Name'!R17="No Qualification for Exam","No Qualification for Exam",IF('2 Name'!R17="I","I",IF('2 Name'!R17="Transfer","Transfer",IF(OR(AV16="",AX16=""),"",AV16+AX16))))</f>
        <v/>
      </c>
      <c r="AP16" s="138" t="str">
        <f>IF('2 Name'!R17="No Qualification for Exam","No Qualification for Exam",IF('2 Name'!R17="I","I",IF('2 Name'!R17="Transfer","Transfer",IF(AO16="","",AO16*100/$AO$9))))</f>
        <v/>
      </c>
      <c r="AQ16" s="137" t="str">
        <f>IF(AP16="","",IF('2 Name'!R17="No Qualification for Exam","No Qualification for Exam",IF('2 Name'!R17="I","I",IF('2 Name'!R17="Transfer","Transfer",AU16))))</f>
        <v/>
      </c>
      <c r="AR16" s="239"/>
      <c r="AS16" s="240" t="str">
        <f t="shared" si="7"/>
        <v/>
      </c>
      <c r="AT16" s="240"/>
      <c r="AU16" s="240" t="str">
        <f t="shared" si="4"/>
        <v/>
      </c>
      <c r="AV16" s="241" t="str">
        <f t="shared" si="2"/>
        <v/>
      </c>
      <c r="AW16" s="240" t="str">
        <f t="shared" si="5"/>
        <v/>
      </c>
      <c r="AX16" s="241" t="str">
        <f t="shared" si="3"/>
        <v/>
      </c>
      <c r="AY16" s="240" t="str">
        <f t="shared" si="6"/>
        <v/>
      </c>
    </row>
    <row r="17" spans="1:51" ht="18.75" customHeight="1" x14ac:dyDescent="0.6">
      <c r="A17" s="136" t="str">
        <f>IF('2 Name'!C18="","",'2 Name'!C18)</f>
        <v/>
      </c>
      <c r="B17" s="135" t="str">
        <f>IF('2 Name'!D18="","",'2 Name'!D18)</f>
        <v/>
      </c>
      <c r="C17" s="145">
        <v>8</v>
      </c>
      <c r="D17" s="144"/>
      <c r="E17" s="146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2" t="str">
        <f t="shared" si="0"/>
        <v/>
      </c>
      <c r="S17" s="141"/>
      <c r="T17" s="140" t="str">
        <f>IF('2 Name'!R18="No Qualification for Exam","No Qualification for Exam",IF('2 Name'!R18="I","I",IF('2 Name'!R18="Transfer","Transfer",IF(OR(R17&gt;$R$9,S17&gt;$S$9),"",R17+S17))))</f>
        <v/>
      </c>
      <c r="U17" s="139"/>
      <c r="V17" s="145">
        <v>8</v>
      </c>
      <c r="W17" s="144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2" t="str">
        <f t="shared" si="1"/>
        <v/>
      </c>
      <c r="AL17" s="141"/>
      <c r="AM17" s="140" t="str">
        <f>IF('2 Name'!R18="No Qualification for Exam","No Qualification for Exam",IF('2 Name'!R18="I","I",IF('2 Name'!R18="Transfer","Transfer",IF(OR(AK17&gt;$AK$9,AL17&gt;$AL$9),"",AK17+AL17))))</f>
        <v/>
      </c>
      <c r="AN17" s="139"/>
      <c r="AO17" s="238" t="str">
        <f>IF('2 Name'!R18="No Qualification for Exam","No Qualification for Exam",IF('2 Name'!R18="I","I",IF('2 Name'!R18="Transfer","Transfer",IF(OR(AV17="",AX17=""),"",AV17+AX17))))</f>
        <v/>
      </c>
      <c r="AP17" s="138" t="str">
        <f>IF('2 Name'!R18="No Qualification for Exam","No Qualification for Exam",IF('2 Name'!R18="I","I",IF('2 Name'!R18="Transfer","Transfer",IF(AO17="","",AO17*100/$AO$9))))</f>
        <v/>
      </c>
      <c r="AQ17" s="137" t="str">
        <f>IF(AP17="","",IF('2 Name'!R18="No Qualification for Exam","No Qualification for Exam",IF('2 Name'!R18="I","I",IF('2 Name'!R18="Transfer","Transfer",AU17))))</f>
        <v/>
      </c>
      <c r="AR17" s="239"/>
      <c r="AS17" s="240" t="str">
        <f t="shared" si="7"/>
        <v/>
      </c>
      <c r="AT17" s="240"/>
      <c r="AU17" s="240" t="str">
        <f t="shared" si="4"/>
        <v/>
      </c>
      <c r="AV17" s="241" t="str">
        <f t="shared" si="2"/>
        <v/>
      </c>
      <c r="AW17" s="240" t="str">
        <f t="shared" si="5"/>
        <v/>
      </c>
      <c r="AX17" s="241" t="str">
        <f t="shared" si="3"/>
        <v/>
      </c>
      <c r="AY17" s="240" t="str">
        <f t="shared" si="6"/>
        <v/>
      </c>
    </row>
    <row r="18" spans="1:51" ht="18.75" customHeight="1" x14ac:dyDescent="0.6">
      <c r="A18" s="136" t="str">
        <f>IF('2 Name'!C19="","",'2 Name'!C19)</f>
        <v/>
      </c>
      <c r="B18" s="135" t="str">
        <f>IF('2 Name'!D19="","",'2 Name'!D19)</f>
        <v/>
      </c>
      <c r="C18" s="145">
        <v>9</v>
      </c>
      <c r="D18" s="144"/>
      <c r="E18" s="146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2" t="str">
        <f t="shared" si="0"/>
        <v/>
      </c>
      <c r="S18" s="141"/>
      <c r="T18" s="140" t="str">
        <f>IF('2 Name'!R19="No Qualification for Exam","No Qualification for Exam",IF('2 Name'!R19="I","I",IF('2 Name'!R19="Transfer","Transfer",IF(OR(R18&gt;$R$9,S18&gt;$S$9),"",R18+S18))))</f>
        <v/>
      </c>
      <c r="U18" s="139"/>
      <c r="V18" s="145">
        <v>9</v>
      </c>
      <c r="W18" s="144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2" t="str">
        <f t="shared" si="1"/>
        <v/>
      </c>
      <c r="AL18" s="141"/>
      <c r="AM18" s="140" t="str">
        <f>IF('2 Name'!R19="No Qualification for Exam","No Qualification for Exam",IF('2 Name'!R19="I","I",IF('2 Name'!R19="Transfer","Transfer",IF(OR(AK18&gt;$AK$9,AL18&gt;$AL$9),"",AK18+AL18))))</f>
        <v/>
      </c>
      <c r="AN18" s="139"/>
      <c r="AO18" s="238" t="str">
        <f>IF('2 Name'!R19="No Qualification for Exam","No Qualification for Exam",IF('2 Name'!R19="I","I",IF('2 Name'!R19="Transfer","Transfer",IF(OR(AV18="",AX18=""),"",AV18+AX18))))</f>
        <v/>
      </c>
      <c r="AP18" s="138" t="str">
        <f>IF('2 Name'!R19="No Qualification for Exam","No Qualification for Exam",IF('2 Name'!R19="I","I",IF('2 Name'!R19="Transfer","Transfer",IF(AO18="","",AO18*100/$AO$9))))</f>
        <v/>
      </c>
      <c r="AQ18" s="137" t="str">
        <f>IF(AP18="","",IF('2 Name'!R19="No Qualification for Exam","No Qualification for Exam",IF('2 Name'!R19="I","I",IF('2 Name'!R19="Transfer","Transfer",AU18))))</f>
        <v/>
      </c>
      <c r="AR18" s="239"/>
      <c r="AS18" s="240" t="str">
        <f t="shared" si="7"/>
        <v/>
      </c>
      <c r="AT18" s="240"/>
      <c r="AU18" s="240" t="str">
        <f t="shared" si="4"/>
        <v/>
      </c>
      <c r="AV18" s="241" t="str">
        <f t="shared" si="2"/>
        <v/>
      </c>
      <c r="AW18" s="240" t="str">
        <f t="shared" si="5"/>
        <v/>
      </c>
      <c r="AX18" s="241" t="str">
        <f t="shared" si="3"/>
        <v/>
      </c>
      <c r="AY18" s="240" t="str">
        <f t="shared" si="6"/>
        <v/>
      </c>
    </row>
    <row r="19" spans="1:51" ht="18.75" customHeight="1" x14ac:dyDescent="0.6">
      <c r="A19" s="136" t="str">
        <f>IF('2 Name'!C20="","",'2 Name'!C20)</f>
        <v/>
      </c>
      <c r="B19" s="135" t="str">
        <f>IF('2 Name'!D20="","",'2 Name'!D20)</f>
        <v/>
      </c>
      <c r="C19" s="145">
        <v>10</v>
      </c>
      <c r="D19" s="144"/>
      <c r="E19" s="146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2" t="str">
        <f t="shared" si="0"/>
        <v/>
      </c>
      <c r="S19" s="141"/>
      <c r="T19" s="140" t="str">
        <f>IF('2 Name'!R20="No Qualification for Exam","No Qualification for Exam",IF('2 Name'!R20="I","I",IF('2 Name'!R20="Transfer","Transfer",IF(OR(R19&gt;$R$9,S19&gt;$S$9),"",R19+S19))))</f>
        <v/>
      </c>
      <c r="U19" s="139"/>
      <c r="V19" s="145">
        <v>10</v>
      </c>
      <c r="W19" s="144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2" t="str">
        <f t="shared" si="1"/>
        <v/>
      </c>
      <c r="AL19" s="141"/>
      <c r="AM19" s="140" t="str">
        <f>IF('2 Name'!R20="No Qualification for Exam","No Qualification for Exam",IF('2 Name'!R20="I","I",IF('2 Name'!R20="Transfer","Transfer",IF(OR(AK19&gt;$AK$9,AL19&gt;$AL$9),"",AK19+AL19))))</f>
        <v/>
      </c>
      <c r="AN19" s="139"/>
      <c r="AO19" s="238" t="str">
        <f>IF('2 Name'!R20="No Qualification for Exam","No Qualification for Exam",IF('2 Name'!R20="I","I",IF('2 Name'!R20="Transfer","Transfer",IF(OR(AV19="",AX19=""),"",AV19+AX19))))</f>
        <v/>
      </c>
      <c r="AP19" s="138" t="str">
        <f>IF('2 Name'!R20="No Qualification for Exam","No Qualification for Exam",IF('2 Name'!R20="I","I",IF('2 Name'!R20="Transfer","Transfer",IF(AO19="","",AO19*100/$AO$9))))</f>
        <v/>
      </c>
      <c r="AQ19" s="137" t="str">
        <f>IF(AP19="","",IF('2 Name'!R20="No Qualification for Exam","No Qualification for Exam",IF('2 Name'!R20="I","I",IF('2 Name'!R20="Transfer","Transfer",AU19))))</f>
        <v/>
      </c>
      <c r="AR19" s="239"/>
      <c r="AS19" s="240" t="str">
        <f t="shared" si="7"/>
        <v/>
      </c>
      <c r="AT19" s="240"/>
      <c r="AU19" s="240" t="str">
        <f t="shared" si="4"/>
        <v/>
      </c>
      <c r="AV19" s="241" t="str">
        <f t="shared" si="2"/>
        <v/>
      </c>
      <c r="AW19" s="240" t="str">
        <f t="shared" si="5"/>
        <v/>
      </c>
      <c r="AX19" s="241" t="str">
        <f t="shared" si="3"/>
        <v/>
      </c>
      <c r="AY19" s="240" t="str">
        <f t="shared" si="6"/>
        <v/>
      </c>
    </row>
    <row r="20" spans="1:51" ht="18.75" customHeight="1" x14ac:dyDescent="0.6">
      <c r="A20" s="136" t="str">
        <f>IF('2 Name'!C21="","",'2 Name'!C21)</f>
        <v/>
      </c>
      <c r="B20" s="135" t="str">
        <f>IF('2 Name'!D21="","",'2 Name'!D21)</f>
        <v/>
      </c>
      <c r="C20" s="145">
        <v>11</v>
      </c>
      <c r="D20" s="144"/>
      <c r="E20" s="146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2" t="str">
        <f t="shared" si="0"/>
        <v/>
      </c>
      <c r="S20" s="141"/>
      <c r="T20" s="140" t="str">
        <f>IF('2 Name'!R21="No Qualification for Exam","No Qualification for Exam",IF('2 Name'!R21="I","I",IF('2 Name'!R21="Transfer","Transfer",IF(OR(R20&gt;$R$9,S20&gt;$S$9),"",R20+S20))))</f>
        <v/>
      </c>
      <c r="U20" s="139"/>
      <c r="V20" s="145">
        <v>11</v>
      </c>
      <c r="W20" s="144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2" t="str">
        <f t="shared" si="1"/>
        <v/>
      </c>
      <c r="AL20" s="141"/>
      <c r="AM20" s="140" t="str">
        <f>IF('2 Name'!R21="No Qualification for Exam","No Qualification for Exam",IF('2 Name'!R21="I","I",IF('2 Name'!R21="Transfer","Transfer",IF(OR(AK20&gt;$AK$9,AL20&gt;$AL$9),"",AK20+AL20))))</f>
        <v/>
      </c>
      <c r="AN20" s="139"/>
      <c r="AO20" s="238" t="str">
        <f>IF('2 Name'!R21="No Qualification for Exam","No Qualification for Exam",IF('2 Name'!R21="I","I",IF('2 Name'!R21="Transfer","Transfer",IF(OR(AV20="",AX20=""),"",AV20+AX20))))</f>
        <v/>
      </c>
      <c r="AP20" s="138" t="str">
        <f>IF('2 Name'!R21="No Qualification for Exam","No Qualification for Exam",IF('2 Name'!R21="I","I",IF('2 Name'!R21="Transfer","Transfer",IF(AO20="","",AO20*100/$AO$9))))</f>
        <v/>
      </c>
      <c r="AQ20" s="137" t="str">
        <f>IF(AP20="","",IF('2 Name'!R21="No Qualification for Exam","No Qualification for Exam",IF('2 Name'!R21="I","I",IF('2 Name'!R21="Transfer","Transfer",AU20))))</f>
        <v/>
      </c>
      <c r="AR20" s="239"/>
      <c r="AS20" s="240" t="str">
        <f t="shared" si="7"/>
        <v/>
      </c>
      <c r="AT20" s="240"/>
      <c r="AU20" s="240" t="str">
        <f t="shared" si="4"/>
        <v/>
      </c>
      <c r="AV20" s="241" t="str">
        <f t="shared" si="2"/>
        <v/>
      </c>
      <c r="AW20" s="240" t="str">
        <f t="shared" si="5"/>
        <v/>
      </c>
      <c r="AX20" s="241" t="str">
        <f t="shared" si="3"/>
        <v/>
      </c>
      <c r="AY20" s="240" t="str">
        <f t="shared" si="6"/>
        <v/>
      </c>
    </row>
    <row r="21" spans="1:51" ht="18.75" customHeight="1" x14ac:dyDescent="0.6">
      <c r="A21" s="136" t="str">
        <f>IF('2 Name'!C22="","",'2 Name'!C22)</f>
        <v/>
      </c>
      <c r="B21" s="135" t="str">
        <f>IF('2 Name'!D22="","",'2 Name'!D22)</f>
        <v/>
      </c>
      <c r="C21" s="145">
        <v>12</v>
      </c>
      <c r="D21" s="144"/>
      <c r="E21" s="146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2" t="str">
        <f t="shared" si="0"/>
        <v/>
      </c>
      <c r="S21" s="141"/>
      <c r="T21" s="140" t="str">
        <f>IF('2 Name'!R22="No Qualification for Exam","No Qualification for Exam",IF('2 Name'!R22="I","I",IF('2 Name'!R22="Transfer","Transfer",IF(OR(R21&gt;$R$9,S21&gt;$S$9),"",R21+S21))))</f>
        <v/>
      </c>
      <c r="U21" s="139"/>
      <c r="V21" s="145">
        <v>12</v>
      </c>
      <c r="W21" s="144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2" t="str">
        <f t="shared" si="1"/>
        <v/>
      </c>
      <c r="AL21" s="141"/>
      <c r="AM21" s="140" t="str">
        <f>IF('2 Name'!R22="No Qualification for Exam","No Qualification for Exam",IF('2 Name'!R22="I","I",IF('2 Name'!R22="Transfer","Transfer",IF(OR(AK21&gt;$AK$9,AL21&gt;$AL$9),"",AK21+AL21))))</f>
        <v/>
      </c>
      <c r="AN21" s="139"/>
      <c r="AO21" s="238" t="str">
        <f>IF('2 Name'!R22="No Qualification for Exam","No Qualification for Exam",IF('2 Name'!R22="I","I",IF('2 Name'!R22="Transfer","Transfer",IF(OR(AV21="",AX21=""),"",AV21+AX21))))</f>
        <v/>
      </c>
      <c r="AP21" s="138" t="str">
        <f>IF('2 Name'!R22="No Qualification for Exam","No Qualification for Exam",IF('2 Name'!R22="I","I",IF('2 Name'!R22="Transfer","Transfer",IF(AO21="","",AO21*100/$AO$9))))</f>
        <v/>
      </c>
      <c r="AQ21" s="137" t="str">
        <f>IF(AP21="","",IF('2 Name'!R22="No Qualification for Exam","No Qualification for Exam",IF('2 Name'!R22="I","I",IF('2 Name'!R22="Transfer","Transfer",AU21))))</f>
        <v/>
      </c>
      <c r="AR21" s="239"/>
      <c r="AS21" s="240" t="str">
        <f t="shared" si="7"/>
        <v/>
      </c>
      <c r="AT21" s="240"/>
      <c r="AU21" s="240" t="str">
        <f t="shared" si="4"/>
        <v/>
      </c>
      <c r="AV21" s="241" t="str">
        <f t="shared" si="2"/>
        <v/>
      </c>
      <c r="AW21" s="240" t="str">
        <f t="shared" si="5"/>
        <v/>
      </c>
      <c r="AX21" s="241" t="str">
        <f t="shared" si="3"/>
        <v/>
      </c>
      <c r="AY21" s="240" t="str">
        <f t="shared" si="6"/>
        <v/>
      </c>
    </row>
    <row r="22" spans="1:51" ht="18.75" customHeight="1" x14ac:dyDescent="0.6">
      <c r="A22" s="136" t="str">
        <f>IF('2 Name'!C23="","",'2 Name'!C23)</f>
        <v/>
      </c>
      <c r="B22" s="135" t="str">
        <f>IF('2 Name'!D23="","",'2 Name'!D23)</f>
        <v/>
      </c>
      <c r="C22" s="145">
        <v>13</v>
      </c>
      <c r="D22" s="144"/>
      <c r="E22" s="146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2" t="str">
        <f t="shared" si="0"/>
        <v/>
      </c>
      <c r="S22" s="141"/>
      <c r="T22" s="140" t="str">
        <f>IF('2 Name'!R23="No Qualification for Exam","No Qualification for Exam",IF('2 Name'!R23="I","I",IF('2 Name'!R23="Transfer","Transfer",IF(OR(R22&gt;$R$9,S22&gt;$S$9),"",R22+S22))))</f>
        <v/>
      </c>
      <c r="U22" s="139"/>
      <c r="V22" s="145">
        <v>13</v>
      </c>
      <c r="W22" s="144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2" t="str">
        <f t="shared" si="1"/>
        <v/>
      </c>
      <c r="AL22" s="141"/>
      <c r="AM22" s="140" t="str">
        <f>IF('2 Name'!R23="No Qualification for Exam","No Qualification for Exam",IF('2 Name'!R23="I","I",IF('2 Name'!R23="Transfer","Transfer",IF(OR(AK22&gt;$AK$9,AL22&gt;$AL$9),"",AK22+AL22))))</f>
        <v/>
      </c>
      <c r="AN22" s="139"/>
      <c r="AO22" s="238" t="str">
        <f>IF('2 Name'!R23="No Qualification for Exam","No Qualification for Exam",IF('2 Name'!R23="I","I",IF('2 Name'!R23="Transfer","Transfer",IF(OR(AV22="",AX22=""),"",AV22+AX22))))</f>
        <v/>
      </c>
      <c r="AP22" s="138" t="str">
        <f>IF('2 Name'!R23="No Qualification for Exam","No Qualification for Exam",IF('2 Name'!R23="I","I",IF('2 Name'!R23="Transfer","Transfer",IF(AO22="","",AO22*100/$AO$9))))</f>
        <v/>
      </c>
      <c r="AQ22" s="137" t="str">
        <f>IF(AP22="","",IF('2 Name'!R23="No Qualification for Exam","No Qualification for Exam",IF('2 Name'!R23="I","I",IF('2 Name'!R23="Transfer","Transfer",AU22))))</f>
        <v/>
      </c>
      <c r="AR22" s="239"/>
      <c r="AS22" s="240" t="str">
        <f t="shared" si="7"/>
        <v/>
      </c>
      <c r="AT22" s="240"/>
      <c r="AU22" s="240" t="str">
        <f t="shared" si="4"/>
        <v/>
      </c>
      <c r="AV22" s="241" t="str">
        <f t="shared" si="2"/>
        <v/>
      </c>
      <c r="AW22" s="240" t="str">
        <f t="shared" si="5"/>
        <v/>
      </c>
      <c r="AX22" s="241" t="str">
        <f t="shared" si="3"/>
        <v/>
      </c>
      <c r="AY22" s="240" t="str">
        <f t="shared" si="6"/>
        <v/>
      </c>
    </row>
    <row r="23" spans="1:51" ht="18.75" customHeight="1" x14ac:dyDescent="0.6">
      <c r="A23" s="136" t="str">
        <f>IF('2 Name'!C24="","",'2 Name'!C24)</f>
        <v/>
      </c>
      <c r="B23" s="135" t="str">
        <f>IF('2 Name'!D24="","",'2 Name'!D24)</f>
        <v/>
      </c>
      <c r="C23" s="145">
        <v>14</v>
      </c>
      <c r="D23" s="144"/>
      <c r="E23" s="146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2" t="str">
        <f t="shared" si="0"/>
        <v/>
      </c>
      <c r="S23" s="141"/>
      <c r="T23" s="140" t="str">
        <f>IF('2 Name'!R24="No Qualification for Exam","No Qualification for Exam",IF('2 Name'!R24="I","I",IF('2 Name'!R24="Transfer","Transfer",IF(OR(R23&gt;$R$9,S23&gt;$S$9),"",R23+S23))))</f>
        <v/>
      </c>
      <c r="U23" s="139"/>
      <c r="V23" s="145">
        <v>14</v>
      </c>
      <c r="W23" s="144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2" t="str">
        <f t="shared" si="1"/>
        <v/>
      </c>
      <c r="AL23" s="141"/>
      <c r="AM23" s="140" t="str">
        <f>IF('2 Name'!R24="No Qualification for Exam","No Qualification for Exam",IF('2 Name'!R24="I","I",IF('2 Name'!R24="Transfer","Transfer",IF(OR(AK23&gt;$AK$9,AL23&gt;$AL$9),"",AK23+AL23))))</f>
        <v/>
      </c>
      <c r="AN23" s="139"/>
      <c r="AO23" s="238" t="str">
        <f>IF('2 Name'!R24="No Qualification for Exam","No Qualification for Exam",IF('2 Name'!R24="I","I",IF('2 Name'!R24="Transfer","Transfer",IF(OR(AV23="",AX23=""),"",AV23+AX23))))</f>
        <v/>
      </c>
      <c r="AP23" s="138" t="str">
        <f>IF('2 Name'!R24="No Qualification for Exam","No Qualification for Exam",IF('2 Name'!R24="I","I",IF('2 Name'!R24="Transfer","Transfer",IF(AO23="","",AO23*100/$AO$9))))</f>
        <v/>
      </c>
      <c r="AQ23" s="137" t="str">
        <f>IF(AP23="","",IF('2 Name'!R24="No Qualification for Exam","No Qualification for Exam",IF('2 Name'!R24="I","I",IF('2 Name'!R24="Transfer","Transfer",AU23))))</f>
        <v/>
      </c>
      <c r="AR23" s="239"/>
      <c r="AS23" s="240" t="str">
        <f t="shared" si="7"/>
        <v/>
      </c>
      <c r="AT23" s="240"/>
      <c r="AU23" s="240" t="str">
        <f t="shared" si="4"/>
        <v/>
      </c>
      <c r="AV23" s="241" t="str">
        <f t="shared" si="2"/>
        <v/>
      </c>
      <c r="AW23" s="240" t="str">
        <f t="shared" si="5"/>
        <v/>
      </c>
      <c r="AX23" s="241" t="str">
        <f t="shared" si="3"/>
        <v/>
      </c>
      <c r="AY23" s="240" t="str">
        <f t="shared" si="6"/>
        <v/>
      </c>
    </row>
    <row r="24" spans="1:51" ht="18.75" customHeight="1" x14ac:dyDescent="0.6">
      <c r="A24" s="136" t="str">
        <f>IF('2 Name'!C25="","",'2 Name'!C25)</f>
        <v/>
      </c>
      <c r="B24" s="135" t="str">
        <f>IF('2 Name'!D25="","",'2 Name'!D25)</f>
        <v/>
      </c>
      <c r="C24" s="145">
        <v>15</v>
      </c>
      <c r="D24" s="144"/>
      <c r="E24" s="146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2" t="str">
        <f t="shared" si="0"/>
        <v/>
      </c>
      <c r="S24" s="141"/>
      <c r="T24" s="140" t="str">
        <f>IF('2 Name'!R25="No Qualification for Exam","No Qualification for Exam",IF('2 Name'!R25="I","I",IF('2 Name'!R25="Transfer","Transfer",IF(OR(R24&gt;$R$9,S24&gt;$S$9),"",R24+S24))))</f>
        <v/>
      </c>
      <c r="U24" s="139"/>
      <c r="V24" s="145">
        <v>15</v>
      </c>
      <c r="W24" s="144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2" t="str">
        <f t="shared" si="1"/>
        <v/>
      </c>
      <c r="AL24" s="141"/>
      <c r="AM24" s="140" t="str">
        <f>IF('2 Name'!R25="No Qualification for Exam","No Qualification for Exam",IF('2 Name'!R25="I","I",IF('2 Name'!R25="Transfer","Transfer",IF(OR(AK24&gt;$AK$9,AL24&gt;$AL$9),"",AK24+AL24))))</f>
        <v/>
      </c>
      <c r="AN24" s="139"/>
      <c r="AO24" s="238" t="str">
        <f>IF('2 Name'!R25="No Qualification for Exam","No Qualification for Exam",IF('2 Name'!R25="I","I",IF('2 Name'!R25="Transfer","Transfer",IF(OR(AV24="",AX24=""),"",AV24+AX24))))</f>
        <v/>
      </c>
      <c r="AP24" s="138" t="str">
        <f>IF('2 Name'!R25="No Qualification for Exam","No Qualification for Exam",IF('2 Name'!R25="I","I",IF('2 Name'!R25="Transfer","Transfer",IF(AO24="","",AO24*100/$AO$9))))</f>
        <v/>
      </c>
      <c r="AQ24" s="137" t="str">
        <f>IF(AP24="","",IF('2 Name'!R25="No Qualification for Exam","No Qualification for Exam",IF('2 Name'!R25="I","I",IF('2 Name'!R25="Transfer","Transfer",AU24))))</f>
        <v/>
      </c>
      <c r="AR24" s="239"/>
      <c r="AS24" s="240" t="str">
        <f t="shared" si="7"/>
        <v/>
      </c>
      <c r="AT24" s="240"/>
      <c r="AU24" s="240" t="str">
        <f t="shared" si="4"/>
        <v/>
      </c>
      <c r="AV24" s="241" t="str">
        <f t="shared" si="2"/>
        <v/>
      </c>
      <c r="AW24" s="240" t="str">
        <f t="shared" si="5"/>
        <v/>
      </c>
      <c r="AX24" s="241" t="str">
        <f t="shared" si="3"/>
        <v/>
      </c>
      <c r="AY24" s="240" t="str">
        <f t="shared" si="6"/>
        <v/>
      </c>
    </row>
    <row r="25" spans="1:51" ht="18.75" customHeight="1" x14ac:dyDescent="0.6">
      <c r="A25" s="136" t="str">
        <f>IF('2 Name'!C26="","",'2 Name'!C26)</f>
        <v/>
      </c>
      <c r="B25" s="135" t="str">
        <f>IF('2 Name'!D26="","",'2 Name'!D26)</f>
        <v/>
      </c>
      <c r="C25" s="145">
        <v>16</v>
      </c>
      <c r="D25" s="144"/>
      <c r="E25" s="146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2" t="str">
        <f t="shared" si="0"/>
        <v/>
      </c>
      <c r="S25" s="141"/>
      <c r="T25" s="140" t="str">
        <f>IF('2 Name'!R26="No Qualification for Exam","No Qualification for Exam",IF('2 Name'!R26="I","I",IF('2 Name'!R26="Transfer","Transfer",IF(OR(R25&gt;$R$9,S25&gt;$S$9),"",R25+S25))))</f>
        <v/>
      </c>
      <c r="U25" s="139"/>
      <c r="V25" s="145">
        <v>16</v>
      </c>
      <c r="W25" s="144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2" t="str">
        <f t="shared" si="1"/>
        <v/>
      </c>
      <c r="AL25" s="141"/>
      <c r="AM25" s="140" t="str">
        <f>IF('2 Name'!R26="No Qualification for Exam","No Qualification for Exam",IF('2 Name'!R26="I","I",IF('2 Name'!R26="Transfer","Transfer",IF(OR(AK25&gt;$AK$9,AL25&gt;$AL$9),"",AK25+AL25))))</f>
        <v/>
      </c>
      <c r="AN25" s="139"/>
      <c r="AO25" s="238" t="str">
        <f>IF('2 Name'!R26="No Qualification for Exam","No Qualification for Exam",IF('2 Name'!R26="I","I",IF('2 Name'!R26="Transfer","Transfer",IF(OR(AV25="",AX25=""),"",AV25+AX25))))</f>
        <v/>
      </c>
      <c r="AP25" s="138" t="str">
        <f>IF('2 Name'!R26="No Qualification for Exam","No Qualification for Exam",IF('2 Name'!R26="I","I",IF('2 Name'!R26="Transfer","Transfer",IF(AO25="","",AO25*100/$AO$9))))</f>
        <v/>
      </c>
      <c r="AQ25" s="137" t="str">
        <f>IF(AP25="","",IF('2 Name'!R26="No Qualification for Exam","No Qualification for Exam",IF('2 Name'!R26="I","I",IF('2 Name'!R26="Transfer","Transfer",AU25))))</f>
        <v/>
      </c>
      <c r="AR25" s="239"/>
      <c r="AS25" s="240" t="str">
        <f t="shared" si="7"/>
        <v/>
      </c>
      <c r="AT25" s="240"/>
      <c r="AU25" s="240" t="str">
        <f t="shared" si="4"/>
        <v/>
      </c>
      <c r="AV25" s="241" t="str">
        <f t="shared" si="2"/>
        <v/>
      </c>
      <c r="AW25" s="240" t="str">
        <f t="shared" si="5"/>
        <v/>
      </c>
      <c r="AX25" s="241" t="str">
        <f t="shared" si="3"/>
        <v/>
      </c>
      <c r="AY25" s="240" t="str">
        <f t="shared" si="6"/>
        <v/>
      </c>
    </row>
    <row r="26" spans="1:51" ht="18.75" customHeight="1" x14ac:dyDescent="0.6">
      <c r="A26" s="136" t="str">
        <f>IF('2 Name'!C27="","",'2 Name'!C27)</f>
        <v/>
      </c>
      <c r="B26" s="135" t="str">
        <f>IF('2 Name'!D27="","",'2 Name'!D27)</f>
        <v/>
      </c>
      <c r="C26" s="145">
        <v>17</v>
      </c>
      <c r="D26" s="144"/>
      <c r="E26" s="146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2" t="str">
        <f t="shared" si="0"/>
        <v/>
      </c>
      <c r="S26" s="141"/>
      <c r="T26" s="140" t="str">
        <f>IF('2 Name'!R27="No Qualification for Exam","No Qualification for Exam",IF('2 Name'!R27="I","I",IF('2 Name'!R27="Transfer","Transfer",IF(OR(R26&gt;$R$9,S26&gt;$S$9),"",R26+S26))))</f>
        <v/>
      </c>
      <c r="U26" s="139"/>
      <c r="V26" s="145">
        <v>17</v>
      </c>
      <c r="W26" s="144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2" t="str">
        <f t="shared" si="1"/>
        <v/>
      </c>
      <c r="AL26" s="141"/>
      <c r="AM26" s="140" t="str">
        <f>IF('2 Name'!R27="No Qualification for Exam","No Qualification for Exam",IF('2 Name'!R27="I","I",IF('2 Name'!R27="Transfer","Transfer",IF(OR(AK26&gt;$AK$9,AL26&gt;$AL$9),"",AK26+AL26))))</f>
        <v/>
      </c>
      <c r="AN26" s="139"/>
      <c r="AO26" s="238" t="str">
        <f>IF('2 Name'!R27="No Qualification for Exam","No Qualification for Exam",IF('2 Name'!R27="I","I",IF('2 Name'!R27="Transfer","Transfer",IF(OR(AV26="",AX26=""),"",AV26+AX26))))</f>
        <v/>
      </c>
      <c r="AP26" s="138" t="str">
        <f>IF('2 Name'!R27="No Qualification for Exam","No Qualification for Exam",IF('2 Name'!R27="I","I",IF('2 Name'!R27="Transfer","Transfer",IF(AO26="","",AO26*100/$AO$9))))</f>
        <v/>
      </c>
      <c r="AQ26" s="137" t="str">
        <f>IF(AP26="","",IF('2 Name'!R27="No Qualification for Exam","No Qualification for Exam",IF('2 Name'!R27="I","I",IF('2 Name'!R27="Transfer","Transfer",AU26))))</f>
        <v/>
      </c>
      <c r="AR26" s="239"/>
      <c r="AS26" s="240" t="str">
        <f t="shared" si="7"/>
        <v/>
      </c>
      <c r="AT26" s="240"/>
      <c r="AU26" s="240" t="str">
        <f t="shared" si="4"/>
        <v/>
      </c>
      <c r="AV26" s="241" t="str">
        <f t="shared" si="2"/>
        <v/>
      </c>
      <c r="AW26" s="240" t="str">
        <f t="shared" si="5"/>
        <v/>
      </c>
      <c r="AX26" s="241" t="str">
        <f t="shared" si="3"/>
        <v/>
      </c>
      <c r="AY26" s="240" t="str">
        <f t="shared" si="6"/>
        <v/>
      </c>
    </row>
    <row r="27" spans="1:51" ht="18.75" customHeight="1" x14ac:dyDescent="0.6">
      <c r="A27" s="136" t="str">
        <f>IF('2 Name'!C28="","",'2 Name'!C28)</f>
        <v/>
      </c>
      <c r="B27" s="135" t="str">
        <f>IF('2 Name'!D28="","",'2 Name'!D28)</f>
        <v/>
      </c>
      <c r="C27" s="145">
        <v>18</v>
      </c>
      <c r="D27" s="144"/>
      <c r="E27" s="146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2" t="str">
        <f t="shared" si="0"/>
        <v/>
      </c>
      <c r="S27" s="141"/>
      <c r="T27" s="140" t="str">
        <f>IF('2 Name'!R28="No Qualification for Exam","No Qualification for Exam",IF('2 Name'!R28="I","I",IF('2 Name'!R28="Transfer","Transfer",IF(OR(R27&gt;$R$9,S27&gt;$S$9),"",R27+S27))))</f>
        <v/>
      </c>
      <c r="U27" s="139"/>
      <c r="V27" s="145">
        <v>18</v>
      </c>
      <c r="W27" s="144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142" t="str">
        <f t="shared" si="1"/>
        <v/>
      </c>
      <c r="AL27" s="141"/>
      <c r="AM27" s="140" t="str">
        <f>IF('2 Name'!R28="No Qualification for Exam","No Qualification for Exam",IF('2 Name'!R28="I","I",IF('2 Name'!R28="Transfer","Transfer",IF(OR(AK27&gt;$AK$9,AL27&gt;$AL$9),"",AK27+AL27))))</f>
        <v/>
      </c>
      <c r="AN27" s="139"/>
      <c r="AO27" s="238" t="str">
        <f>IF('2 Name'!R28="No Qualification for Exam","No Qualification for Exam",IF('2 Name'!R28="I","I",IF('2 Name'!R28="Transfer","Transfer",IF(OR(AV27="",AX27=""),"",AV27+AX27))))</f>
        <v/>
      </c>
      <c r="AP27" s="138" t="str">
        <f>IF('2 Name'!R28="No Qualification for Exam","No Qualification for Exam",IF('2 Name'!R28="I","I",IF('2 Name'!R28="Transfer","Transfer",IF(AO27="","",AO27*100/$AO$9))))</f>
        <v/>
      </c>
      <c r="AQ27" s="137" t="str">
        <f>IF(AP27="","",IF('2 Name'!R28="No Qualification for Exam","No Qualification for Exam",IF('2 Name'!R28="I","I",IF('2 Name'!R28="Transfer","Transfer",AU27))))</f>
        <v/>
      </c>
      <c r="AR27" s="239"/>
      <c r="AS27" s="240" t="str">
        <f t="shared" si="7"/>
        <v/>
      </c>
      <c r="AT27" s="240"/>
      <c r="AU27" s="240" t="str">
        <f t="shared" si="4"/>
        <v/>
      </c>
      <c r="AV27" s="241" t="str">
        <f t="shared" si="2"/>
        <v/>
      </c>
      <c r="AW27" s="240" t="str">
        <f t="shared" si="5"/>
        <v/>
      </c>
      <c r="AX27" s="241" t="str">
        <f t="shared" si="3"/>
        <v/>
      </c>
      <c r="AY27" s="240" t="str">
        <f t="shared" si="6"/>
        <v/>
      </c>
    </row>
    <row r="28" spans="1:51" ht="18.75" customHeight="1" x14ac:dyDescent="0.6">
      <c r="A28" s="136" t="str">
        <f>IF('2 Name'!C29="","",'2 Name'!C29)</f>
        <v/>
      </c>
      <c r="B28" s="135" t="str">
        <f>IF('2 Name'!D29="","",'2 Name'!D29)</f>
        <v/>
      </c>
      <c r="C28" s="145">
        <v>19</v>
      </c>
      <c r="D28" s="144"/>
      <c r="E28" s="146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2" t="str">
        <f t="shared" si="0"/>
        <v/>
      </c>
      <c r="S28" s="141"/>
      <c r="T28" s="140" t="str">
        <f>IF('2 Name'!R29="No Qualification for Exam","No Qualification for Exam",IF('2 Name'!R29="I","I",IF('2 Name'!R29="Transfer","Transfer",IF(OR(R28&gt;$R$9,S28&gt;$S$9),"",R28+S28))))</f>
        <v/>
      </c>
      <c r="U28" s="139"/>
      <c r="V28" s="145">
        <v>19</v>
      </c>
      <c r="W28" s="144"/>
      <c r="X28" s="143"/>
      <c r="Y28" s="143"/>
      <c r="Z28" s="143"/>
      <c r="AA28" s="143"/>
      <c r="AB28" s="143"/>
      <c r="AC28" s="143"/>
      <c r="AD28" s="143"/>
      <c r="AE28" s="143"/>
      <c r="AF28" s="143"/>
      <c r="AG28" s="143"/>
      <c r="AH28" s="143"/>
      <c r="AI28" s="143"/>
      <c r="AJ28" s="143"/>
      <c r="AK28" s="142" t="str">
        <f t="shared" si="1"/>
        <v/>
      </c>
      <c r="AL28" s="141"/>
      <c r="AM28" s="140" t="str">
        <f>IF('2 Name'!R29="No Qualification for Exam","No Qualification for Exam",IF('2 Name'!R29="I","I",IF('2 Name'!R29="Transfer","Transfer",IF(OR(AK28&gt;$AK$9,AL28&gt;$AL$9),"",AK28+AL28))))</f>
        <v/>
      </c>
      <c r="AN28" s="139"/>
      <c r="AO28" s="238" t="str">
        <f>IF('2 Name'!R29="No Qualification for Exam","No Qualification for Exam",IF('2 Name'!R29="I","I",IF('2 Name'!R29="Transfer","Transfer",IF(OR(AV28="",AX28=""),"",AV28+AX28))))</f>
        <v/>
      </c>
      <c r="AP28" s="138" t="str">
        <f>IF('2 Name'!R29="No Qualification for Exam","No Qualification for Exam",IF('2 Name'!R29="I","I",IF('2 Name'!R29="Transfer","Transfer",IF(AO28="","",AO28*100/$AO$9))))</f>
        <v/>
      </c>
      <c r="AQ28" s="137" t="str">
        <f>IF(AP28="","",IF('2 Name'!R29="No Qualification for Exam","No Qualification for Exam",IF('2 Name'!R29="I","I",IF('2 Name'!R29="Transfer","Transfer",AU28))))</f>
        <v/>
      </c>
      <c r="AR28" s="239"/>
      <c r="AS28" s="240" t="str">
        <f t="shared" si="7"/>
        <v/>
      </c>
      <c r="AT28" s="240"/>
      <c r="AU28" s="240" t="str">
        <f t="shared" si="4"/>
        <v/>
      </c>
      <c r="AV28" s="241" t="str">
        <f t="shared" si="2"/>
        <v/>
      </c>
      <c r="AW28" s="240" t="str">
        <f t="shared" si="5"/>
        <v/>
      </c>
      <c r="AX28" s="241" t="str">
        <f t="shared" si="3"/>
        <v/>
      </c>
      <c r="AY28" s="240" t="str">
        <f t="shared" si="6"/>
        <v/>
      </c>
    </row>
    <row r="29" spans="1:51" ht="18.75" customHeight="1" x14ac:dyDescent="0.6">
      <c r="A29" s="136" t="str">
        <f>IF('2 Name'!C30="","",'2 Name'!C30)</f>
        <v/>
      </c>
      <c r="B29" s="135" t="str">
        <f>IF('2 Name'!D30="","",'2 Name'!D30)</f>
        <v/>
      </c>
      <c r="C29" s="145">
        <v>20</v>
      </c>
      <c r="D29" s="144"/>
      <c r="E29" s="146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2" t="str">
        <f t="shared" si="0"/>
        <v/>
      </c>
      <c r="S29" s="141"/>
      <c r="T29" s="140" t="str">
        <f>IF('2 Name'!R30="No Qualification for Exam","No Qualification for Exam",IF('2 Name'!R30="I","I",IF('2 Name'!R30="Transfer","Transfer",IF(OR(R29&gt;$R$9,S29&gt;$S$9),"",R29+S29))))</f>
        <v/>
      </c>
      <c r="U29" s="139"/>
      <c r="V29" s="145">
        <v>20</v>
      </c>
      <c r="W29" s="144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2" t="str">
        <f t="shared" si="1"/>
        <v/>
      </c>
      <c r="AL29" s="141"/>
      <c r="AM29" s="140" t="str">
        <f>IF('2 Name'!R30="No Qualification for Exam","No Qualification for Exam",IF('2 Name'!R30="I","I",IF('2 Name'!R30="Transfer","Transfer",IF(OR(AK29&gt;$AK$9,AL29&gt;$AL$9),"",AK29+AL29))))</f>
        <v/>
      </c>
      <c r="AN29" s="139"/>
      <c r="AO29" s="238" t="str">
        <f>IF('2 Name'!R30="No Qualification for Exam","No Qualification for Exam",IF('2 Name'!R30="I","I",IF('2 Name'!R30="Transfer","Transfer",IF(OR(AV29="",AX29=""),"",AV29+AX29))))</f>
        <v/>
      </c>
      <c r="AP29" s="138" t="str">
        <f>IF('2 Name'!R30="No Qualification for Exam","No Qualification for Exam",IF('2 Name'!R30="I","I",IF('2 Name'!R30="Transfer","Transfer",IF(AO29="","",AO29*100/$AO$9))))</f>
        <v/>
      </c>
      <c r="AQ29" s="137" t="str">
        <f>IF(AP29="","",IF('2 Name'!R30="No Qualification for Exam","No Qualification for Exam",IF('2 Name'!R30="I","I",IF('2 Name'!R30="Transfer","Transfer",AU29))))</f>
        <v/>
      </c>
      <c r="AR29" s="239"/>
      <c r="AS29" s="240" t="str">
        <f t="shared" si="7"/>
        <v/>
      </c>
      <c r="AT29" s="240"/>
      <c r="AU29" s="240" t="str">
        <f t="shared" si="4"/>
        <v/>
      </c>
      <c r="AV29" s="241" t="str">
        <f t="shared" si="2"/>
        <v/>
      </c>
      <c r="AW29" s="240" t="str">
        <f t="shared" si="5"/>
        <v/>
      </c>
      <c r="AX29" s="241" t="str">
        <f t="shared" si="3"/>
        <v/>
      </c>
      <c r="AY29" s="240" t="str">
        <f t="shared" si="6"/>
        <v/>
      </c>
    </row>
    <row r="30" spans="1:51" ht="18.75" customHeight="1" x14ac:dyDescent="0.6">
      <c r="A30" s="136" t="str">
        <f>IF('2 Name'!C31="","",'2 Name'!C31)</f>
        <v/>
      </c>
      <c r="B30" s="135" t="str">
        <f>IF('2 Name'!D31="","",'2 Name'!D31)</f>
        <v/>
      </c>
      <c r="C30" s="145">
        <v>21</v>
      </c>
      <c r="D30" s="144"/>
      <c r="E30" s="146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2" t="str">
        <f t="shared" si="0"/>
        <v/>
      </c>
      <c r="S30" s="141"/>
      <c r="T30" s="140" t="str">
        <f>IF('2 Name'!R31="No Qualification for Exam","No Qualification for Exam",IF('2 Name'!R31="I","I",IF('2 Name'!R31="Transfer","Transfer",IF(OR(R30&gt;$R$9,S30&gt;$S$9),"",R30+S30))))</f>
        <v/>
      </c>
      <c r="U30" s="139"/>
      <c r="V30" s="145">
        <v>21</v>
      </c>
      <c r="W30" s="144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2" t="str">
        <f t="shared" si="1"/>
        <v/>
      </c>
      <c r="AL30" s="141"/>
      <c r="AM30" s="140" t="str">
        <f>IF('2 Name'!R31="No Qualification for Exam","No Qualification for Exam",IF('2 Name'!R31="I","I",IF('2 Name'!R31="Transfer","Transfer",IF(OR(AK30&gt;$AK$9,AL30&gt;$AL$9),"",AK30+AL30))))</f>
        <v/>
      </c>
      <c r="AN30" s="139"/>
      <c r="AO30" s="238" t="str">
        <f>IF('2 Name'!R31="No Qualification for Exam","No Qualification for Exam",IF('2 Name'!R31="I","I",IF('2 Name'!R31="Transfer","Transfer",IF(OR(AV30="",AX30=""),"",AV30+AX30))))</f>
        <v/>
      </c>
      <c r="AP30" s="138" t="str">
        <f>IF('2 Name'!R31="No Qualification for Exam","No Qualification for Exam",IF('2 Name'!R31="I","I",IF('2 Name'!R31="Transfer","Transfer",IF(AO30="","",AO30*100/$AO$9))))</f>
        <v/>
      </c>
      <c r="AQ30" s="137" t="str">
        <f>IF(AP30="","",IF('2 Name'!R31="No Qualification for Exam","No Qualification for Exam",IF('2 Name'!R31="I","I",IF('2 Name'!R31="Transfer","Transfer",AU30))))</f>
        <v/>
      </c>
      <c r="AR30" s="239"/>
      <c r="AS30" s="240" t="str">
        <f t="shared" si="7"/>
        <v/>
      </c>
      <c r="AT30" s="240"/>
      <c r="AU30" s="240" t="str">
        <f t="shared" si="4"/>
        <v/>
      </c>
      <c r="AV30" s="241" t="str">
        <f t="shared" si="2"/>
        <v/>
      </c>
      <c r="AW30" s="240" t="str">
        <f t="shared" si="5"/>
        <v/>
      </c>
      <c r="AX30" s="241" t="str">
        <f t="shared" si="3"/>
        <v/>
      </c>
      <c r="AY30" s="240" t="str">
        <f t="shared" si="6"/>
        <v/>
      </c>
    </row>
    <row r="31" spans="1:51" ht="18.75" customHeight="1" x14ac:dyDescent="0.6">
      <c r="A31" s="136" t="str">
        <f>IF('2 Name'!C32="","",'2 Name'!C32)</f>
        <v/>
      </c>
      <c r="B31" s="135" t="str">
        <f>IF('2 Name'!D32="","",'2 Name'!D32)</f>
        <v/>
      </c>
      <c r="C31" s="145">
        <v>22</v>
      </c>
      <c r="D31" s="144"/>
      <c r="E31" s="146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2" t="str">
        <f t="shared" si="0"/>
        <v/>
      </c>
      <c r="S31" s="141"/>
      <c r="T31" s="140" t="str">
        <f>IF('2 Name'!R32="No Qualification for Exam","No Qualification for Exam",IF('2 Name'!R32="I","I",IF('2 Name'!R32="Transfer","Transfer",IF(OR(R31&gt;$R$9,S31&gt;$S$9),"",R31+S31))))</f>
        <v/>
      </c>
      <c r="U31" s="139"/>
      <c r="V31" s="145">
        <v>22</v>
      </c>
      <c r="W31" s="144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2" t="str">
        <f t="shared" si="1"/>
        <v/>
      </c>
      <c r="AL31" s="141"/>
      <c r="AM31" s="140" t="str">
        <f>IF('2 Name'!R32="No Qualification for Exam","No Qualification for Exam",IF('2 Name'!R32="I","I",IF('2 Name'!R32="Transfer","Transfer",IF(OR(AK31&gt;$AK$9,AL31&gt;$AL$9),"",AK31+AL31))))</f>
        <v/>
      </c>
      <c r="AN31" s="139"/>
      <c r="AO31" s="238" t="str">
        <f>IF('2 Name'!R32="No Qualification for Exam","No Qualification for Exam",IF('2 Name'!R32="I","I",IF('2 Name'!R32="Transfer","Transfer",IF(OR(AV31="",AX31=""),"",AV31+AX31))))</f>
        <v/>
      </c>
      <c r="AP31" s="138" t="str">
        <f>IF('2 Name'!R32="No Qualification for Exam","No Qualification for Exam",IF('2 Name'!R32="I","I",IF('2 Name'!R32="Transfer","Transfer",IF(AO31="","",AO31*100/$AO$9))))</f>
        <v/>
      </c>
      <c r="AQ31" s="137" t="str">
        <f>IF(AP31="","",IF('2 Name'!R32="No Qualification for Exam","No Qualification for Exam",IF('2 Name'!R32="I","I",IF('2 Name'!R32="Transfer","Transfer",AU31))))</f>
        <v/>
      </c>
      <c r="AR31" s="239"/>
      <c r="AS31" s="240" t="str">
        <f t="shared" si="7"/>
        <v/>
      </c>
      <c r="AT31" s="240"/>
      <c r="AU31" s="240" t="str">
        <f t="shared" si="4"/>
        <v/>
      </c>
      <c r="AV31" s="241" t="str">
        <f t="shared" si="2"/>
        <v/>
      </c>
      <c r="AW31" s="240" t="str">
        <f t="shared" si="5"/>
        <v/>
      </c>
      <c r="AX31" s="241" t="str">
        <f t="shared" si="3"/>
        <v/>
      </c>
      <c r="AY31" s="240" t="str">
        <f t="shared" si="6"/>
        <v/>
      </c>
    </row>
    <row r="32" spans="1:51" ht="18.75" customHeight="1" x14ac:dyDescent="0.6">
      <c r="A32" s="136" t="str">
        <f>IF('2 Name'!C33="","",'2 Name'!C33)</f>
        <v/>
      </c>
      <c r="B32" s="135" t="str">
        <f>IF('2 Name'!D33="","",'2 Name'!D33)</f>
        <v/>
      </c>
      <c r="C32" s="145">
        <v>23</v>
      </c>
      <c r="D32" s="144"/>
      <c r="E32" s="146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2" t="str">
        <f t="shared" si="0"/>
        <v/>
      </c>
      <c r="S32" s="141"/>
      <c r="T32" s="140" t="str">
        <f>IF('2 Name'!R33="No Qualification for Exam","No Qualification for Exam",IF('2 Name'!R33="I","I",IF('2 Name'!R33="Transfer","Transfer",IF(OR(R32&gt;$R$9,S32&gt;$S$9),"",R32+S32))))</f>
        <v/>
      </c>
      <c r="U32" s="139"/>
      <c r="V32" s="145">
        <v>23</v>
      </c>
      <c r="W32" s="144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2" t="str">
        <f t="shared" si="1"/>
        <v/>
      </c>
      <c r="AL32" s="141"/>
      <c r="AM32" s="140" t="str">
        <f>IF('2 Name'!R33="No Qualification for Exam","No Qualification for Exam",IF('2 Name'!R33="I","I",IF('2 Name'!R33="Transfer","Transfer",IF(OR(AK32&gt;$AK$9,AL32&gt;$AL$9),"",AK32+AL32))))</f>
        <v/>
      </c>
      <c r="AN32" s="139"/>
      <c r="AO32" s="238" t="str">
        <f>IF('2 Name'!R33="No Qualification for Exam","No Qualification for Exam",IF('2 Name'!R33="I","I",IF('2 Name'!R33="Transfer","Transfer",IF(OR(AV32="",AX32=""),"",AV32+AX32))))</f>
        <v/>
      </c>
      <c r="AP32" s="138" t="str">
        <f>IF('2 Name'!R33="No Qualification for Exam","No Qualification for Exam",IF('2 Name'!R33="I","I",IF('2 Name'!R33="Transfer","Transfer",IF(AO32="","",AO32*100/$AO$9))))</f>
        <v/>
      </c>
      <c r="AQ32" s="137" t="str">
        <f>IF(AP32="","",IF('2 Name'!R33="No Qualification for Exam","No Qualification for Exam",IF('2 Name'!R33="I","I",IF('2 Name'!R33="Transfer","Transfer",AU32))))</f>
        <v/>
      </c>
      <c r="AR32" s="239"/>
      <c r="AS32" s="240" t="str">
        <f t="shared" si="7"/>
        <v/>
      </c>
      <c r="AT32" s="240"/>
      <c r="AU32" s="240" t="str">
        <f t="shared" si="4"/>
        <v/>
      </c>
      <c r="AV32" s="241" t="str">
        <f t="shared" si="2"/>
        <v/>
      </c>
      <c r="AW32" s="240" t="str">
        <f t="shared" si="5"/>
        <v/>
      </c>
      <c r="AX32" s="241" t="str">
        <f t="shared" si="3"/>
        <v/>
      </c>
      <c r="AY32" s="240" t="str">
        <f t="shared" si="6"/>
        <v/>
      </c>
    </row>
    <row r="33" spans="1:51" ht="18.75" customHeight="1" x14ac:dyDescent="0.6">
      <c r="A33" s="136" t="str">
        <f>IF('2 Name'!C34="","",'2 Name'!C34)</f>
        <v/>
      </c>
      <c r="B33" s="135" t="str">
        <f>IF('2 Name'!D34="","",'2 Name'!D34)</f>
        <v/>
      </c>
      <c r="C33" s="145">
        <v>24</v>
      </c>
      <c r="D33" s="144"/>
      <c r="E33" s="146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2" t="str">
        <f t="shared" si="0"/>
        <v/>
      </c>
      <c r="S33" s="141"/>
      <c r="T33" s="140" t="str">
        <f>IF('2 Name'!R34="No Qualification for Exam","No Qualification for Exam",IF('2 Name'!R34="I","I",IF('2 Name'!R34="Transfer","Transfer",IF(OR(R33&gt;$R$9,S33&gt;$S$9),"",R33+S33))))</f>
        <v/>
      </c>
      <c r="U33" s="139"/>
      <c r="V33" s="145">
        <v>24</v>
      </c>
      <c r="W33" s="144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2" t="str">
        <f t="shared" si="1"/>
        <v/>
      </c>
      <c r="AL33" s="141"/>
      <c r="AM33" s="140" t="str">
        <f>IF('2 Name'!R34="No Qualification for Exam","No Qualification for Exam",IF('2 Name'!R34="I","I",IF('2 Name'!R34="Transfer","Transfer",IF(OR(AK33&gt;$AK$9,AL33&gt;$AL$9),"",AK33+AL33))))</f>
        <v/>
      </c>
      <c r="AN33" s="139"/>
      <c r="AO33" s="238" t="str">
        <f>IF('2 Name'!R34="No Qualification for Exam","No Qualification for Exam",IF('2 Name'!R34="I","I",IF('2 Name'!R34="Transfer","Transfer",IF(OR(AV33="",AX33=""),"",AV33+AX33))))</f>
        <v/>
      </c>
      <c r="AP33" s="138" t="str">
        <f>IF('2 Name'!R34="No Qualification for Exam","No Qualification for Exam",IF('2 Name'!R34="I","I",IF('2 Name'!R34="Transfer","Transfer",IF(AO33="","",AO33*100/$AO$9))))</f>
        <v/>
      </c>
      <c r="AQ33" s="137" t="str">
        <f>IF(AP33="","",IF('2 Name'!R34="No Qualification for Exam","No Qualification for Exam",IF('2 Name'!R34="I","I",IF('2 Name'!R34="Transfer","Transfer",AU33))))</f>
        <v/>
      </c>
      <c r="AR33" s="239"/>
      <c r="AS33" s="240" t="str">
        <f t="shared" si="7"/>
        <v/>
      </c>
      <c r="AT33" s="240"/>
      <c r="AU33" s="240" t="str">
        <f t="shared" si="4"/>
        <v/>
      </c>
      <c r="AV33" s="241" t="str">
        <f t="shared" si="2"/>
        <v/>
      </c>
      <c r="AW33" s="240" t="str">
        <f t="shared" si="5"/>
        <v/>
      </c>
      <c r="AX33" s="241" t="str">
        <f t="shared" si="3"/>
        <v/>
      </c>
      <c r="AY33" s="240" t="str">
        <f t="shared" si="6"/>
        <v/>
      </c>
    </row>
    <row r="34" spans="1:51" ht="18.75" customHeight="1" x14ac:dyDescent="0.6">
      <c r="A34" s="136" t="str">
        <f>IF('2 Name'!C35="","",'2 Name'!C35)</f>
        <v/>
      </c>
      <c r="B34" s="135" t="str">
        <f>IF('2 Name'!D35="","",'2 Name'!D35)</f>
        <v/>
      </c>
      <c r="C34" s="145">
        <v>25</v>
      </c>
      <c r="D34" s="144"/>
      <c r="E34" s="146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tr">
        <f t="shared" si="0"/>
        <v/>
      </c>
      <c r="S34" s="141"/>
      <c r="T34" s="140" t="str">
        <f>IF('2 Name'!R35="No Qualification for Exam","No Qualification for Exam",IF('2 Name'!R35="I","I",IF('2 Name'!R35="Transfer","Transfer",IF(OR(R34&gt;$R$9,S34&gt;$S$9),"",R34+S34))))</f>
        <v/>
      </c>
      <c r="U34" s="139"/>
      <c r="V34" s="145">
        <v>25</v>
      </c>
      <c r="W34" s="144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2" t="str">
        <f t="shared" si="1"/>
        <v/>
      </c>
      <c r="AL34" s="141"/>
      <c r="AM34" s="140" t="str">
        <f>IF('2 Name'!R35="No Qualification for Exam","No Qualification for Exam",IF('2 Name'!R35="I","I",IF('2 Name'!R35="Transfer","Transfer",IF(OR(AK34&gt;$AK$9,AL34&gt;$AL$9),"",AK34+AL34))))</f>
        <v/>
      </c>
      <c r="AN34" s="139"/>
      <c r="AO34" s="238" t="str">
        <f>IF('2 Name'!R35="No Qualification for Exam","No Qualification for Exam",IF('2 Name'!R35="I","I",IF('2 Name'!R35="Transfer","Transfer",IF(OR(AV34="",AX34=""),"",AV34+AX34))))</f>
        <v/>
      </c>
      <c r="AP34" s="138" t="str">
        <f>IF('2 Name'!R35="No Qualification for Exam","No Qualification for Exam",IF('2 Name'!R35="I","I",IF('2 Name'!R35="Transfer","Transfer",IF(AO34="","",AO34*100/$AO$9))))</f>
        <v/>
      </c>
      <c r="AQ34" s="137" t="str">
        <f>IF(AP34="","",IF('2 Name'!R35="No Qualification for Exam","No Qualification for Exam",IF('2 Name'!R35="I","I",IF('2 Name'!R35="Transfer","Transfer",AU34))))</f>
        <v/>
      </c>
      <c r="AR34" s="239"/>
      <c r="AS34" s="240" t="str">
        <f t="shared" si="7"/>
        <v/>
      </c>
      <c r="AT34" s="240"/>
      <c r="AU34" s="240" t="str">
        <f t="shared" si="4"/>
        <v/>
      </c>
      <c r="AV34" s="241" t="str">
        <f t="shared" si="2"/>
        <v/>
      </c>
      <c r="AW34" s="240" t="str">
        <f t="shared" si="5"/>
        <v/>
      </c>
      <c r="AX34" s="241" t="str">
        <f t="shared" si="3"/>
        <v/>
      </c>
      <c r="AY34" s="240" t="str">
        <f t="shared" si="6"/>
        <v/>
      </c>
    </row>
    <row r="35" spans="1:51" ht="18.75" customHeight="1" x14ac:dyDescent="0.6">
      <c r="A35" s="136" t="str">
        <f>IF('2 Name'!C36="","",'2 Name'!C36)</f>
        <v/>
      </c>
      <c r="B35" s="135" t="str">
        <f>IF('2 Name'!D36="","",'2 Name'!D36)</f>
        <v/>
      </c>
      <c r="C35" s="145">
        <v>26</v>
      </c>
      <c r="D35" s="144"/>
      <c r="E35" s="146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2" t="str">
        <f t="shared" si="0"/>
        <v/>
      </c>
      <c r="S35" s="141"/>
      <c r="T35" s="140" t="str">
        <f>IF('2 Name'!R36="No Qualification for Exam","No Qualification for Exam",IF('2 Name'!R36="I","I",IF('2 Name'!R36="Transfer","Transfer",IF(OR(R35&gt;$R$9,S35&gt;$S$9),"",R35+S35))))</f>
        <v/>
      </c>
      <c r="U35" s="139"/>
      <c r="V35" s="145">
        <v>26</v>
      </c>
      <c r="W35" s="144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2" t="str">
        <f t="shared" si="1"/>
        <v/>
      </c>
      <c r="AL35" s="141"/>
      <c r="AM35" s="140" t="str">
        <f>IF('2 Name'!R36="No Qualification for Exam","No Qualification for Exam",IF('2 Name'!R36="I","I",IF('2 Name'!R36="Transfer","Transfer",IF(OR(AK35&gt;$AK$9,AL35&gt;$AL$9),"",AK35+AL35))))</f>
        <v/>
      </c>
      <c r="AN35" s="139"/>
      <c r="AO35" s="238" t="str">
        <f>IF('2 Name'!R36="No Qualification for Exam","No Qualification for Exam",IF('2 Name'!R36="I","I",IF('2 Name'!R36="Transfer","Transfer",IF(OR(AV35="",AX35=""),"",AV35+AX35))))</f>
        <v/>
      </c>
      <c r="AP35" s="138" t="str">
        <f>IF('2 Name'!R36="No Qualification for Exam","No Qualification for Exam",IF('2 Name'!R36="I","I",IF('2 Name'!R36="Transfer","Transfer",IF(AO35="","",AO35*100/$AO$9))))</f>
        <v/>
      </c>
      <c r="AQ35" s="137" t="str">
        <f>IF(AP35="","",IF('2 Name'!R36="No Qualification for Exam","No Qualification for Exam",IF('2 Name'!R36="I","I",IF('2 Name'!R36="Transfer","Transfer",AU35))))</f>
        <v/>
      </c>
      <c r="AR35" s="239"/>
      <c r="AS35" s="240" t="str">
        <f t="shared" si="7"/>
        <v/>
      </c>
      <c r="AT35" s="240"/>
      <c r="AU35" s="240" t="str">
        <f t="shared" si="4"/>
        <v/>
      </c>
      <c r="AV35" s="241" t="str">
        <f t="shared" si="2"/>
        <v/>
      </c>
      <c r="AW35" s="240" t="str">
        <f t="shared" si="5"/>
        <v/>
      </c>
      <c r="AX35" s="241" t="str">
        <f t="shared" si="3"/>
        <v/>
      </c>
      <c r="AY35" s="240" t="str">
        <f t="shared" si="6"/>
        <v/>
      </c>
    </row>
    <row r="36" spans="1:51" ht="18.75" customHeight="1" x14ac:dyDescent="0.6">
      <c r="A36" s="136" t="str">
        <f>IF('2 Name'!C37="","",'2 Name'!C37)</f>
        <v/>
      </c>
      <c r="B36" s="135" t="str">
        <f>IF('2 Name'!D37="","",'2 Name'!D37)</f>
        <v/>
      </c>
      <c r="C36" s="145">
        <v>27</v>
      </c>
      <c r="D36" s="144"/>
      <c r="E36" s="146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2" t="str">
        <f t="shared" si="0"/>
        <v/>
      </c>
      <c r="S36" s="141"/>
      <c r="T36" s="140" t="str">
        <f>IF('2 Name'!R37="No Qualification for Exam","No Qualification for Exam",IF('2 Name'!R37="I","I",IF('2 Name'!R37="Transfer","Transfer",IF(OR(R36&gt;$R$9,S36&gt;$S$9),"",R36+S36))))</f>
        <v/>
      </c>
      <c r="U36" s="139"/>
      <c r="V36" s="145">
        <v>27</v>
      </c>
      <c r="W36" s="144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2" t="str">
        <f t="shared" si="1"/>
        <v/>
      </c>
      <c r="AL36" s="141"/>
      <c r="AM36" s="140" t="str">
        <f>IF('2 Name'!R37="No Qualification for Exam","No Qualification for Exam",IF('2 Name'!R37="I","I",IF('2 Name'!R37="Transfer","Transfer",IF(OR(AK36&gt;$AK$9,AL36&gt;$AL$9),"",AK36+AL36))))</f>
        <v/>
      </c>
      <c r="AN36" s="139"/>
      <c r="AO36" s="238" t="str">
        <f>IF('2 Name'!R37="No Qualification for Exam","No Qualification for Exam",IF('2 Name'!R37="I","I",IF('2 Name'!R37="Transfer","Transfer",IF(OR(AV36="",AX36=""),"",AV36+AX36))))</f>
        <v/>
      </c>
      <c r="AP36" s="138" t="str">
        <f>IF('2 Name'!R37="No Qualification for Exam","No Qualification for Exam",IF('2 Name'!R37="I","I",IF('2 Name'!R37="Transfer","Transfer",IF(AO36="","",AO36*100/$AO$9))))</f>
        <v/>
      </c>
      <c r="AQ36" s="137" t="str">
        <f>IF(AP36="","",IF('2 Name'!R37="No Qualification for Exam","No Qualification for Exam",IF('2 Name'!R37="I","I",IF('2 Name'!R37="Transfer","Transfer",AU36))))</f>
        <v/>
      </c>
      <c r="AR36" s="239"/>
      <c r="AS36" s="240" t="str">
        <f t="shared" si="7"/>
        <v/>
      </c>
      <c r="AT36" s="240"/>
      <c r="AU36" s="240" t="str">
        <f t="shared" si="4"/>
        <v/>
      </c>
      <c r="AV36" s="241" t="str">
        <f t="shared" si="2"/>
        <v/>
      </c>
      <c r="AW36" s="240" t="str">
        <f t="shared" si="5"/>
        <v/>
      </c>
      <c r="AX36" s="241" t="str">
        <f t="shared" si="3"/>
        <v/>
      </c>
      <c r="AY36" s="240" t="str">
        <f t="shared" si="6"/>
        <v/>
      </c>
    </row>
    <row r="37" spans="1:51" ht="18.75" customHeight="1" x14ac:dyDescent="0.6">
      <c r="A37" s="136" t="str">
        <f>IF('2 Name'!C38="","",'2 Name'!C38)</f>
        <v/>
      </c>
      <c r="B37" s="135" t="str">
        <f>IF('2 Name'!D38="","",'2 Name'!D38)</f>
        <v/>
      </c>
      <c r="C37" s="145">
        <v>28</v>
      </c>
      <c r="D37" s="144"/>
      <c r="E37" s="146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2" t="str">
        <f t="shared" si="0"/>
        <v/>
      </c>
      <c r="S37" s="141"/>
      <c r="T37" s="140" t="str">
        <f>IF('2 Name'!R38="No Qualification for Exam","No Qualification for Exam",IF('2 Name'!R38="I","I",IF('2 Name'!R38="Transfer","Transfer",IF(OR(R37&gt;$R$9,S37&gt;$S$9),"",R37+S37))))</f>
        <v/>
      </c>
      <c r="U37" s="139"/>
      <c r="V37" s="145">
        <v>28</v>
      </c>
      <c r="W37" s="144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2" t="str">
        <f t="shared" si="1"/>
        <v/>
      </c>
      <c r="AL37" s="141"/>
      <c r="AM37" s="140" t="str">
        <f>IF('2 Name'!R38="No Qualification for Exam","No Qualification for Exam",IF('2 Name'!R38="I","I",IF('2 Name'!R38="Transfer","Transfer",IF(OR(AK37&gt;$AK$9,AL37&gt;$AL$9),"",AK37+AL37))))</f>
        <v/>
      </c>
      <c r="AN37" s="139"/>
      <c r="AO37" s="238" t="str">
        <f>IF('2 Name'!R38="No Qualification for Exam","No Qualification for Exam",IF('2 Name'!R38="I","I",IF('2 Name'!R38="Transfer","Transfer",IF(OR(AV37="",AX37=""),"",AV37+AX37))))</f>
        <v/>
      </c>
      <c r="AP37" s="138" t="str">
        <f>IF('2 Name'!R38="No Qualification for Exam","No Qualification for Exam",IF('2 Name'!R38="I","I",IF('2 Name'!R38="Transfer","Transfer",IF(AO37="","",AO37*100/$AO$9))))</f>
        <v/>
      </c>
      <c r="AQ37" s="137" t="str">
        <f>IF(AP37="","",IF('2 Name'!R38="No Qualification for Exam","No Qualification for Exam",IF('2 Name'!R38="I","I",IF('2 Name'!R38="Transfer","Transfer",AU37))))</f>
        <v/>
      </c>
      <c r="AR37" s="239"/>
      <c r="AS37" s="240" t="str">
        <f t="shared" si="7"/>
        <v/>
      </c>
      <c r="AT37" s="240"/>
      <c r="AU37" s="240" t="str">
        <f t="shared" si="4"/>
        <v/>
      </c>
      <c r="AV37" s="241" t="str">
        <f t="shared" si="2"/>
        <v/>
      </c>
      <c r="AW37" s="240" t="str">
        <f t="shared" si="5"/>
        <v/>
      </c>
      <c r="AX37" s="241" t="str">
        <f t="shared" si="3"/>
        <v/>
      </c>
      <c r="AY37" s="240" t="str">
        <f t="shared" si="6"/>
        <v/>
      </c>
    </row>
    <row r="38" spans="1:51" ht="18.75" customHeight="1" x14ac:dyDescent="0.6">
      <c r="A38" s="136" t="str">
        <f>IF('2 Name'!C39="","",'2 Name'!C39)</f>
        <v/>
      </c>
      <c r="B38" s="135" t="str">
        <f>IF('2 Name'!D39="","",'2 Name'!D39)</f>
        <v/>
      </c>
      <c r="C38" s="145">
        <v>29</v>
      </c>
      <c r="D38" s="144"/>
      <c r="E38" s="146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2" t="str">
        <f t="shared" si="0"/>
        <v/>
      </c>
      <c r="S38" s="141"/>
      <c r="T38" s="140" t="str">
        <f>IF('2 Name'!R39="No Qualification for Exam","No Qualification for Exam",IF('2 Name'!R39="I","I",IF('2 Name'!R39="Transfer","Transfer",IF(OR(R38&gt;$R$9,S38&gt;$S$9),"",R38+S38))))</f>
        <v/>
      </c>
      <c r="U38" s="139"/>
      <c r="V38" s="145">
        <v>29</v>
      </c>
      <c r="W38" s="144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2" t="str">
        <f t="shared" si="1"/>
        <v/>
      </c>
      <c r="AL38" s="141"/>
      <c r="AM38" s="140" t="str">
        <f>IF('2 Name'!R39="No Qualification for Exam","No Qualification for Exam",IF('2 Name'!R39="I","I",IF('2 Name'!R39="Transfer","Transfer",IF(OR(AK38&gt;$AK$9,AL38&gt;$AL$9),"",AK38+AL38))))</f>
        <v/>
      </c>
      <c r="AN38" s="139"/>
      <c r="AO38" s="238" t="str">
        <f>IF('2 Name'!R39="No Qualification for Exam","No Qualification for Exam",IF('2 Name'!R39="I","I",IF('2 Name'!R39="Transfer","Transfer",IF(OR(AV38="",AX38=""),"",AV38+AX38))))</f>
        <v/>
      </c>
      <c r="AP38" s="138" t="str">
        <f>IF('2 Name'!R39="No Qualification for Exam","No Qualification for Exam",IF('2 Name'!R39="I","I",IF('2 Name'!R39="Transfer","Transfer",IF(AO38="","",AO38*100/$AO$9))))</f>
        <v/>
      </c>
      <c r="AQ38" s="137" t="str">
        <f>IF(AP38="","",IF('2 Name'!R39="No Qualification for Exam","No Qualification for Exam",IF('2 Name'!R39="I","I",IF('2 Name'!R39="Transfer","Transfer",AU38))))</f>
        <v/>
      </c>
      <c r="AR38" s="239"/>
      <c r="AS38" s="240" t="str">
        <f t="shared" si="7"/>
        <v/>
      </c>
      <c r="AT38" s="240"/>
      <c r="AU38" s="240" t="str">
        <f t="shared" si="4"/>
        <v/>
      </c>
      <c r="AV38" s="241" t="str">
        <f t="shared" si="2"/>
        <v/>
      </c>
      <c r="AW38" s="240" t="str">
        <f t="shared" si="5"/>
        <v/>
      </c>
      <c r="AX38" s="241" t="str">
        <f t="shared" si="3"/>
        <v/>
      </c>
      <c r="AY38" s="240" t="str">
        <f t="shared" si="6"/>
        <v/>
      </c>
    </row>
    <row r="39" spans="1:51" ht="18.75" customHeight="1" x14ac:dyDescent="0.6">
      <c r="A39" s="136" t="str">
        <f>IF('2 Name'!C40="","",'2 Name'!C40)</f>
        <v/>
      </c>
      <c r="B39" s="135" t="str">
        <f>IF('2 Name'!D40="","",'2 Name'!D40)</f>
        <v/>
      </c>
      <c r="C39" s="145">
        <v>30</v>
      </c>
      <c r="D39" s="144"/>
      <c r="E39" s="146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2" t="str">
        <f t="shared" si="0"/>
        <v/>
      </c>
      <c r="S39" s="141"/>
      <c r="T39" s="140" t="str">
        <f>IF('2 Name'!R40="No Qualification for Exam","No Qualification for Exam",IF('2 Name'!R40="I","I",IF('2 Name'!R40="Transfer","Transfer",IF(OR(R39&gt;$R$9,S39&gt;$S$9),"",R39+S39))))</f>
        <v/>
      </c>
      <c r="U39" s="139"/>
      <c r="V39" s="145">
        <v>30</v>
      </c>
      <c r="W39" s="144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2" t="str">
        <f t="shared" si="1"/>
        <v/>
      </c>
      <c r="AL39" s="141"/>
      <c r="AM39" s="140" t="str">
        <f>IF('2 Name'!R40="No Qualification for Exam","No Qualification for Exam",IF('2 Name'!R40="I","I",IF('2 Name'!R40="Transfer","Transfer",IF(OR(AK39&gt;$AK$9,AL39&gt;$AL$9),"",AK39+AL39))))</f>
        <v/>
      </c>
      <c r="AN39" s="139"/>
      <c r="AO39" s="238" t="str">
        <f>IF('2 Name'!R40="No Qualification for Exam","No Qualification for Exam",IF('2 Name'!R40="I","I",IF('2 Name'!R40="Transfer","Transfer",IF(OR(AV39="",AX39=""),"",AV39+AX39))))</f>
        <v/>
      </c>
      <c r="AP39" s="138" t="str">
        <f>IF('2 Name'!R40="No Qualification for Exam","No Qualification for Exam",IF('2 Name'!R40="I","I",IF('2 Name'!R40="Transfer","Transfer",IF(AO39="","",AO39*100/$AO$9))))</f>
        <v/>
      </c>
      <c r="AQ39" s="137" t="str">
        <f>IF(AP39="","",IF('2 Name'!R40="No Qualification for Exam","No Qualification for Exam",IF('2 Name'!R40="I","I",IF('2 Name'!R40="Transfer","Transfer",AU39))))</f>
        <v/>
      </c>
      <c r="AR39" s="239"/>
      <c r="AS39" s="240" t="str">
        <f t="shared" si="7"/>
        <v/>
      </c>
      <c r="AT39" s="240"/>
      <c r="AU39" s="240" t="str">
        <f t="shared" si="4"/>
        <v/>
      </c>
      <c r="AV39" s="241" t="str">
        <f t="shared" si="2"/>
        <v/>
      </c>
      <c r="AW39" s="240" t="str">
        <f t="shared" si="5"/>
        <v/>
      </c>
      <c r="AX39" s="241" t="str">
        <f t="shared" si="3"/>
        <v/>
      </c>
      <c r="AY39" s="240" t="str">
        <f t="shared" si="6"/>
        <v/>
      </c>
    </row>
    <row r="40" spans="1:51" ht="18.75" customHeight="1" x14ac:dyDescent="0.6">
      <c r="A40" s="136" t="str">
        <f>IF('2 Name'!C41="","",'2 Name'!C41)</f>
        <v/>
      </c>
      <c r="B40" s="135" t="str">
        <f>IF('2 Name'!D41="","",'2 Name'!D41)</f>
        <v/>
      </c>
      <c r="C40" s="145">
        <v>31</v>
      </c>
      <c r="D40" s="144"/>
      <c r="E40" s="144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2" t="str">
        <f t="shared" si="0"/>
        <v/>
      </c>
      <c r="S40" s="141"/>
      <c r="T40" s="140" t="str">
        <f>IF('2 Name'!R41="No Qualification for Exam","No Qualification for Exam",IF('2 Name'!R41="I","I",IF('2 Name'!R41="Transfer","Transfer",IF(OR(R40&gt;$R$9,S40&gt;$S$9),"",R40+S40))))</f>
        <v/>
      </c>
      <c r="U40" s="139"/>
      <c r="V40" s="145">
        <v>31</v>
      </c>
      <c r="W40" s="144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2" t="str">
        <f t="shared" si="1"/>
        <v/>
      </c>
      <c r="AL40" s="141"/>
      <c r="AM40" s="140" t="str">
        <f>IF('2 Name'!R41="No Qualification for Exam","No Qualification for Exam",IF('2 Name'!R41="I","I",IF('2 Name'!R41="Transfer","Transfer",IF(OR(AK40&gt;$AK$9,AL40&gt;$AL$9),"",AK40+AL40))))</f>
        <v/>
      </c>
      <c r="AN40" s="139"/>
      <c r="AO40" s="238" t="str">
        <f>IF('2 Name'!R41="No Qualification for Exam","No Qualification for Exam",IF('2 Name'!R41="I","I",IF('2 Name'!R41="Transfer","Transfer",IF(OR(AV40="",AX40=""),"",AV40+AX40))))</f>
        <v/>
      </c>
      <c r="AP40" s="138" t="str">
        <f>IF('2 Name'!R41="No Qualification for Exam","No Qualification for Exam",IF('2 Name'!R41="I","I",IF('2 Name'!R41="Transfer","Transfer",IF(AO40="","",AO40*100/$AO$9))))</f>
        <v/>
      </c>
      <c r="AQ40" s="137" t="str">
        <f>IF(AP40="","",IF('2 Name'!R41="No Qualification for Exam","No Qualification for Exam",IF('2 Name'!R41="I","I",IF('2 Name'!R41="Transfer","Transfer",AU40))))</f>
        <v/>
      </c>
      <c r="AR40" s="239"/>
      <c r="AS40" s="240" t="str">
        <f t="shared" si="7"/>
        <v/>
      </c>
      <c r="AT40" s="240"/>
      <c r="AU40" s="240" t="str">
        <f t="shared" si="4"/>
        <v/>
      </c>
      <c r="AV40" s="241" t="str">
        <f t="shared" si="2"/>
        <v/>
      </c>
      <c r="AW40" s="240" t="str">
        <f t="shared" si="5"/>
        <v/>
      </c>
      <c r="AX40" s="241" t="str">
        <f t="shared" si="3"/>
        <v/>
      </c>
      <c r="AY40" s="240" t="str">
        <f t="shared" si="6"/>
        <v/>
      </c>
    </row>
    <row r="41" spans="1:51" ht="18.75" customHeight="1" x14ac:dyDescent="0.6">
      <c r="A41" s="136" t="str">
        <f>IF('2 Name'!C42="","",'2 Name'!C42)</f>
        <v/>
      </c>
      <c r="B41" s="135" t="str">
        <f>IF('2 Name'!D42="","",'2 Name'!D42)</f>
        <v/>
      </c>
      <c r="C41" s="145">
        <v>32</v>
      </c>
      <c r="D41" s="144"/>
      <c r="E41" s="144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2" t="str">
        <f t="shared" si="0"/>
        <v/>
      </c>
      <c r="S41" s="141"/>
      <c r="T41" s="140" t="str">
        <f>IF('2 Name'!R42="No Qualification for Exam","No Qualification for Exam",IF('2 Name'!R42="I","I",IF('2 Name'!R42="Transfer","Transfer",IF(OR(R41&gt;$R$9,S41&gt;$S$9),"",R41+S41))))</f>
        <v/>
      </c>
      <c r="U41" s="139"/>
      <c r="V41" s="145">
        <v>32</v>
      </c>
      <c r="W41" s="144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2" t="str">
        <f t="shared" si="1"/>
        <v/>
      </c>
      <c r="AL41" s="141"/>
      <c r="AM41" s="140" t="str">
        <f>IF('2 Name'!R42="No Qualification for Exam","No Qualification for Exam",IF('2 Name'!R42="I","I",IF('2 Name'!R42="Transfer","Transfer",IF(OR(AK41&gt;$AK$9,AL41&gt;$AL$9),"",AK41+AL41))))</f>
        <v/>
      </c>
      <c r="AN41" s="139"/>
      <c r="AO41" s="238" t="str">
        <f>IF('2 Name'!R42="No Qualification for Exam","No Qualification for Exam",IF('2 Name'!R42="I","I",IF('2 Name'!R42="Transfer","Transfer",IF(OR(AV41="",AX41=""),"",AV41+AX41))))</f>
        <v/>
      </c>
      <c r="AP41" s="138" t="str">
        <f>IF('2 Name'!R42="No Qualification for Exam","No Qualification for Exam",IF('2 Name'!R42="I","I",IF('2 Name'!R42="Transfer","Transfer",IF(AO41="","",AO41*100/$AO$9))))</f>
        <v/>
      </c>
      <c r="AQ41" s="137" t="str">
        <f>IF(AP41="","",IF('2 Name'!R42="No Qualification for Exam","No Qualification for Exam",IF('2 Name'!R42="I","I",IF('2 Name'!R42="Transfer","Transfer",AU41))))</f>
        <v/>
      </c>
      <c r="AR41" s="239"/>
      <c r="AS41" s="240" t="str">
        <f t="shared" si="7"/>
        <v/>
      </c>
      <c r="AT41" s="240"/>
      <c r="AU41" s="240" t="str">
        <f t="shared" si="4"/>
        <v/>
      </c>
      <c r="AV41" s="241" t="str">
        <f t="shared" si="2"/>
        <v/>
      </c>
      <c r="AW41" s="240" t="str">
        <f t="shared" si="5"/>
        <v/>
      </c>
      <c r="AX41" s="241" t="str">
        <f t="shared" si="3"/>
        <v/>
      </c>
      <c r="AY41" s="240" t="str">
        <f t="shared" si="6"/>
        <v/>
      </c>
    </row>
    <row r="42" spans="1:51" ht="18.75" customHeight="1" x14ac:dyDescent="0.6">
      <c r="A42" s="136" t="str">
        <f>IF('2 Name'!C43="","",'2 Name'!C43)</f>
        <v/>
      </c>
      <c r="B42" s="135" t="str">
        <f>IF('2 Name'!D43="","",'2 Name'!D43)</f>
        <v/>
      </c>
      <c r="C42" s="145">
        <v>33</v>
      </c>
      <c r="D42" s="144"/>
      <c r="E42" s="144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2" t="str">
        <f t="shared" ref="R42:R73" si="8">IF(S42="","",SUM(D42:Q42))</f>
        <v/>
      </c>
      <c r="S42" s="141"/>
      <c r="T42" s="140" t="str">
        <f>IF('2 Name'!R43="No Qualification for Exam","No Qualification for Exam",IF('2 Name'!R43="I","I",IF('2 Name'!R43="Transfer","Transfer",IF(OR(R42&gt;$R$9,S42&gt;$S$9),"",R42+S42))))</f>
        <v/>
      </c>
      <c r="U42" s="139"/>
      <c r="V42" s="145">
        <v>33</v>
      </c>
      <c r="W42" s="144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2" t="str">
        <f t="shared" ref="AK42:AK73" si="9">IF(AL42="","",SUM(W42:AJ42))</f>
        <v/>
      </c>
      <c r="AL42" s="141"/>
      <c r="AM42" s="140" t="str">
        <f>IF('2 Name'!R43="No Qualification for Exam","No Qualification for Exam",IF('2 Name'!R43="I","I",IF('2 Name'!R43="Transfer","Transfer",IF(OR(AK42&gt;$AK$9,AL42&gt;$AL$9),"",AK42+AL42))))</f>
        <v/>
      </c>
      <c r="AN42" s="139"/>
      <c r="AO42" s="238" t="str">
        <f>IF('2 Name'!R43="No Qualification for Exam","No Qualification for Exam",IF('2 Name'!R43="I","I",IF('2 Name'!R43="Transfer","Transfer",IF(OR(AV42="",AX42=""),"",AV42+AX42))))</f>
        <v/>
      </c>
      <c r="AP42" s="138" t="str">
        <f>IF('2 Name'!R43="No Qualification for Exam","No Qualification for Exam",IF('2 Name'!R43="I","I",IF('2 Name'!R43="Transfer","Transfer",IF(AO42="","",AO42*100/$AO$9))))</f>
        <v/>
      </c>
      <c r="AQ42" s="137" t="str">
        <f>IF(AP42="","",IF('2 Name'!R43="No Qualification for Exam","No Qualification for Exam",IF('2 Name'!R43="I","I",IF('2 Name'!R43="Transfer","Transfer",AU42))))</f>
        <v/>
      </c>
      <c r="AR42" s="239"/>
      <c r="AS42" s="240" t="str">
        <f t="shared" si="7"/>
        <v/>
      </c>
      <c r="AT42" s="240"/>
      <c r="AU42" s="240" t="str">
        <f t="shared" si="4"/>
        <v/>
      </c>
      <c r="AV42" s="241" t="str">
        <f t="shared" ref="AV42:AV59" si="10">IF(COUNT(U42)=1,U42,T42)</f>
        <v/>
      </c>
      <c r="AW42" s="240" t="str">
        <f t="shared" si="5"/>
        <v/>
      </c>
      <c r="AX42" s="241" t="str">
        <f t="shared" ref="AX42:AX59" si="11">IF(COUNT(AN42)=1,AN42,AM42)</f>
        <v/>
      </c>
      <c r="AY42" s="240" t="str">
        <f t="shared" si="6"/>
        <v/>
      </c>
    </row>
    <row r="43" spans="1:51" ht="18.75" customHeight="1" x14ac:dyDescent="0.6">
      <c r="A43" s="136" t="str">
        <f>IF('2 Name'!C44="","",'2 Name'!C44)</f>
        <v/>
      </c>
      <c r="B43" s="135" t="str">
        <f>IF('2 Name'!D44="","",'2 Name'!D44)</f>
        <v/>
      </c>
      <c r="C43" s="145">
        <v>34</v>
      </c>
      <c r="D43" s="144"/>
      <c r="E43" s="144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2" t="str">
        <f t="shared" si="8"/>
        <v/>
      </c>
      <c r="S43" s="141"/>
      <c r="T43" s="140" t="str">
        <f>IF('2 Name'!R44="No Qualification for Exam","No Qualification for Exam",IF('2 Name'!R44="I","I",IF('2 Name'!R44="Transfer","Transfer",IF(OR(R43&gt;$R$9,S43&gt;$S$9),"",R43+S43))))</f>
        <v/>
      </c>
      <c r="U43" s="139"/>
      <c r="V43" s="145">
        <v>34</v>
      </c>
      <c r="W43" s="144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2" t="str">
        <f t="shared" si="9"/>
        <v/>
      </c>
      <c r="AL43" s="141"/>
      <c r="AM43" s="140" t="str">
        <f>IF('2 Name'!R44="No Qualification for Exam","No Qualification for Exam",IF('2 Name'!R44="I","I",IF('2 Name'!R44="Transfer","Transfer",IF(OR(AK43&gt;$AK$9,AL43&gt;$AL$9),"",AK43+AL43))))</f>
        <v/>
      </c>
      <c r="AN43" s="139"/>
      <c r="AO43" s="238" t="str">
        <f>IF('2 Name'!R44="No Qualification for Exam","No Qualification for Exam",IF('2 Name'!R44="I","I",IF('2 Name'!R44="Transfer","Transfer",IF(OR(AV43="",AX43=""),"",AV43+AX43))))</f>
        <v/>
      </c>
      <c r="AP43" s="138" t="str">
        <f>IF('2 Name'!R44="No Qualification for Exam","No Qualification for Exam",IF('2 Name'!R44="I","I",IF('2 Name'!R44="Transfer","Transfer",IF(AO43="","",AO43*100/$AO$9))))</f>
        <v/>
      </c>
      <c r="AQ43" s="137" t="str">
        <f>IF(AP43="","",IF('2 Name'!R44="No Qualification for Exam","No Qualification for Exam",IF('2 Name'!R44="I","I",IF('2 Name'!R44="Transfer","Transfer",AU43))))</f>
        <v/>
      </c>
      <c r="AR43" s="239"/>
      <c r="AS43" s="240" t="str">
        <f t="shared" si="7"/>
        <v/>
      </c>
      <c r="AT43" s="240"/>
      <c r="AU43" s="240" t="str">
        <f t="shared" si="4"/>
        <v/>
      </c>
      <c r="AV43" s="241" t="str">
        <f t="shared" si="10"/>
        <v/>
      </c>
      <c r="AW43" s="240" t="str">
        <f t="shared" si="5"/>
        <v/>
      </c>
      <c r="AX43" s="241" t="str">
        <f t="shared" si="11"/>
        <v/>
      </c>
      <c r="AY43" s="240" t="str">
        <f t="shared" si="6"/>
        <v/>
      </c>
    </row>
    <row r="44" spans="1:51" ht="18.75" customHeight="1" x14ac:dyDescent="0.6">
      <c r="A44" s="136" t="str">
        <f>IF('2 Name'!C45="","",'2 Name'!C45)</f>
        <v/>
      </c>
      <c r="B44" s="135" t="str">
        <f>IF('2 Name'!D45="","",'2 Name'!D45)</f>
        <v/>
      </c>
      <c r="C44" s="145">
        <v>35</v>
      </c>
      <c r="D44" s="144"/>
      <c r="E44" s="144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2" t="str">
        <f t="shared" si="8"/>
        <v/>
      </c>
      <c r="S44" s="141"/>
      <c r="T44" s="140" t="str">
        <f>IF('2 Name'!R45="No Qualification for Exam","No Qualification for Exam",IF('2 Name'!R45="I","I",IF('2 Name'!R45="Transfer","Transfer",IF(OR(R44&gt;$R$9,S44&gt;$S$9),"",R44+S44))))</f>
        <v/>
      </c>
      <c r="U44" s="139"/>
      <c r="V44" s="145">
        <v>35</v>
      </c>
      <c r="W44" s="144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2" t="str">
        <f t="shared" si="9"/>
        <v/>
      </c>
      <c r="AL44" s="141"/>
      <c r="AM44" s="140" t="str">
        <f>IF('2 Name'!R45="No Qualification for Exam","No Qualification for Exam",IF('2 Name'!R45="I","I",IF('2 Name'!R45="Transfer","Transfer",IF(OR(AK44&gt;$AK$9,AL44&gt;$AL$9),"",AK44+AL44))))</f>
        <v/>
      </c>
      <c r="AN44" s="139"/>
      <c r="AO44" s="238" t="str">
        <f>IF('2 Name'!R45="No Qualification for Exam","No Qualification for Exam",IF('2 Name'!R45="I","I",IF('2 Name'!R45="Transfer","Transfer",IF(OR(AV44="",AX44=""),"",AV44+AX44))))</f>
        <v/>
      </c>
      <c r="AP44" s="138" t="str">
        <f>IF('2 Name'!R45="No Qualification for Exam","No Qualification for Exam",IF('2 Name'!R45="I","I",IF('2 Name'!R45="Transfer","Transfer",IF(AO44="","",AO44*100/$AO$9))))</f>
        <v/>
      </c>
      <c r="AQ44" s="137" t="str">
        <f>IF(AP44="","",IF('2 Name'!R45="No Qualification for Exam","No Qualification for Exam",IF('2 Name'!R45="I","I",IF('2 Name'!R45="Transfer","Transfer",AU44))))</f>
        <v/>
      </c>
      <c r="AR44" s="239"/>
      <c r="AS44" s="240" t="str">
        <f t="shared" si="7"/>
        <v/>
      </c>
      <c r="AT44" s="240"/>
      <c r="AU44" s="240" t="str">
        <f t="shared" si="4"/>
        <v/>
      </c>
      <c r="AV44" s="241" t="str">
        <f t="shared" si="10"/>
        <v/>
      </c>
      <c r="AW44" s="240" t="str">
        <f t="shared" si="5"/>
        <v/>
      </c>
      <c r="AX44" s="241" t="str">
        <f t="shared" si="11"/>
        <v/>
      </c>
      <c r="AY44" s="240" t="str">
        <f t="shared" si="6"/>
        <v/>
      </c>
    </row>
    <row r="45" spans="1:51" ht="18.75" customHeight="1" x14ac:dyDescent="0.6">
      <c r="A45" s="136" t="str">
        <f>IF('2 Name'!C46="","",'2 Name'!C46)</f>
        <v/>
      </c>
      <c r="B45" s="135" t="str">
        <f>IF('2 Name'!D46="","",'2 Name'!D46)</f>
        <v/>
      </c>
      <c r="C45" s="145">
        <v>36</v>
      </c>
      <c r="D45" s="144"/>
      <c r="E45" s="144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2" t="str">
        <f t="shared" si="8"/>
        <v/>
      </c>
      <c r="S45" s="141"/>
      <c r="T45" s="140" t="str">
        <f>IF('2 Name'!R46="No Qualification for Exam","No Qualification for Exam",IF('2 Name'!R46="I","I",IF('2 Name'!R46="Transfer","Transfer",IF(OR(R45&gt;$R$9,S45&gt;$S$9),"",R45+S45))))</f>
        <v/>
      </c>
      <c r="U45" s="139"/>
      <c r="V45" s="145">
        <v>36</v>
      </c>
      <c r="W45" s="144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2" t="str">
        <f t="shared" si="9"/>
        <v/>
      </c>
      <c r="AL45" s="141"/>
      <c r="AM45" s="140" t="str">
        <f>IF('2 Name'!R46="No Qualification for Exam","No Qualification for Exam",IF('2 Name'!R46="I","I",IF('2 Name'!R46="Transfer","Transfer",IF(OR(AK45&gt;$AK$9,AL45&gt;$AL$9),"",AK45+AL45))))</f>
        <v/>
      </c>
      <c r="AN45" s="139"/>
      <c r="AO45" s="238" t="str">
        <f>IF('2 Name'!R46="No Qualification for Exam","No Qualification for Exam",IF('2 Name'!R46="I","I",IF('2 Name'!R46="Transfer","Transfer",IF(OR(AV45="",AX45=""),"",AV45+AX45))))</f>
        <v/>
      </c>
      <c r="AP45" s="138" t="str">
        <f>IF('2 Name'!R46="No Qualification for Exam","No Qualification for Exam",IF('2 Name'!R46="I","I",IF('2 Name'!R46="Transfer","Transfer",IF(AO45="","",AO45*100/$AO$9))))</f>
        <v/>
      </c>
      <c r="AQ45" s="137" t="str">
        <f>IF(AP45="","",IF('2 Name'!R46="No Qualification for Exam","No Qualification for Exam",IF('2 Name'!R46="I","I",IF('2 Name'!R46="Transfer","Transfer",AU45))))</f>
        <v/>
      </c>
      <c r="AR45" s="239"/>
      <c r="AS45" s="240" t="str">
        <f t="shared" si="7"/>
        <v/>
      </c>
      <c r="AT45" s="240"/>
      <c r="AU45" s="240" t="str">
        <f t="shared" si="4"/>
        <v/>
      </c>
      <c r="AV45" s="241" t="str">
        <f t="shared" si="10"/>
        <v/>
      </c>
      <c r="AW45" s="240" t="str">
        <f t="shared" si="5"/>
        <v/>
      </c>
      <c r="AX45" s="241" t="str">
        <f t="shared" si="11"/>
        <v/>
      </c>
      <c r="AY45" s="240" t="str">
        <f t="shared" si="6"/>
        <v/>
      </c>
    </row>
    <row r="46" spans="1:51" ht="18.75" customHeight="1" x14ac:dyDescent="0.6">
      <c r="A46" s="136" t="str">
        <f>IF('2 Name'!C47="","",'2 Name'!C47)</f>
        <v/>
      </c>
      <c r="B46" s="135" t="str">
        <f>IF('2 Name'!D47="","",'2 Name'!D47)</f>
        <v/>
      </c>
      <c r="C46" s="145">
        <v>37</v>
      </c>
      <c r="D46" s="144"/>
      <c r="E46" s="144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2" t="str">
        <f t="shared" si="8"/>
        <v/>
      </c>
      <c r="S46" s="141"/>
      <c r="T46" s="140" t="str">
        <f>IF('2 Name'!R47="No Qualification for Exam","No Qualification for Exam",IF('2 Name'!R47="I","I",IF('2 Name'!R47="Transfer","Transfer",IF(OR(R46&gt;$R$9,S46&gt;$S$9),"",R46+S46))))</f>
        <v/>
      </c>
      <c r="U46" s="139"/>
      <c r="V46" s="145">
        <v>37</v>
      </c>
      <c r="W46" s="144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2" t="str">
        <f t="shared" si="9"/>
        <v/>
      </c>
      <c r="AL46" s="141"/>
      <c r="AM46" s="140" t="str">
        <f>IF('2 Name'!R47="No Qualification for Exam","No Qualification for Exam",IF('2 Name'!R47="I","I",IF('2 Name'!R47="Transfer","Transfer",IF(OR(AK46&gt;$AK$9,AL46&gt;$AL$9),"",AK46+AL46))))</f>
        <v/>
      </c>
      <c r="AN46" s="139"/>
      <c r="AO46" s="238" t="str">
        <f>IF('2 Name'!R47="No Qualification for Exam","No Qualification for Exam",IF('2 Name'!R47="I","I",IF('2 Name'!R47="Transfer","Transfer",IF(OR(AV46="",AX46=""),"",AV46+AX46))))</f>
        <v/>
      </c>
      <c r="AP46" s="138" t="str">
        <f>IF('2 Name'!R47="No Qualification for Exam","No Qualification for Exam",IF('2 Name'!R47="I","I",IF('2 Name'!R47="Transfer","Transfer",IF(AO46="","",AO46*100/$AO$9))))</f>
        <v/>
      </c>
      <c r="AQ46" s="137" t="str">
        <f>IF(AP46="","",IF('2 Name'!R47="No Qualification for Exam","No Qualification for Exam",IF('2 Name'!R47="I","I",IF('2 Name'!R47="Transfer","Transfer",AU46))))</f>
        <v/>
      </c>
      <c r="AR46" s="239"/>
      <c r="AS46" s="240" t="str">
        <f t="shared" si="7"/>
        <v/>
      </c>
      <c r="AT46" s="240"/>
      <c r="AU46" s="240" t="str">
        <f t="shared" si="4"/>
        <v/>
      </c>
      <c r="AV46" s="241" t="str">
        <f t="shared" si="10"/>
        <v/>
      </c>
      <c r="AW46" s="240" t="str">
        <f t="shared" si="5"/>
        <v/>
      </c>
      <c r="AX46" s="241" t="str">
        <f t="shared" si="11"/>
        <v/>
      </c>
      <c r="AY46" s="240" t="str">
        <f t="shared" si="6"/>
        <v/>
      </c>
    </row>
    <row r="47" spans="1:51" ht="18.75" customHeight="1" x14ac:dyDescent="0.6">
      <c r="A47" s="136" t="str">
        <f>IF('2 Name'!C48="","",'2 Name'!C48)</f>
        <v/>
      </c>
      <c r="B47" s="135" t="str">
        <f>IF('2 Name'!D48="","",'2 Name'!D48)</f>
        <v/>
      </c>
      <c r="C47" s="145">
        <v>38</v>
      </c>
      <c r="D47" s="144"/>
      <c r="E47" s="144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2" t="str">
        <f t="shared" si="8"/>
        <v/>
      </c>
      <c r="S47" s="141"/>
      <c r="T47" s="140" t="str">
        <f>IF('2 Name'!R48="No Qualification for Exam","No Qualification for Exam",IF('2 Name'!R48="I","I",IF('2 Name'!R48="Transfer","Transfer",IF(OR(R47&gt;$R$9,S47&gt;$S$9),"",R47+S47))))</f>
        <v/>
      </c>
      <c r="U47" s="139"/>
      <c r="V47" s="145">
        <v>38</v>
      </c>
      <c r="W47" s="144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2" t="str">
        <f t="shared" si="9"/>
        <v/>
      </c>
      <c r="AL47" s="141"/>
      <c r="AM47" s="140" t="str">
        <f>IF('2 Name'!R48="No Qualification for Exam","No Qualification for Exam",IF('2 Name'!R48="I","I",IF('2 Name'!R48="Transfer","Transfer",IF(OR(AK47&gt;$AK$9,AL47&gt;$AL$9),"",AK47+AL47))))</f>
        <v/>
      </c>
      <c r="AN47" s="139"/>
      <c r="AO47" s="238" t="str">
        <f>IF('2 Name'!R48="No Qualification for Exam","No Qualification for Exam",IF('2 Name'!R48="I","I",IF('2 Name'!R48="Transfer","Transfer",IF(OR(AV47="",AX47=""),"",AV47+AX47))))</f>
        <v/>
      </c>
      <c r="AP47" s="138" t="str">
        <f>IF('2 Name'!R48="No Qualification for Exam","No Qualification for Exam",IF('2 Name'!R48="I","I",IF('2 Name'!R48="Transfer","Transfer",IF(AO47="","",AO47*100/$AO$9))))</f>
        <v/>
      </c>
      <c r="AQ47" s="137" t="str">
        <f>IF(AP47="","",IF('2 Name'!R48="No Qualification for Exam","No Qualification for Exam",IF('2 Name'!R48="I","I",IF('2 Name'!R48="Transfer","Transfer",AU47))))</f>
        <v/>
      </c>
      <c r="AR47" s="239"/>
      <c r="AS47" s="240" t="str">
        <f t="shared" si="7"/>
        <v/>
      </c>
      <c r="AT47" s="240"/>
      <c r="AU47" s="240" t="str">
        <f t="shared" si="4"/>
        <v/>
      </c>
      <c r="AV47" s="241" t="str">
        <f t="shared" si="10"/>
        <v/>
      </c>
      <c r="AW47" s="240" t="str">
        <f t="shared" si="5"/>
        <v/>
      </c>
      <c r="AX47" s="241" t="str">
        <f t="shared" si="11"/>
        <v/>
      </c>
      <c r="AY47" s="240" t="str">
        <f t="shared" si="6"/>
        <v/>
      </c>
    </row>
    <row r="48" spans="1:51" ht="18.75" customHeight="1" x14ac:dyDescent="0.6">
      <c r="A48" s="136" t="str">
        <f>IF('2 Name'!C49="","",'2 Name'!C49)</f>
        <v/>
      </c>
      <c r="B48" s="135" t="str">
        <f>IF('2 Name'!D49="","",'2 Name'!D49)</f>
        <v/>
      </c>
      <c r="C48" s="145">
        <v>39</v>
      </c>
      <c r="D48" s="144"/>
      <c r="E48" s="144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2" t="str">
        <f t="shared" si="8"/>
        <v/>
      </c>
      <c r="S48" s="141"/>
      <c r="T48" s="140" t="str">
        <f>IF('2 Name'!R49="No Qualification for Exam","No Qualification for Exam",IF('2 Name'!R49="I","I",IF('2 Name'!R49="Transfer","Transfer",IF(OR(R48&gt;$R$9,S48&gt;$S$9),"",R48+S48))))</f>
        <v/>
      </c>
      <c r="U48" s="139"/>
      <c r="V48" s="145">
        <v>39</v>
      </c>
      <c r="W48" s="144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2" t="str">
        <f t="shared" si="9"/>
        <v/>
      </c>
      <c r="AL48" s="141"/>
      <c r="AM48" s="140" t="str">
        <f>IF('2 Name'!R49="No Qualification for Exam","No Qualification for Exam",IF('2 Name'!R49="I","I",IF('2 Name'!R49="Transfer","Transfer",IF(OR(AK48&gt;$AK$9,AL48&gt;$AL$9),"",AK48+AL48))))</f>
        <v/>
      </c>
      <c r="AN48" s="139"/>
      <c r="AO48" s="238" t="str">
        <f>IF('2 Name'!R49="No Qualification for Exam","No Qualification for Exam",IF('2 Name'!R49="I","I",IF('2 Name'!R49="Transfer","Transfer",IF(OR(AV48="",AX48=""),"",AV48+AX48))))</f>
        <v/>
      </c>
      <c r="AP48" s="138" t="str">
        <f>IF('2 Name'!R49="No Qualification for Exam","No Qualification for Exam",IF('2 Name'!R49="I","I",IF('2 Name'!R49="Transfer","Transfer",IF(AO48="","",AO48*100/$AO$9))))</f>
        <v/>
      </c>
      <c r="AQ48" s="137" t="str">
        <f>IF(AP48="","",IF('2 Name'!R49="No Qualification for Exam","No Qualification for Exam",IF('2 Name'!R49="I","I",IF('2 Name'!R49="Transfer","Transfer",AU48))))</f>
        <v/>
      </c>
      <c r="AR48" s="239"/>
      <c r="AS48" s="240" t="str">
        <f t="shared" si="7"/>
        <v/>
      </c>
      <c r="AT48" s="240"/>
      <c r="AU48" s="240" t="str">
        <f t="shared" si="4"/>
        <v/>
      </c>
      <c r="AV48" s="241" t="str">
        <f t="shared" si="10"/>
        <v/>
      </c>
      <c r="AW48" s="240" t="str">
        <f t="shared" si="5"/>
        <v/>
      </c>
      <c r="AX48" s="241" t="str">
        <f t="shared" si="11"/>
        <v/>
      </c>
      <c r="AY48" s="240" t="str">
        <f t="shared" si="6"/>
        <v/>
      </c>
    </row>
    <row r="49" spans="1:51" ht="18.75" customHeight="1" x14ac:dyDescent="0.6">
      <c r="A49" s="136" t="str">
        <f>IF('2 Name'!C50="","",'2 Name'!C50)</f>
        <v/>
      </c>
      <c r="B49" s="135" t="str">
        <f>IF('2 Name'!D50="","",'2 Name'!D50)</f>
        <v/>
      </c>
      <c r="C49" s="145">
        <v>40</v>
      </c>
      <c r="D49" s="144"/>
      <c r="E49" s="144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2" t="str">
        <f t="shared" si="8"/>
        <v/>
      </c>
      <c r="S49" s="141"/>
      <c r="T49" s="140" t="str">
        <f>IF('2 Name'!R50="No Qualification for Exam","No Qualification for Exam",IF('2 Name'!R50="I","I",IF('2 Name'!R50="Transfer","Transfer",IF(OR(R49&gt;$R$9,S49&gt;$S$9),"",R49+S49))))</f>
        <v/>
      </c>
      <c r="U49" s="139"/>
      <c r="V49" s="145">
        <v>40</v>
      </c>
      <c r="W49" s="144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2" t="str">
        <f t="shared" si="9"/>
        <v/>
      </c>
      <c r="AL49" s="141"/>
      <c r="AM49" s="140" t="str">
        <f>IF('2 Name'!R50="No Qualification for Exam","No Qualification for Exam",IF('2 Name'!R50="I","I",IF('2 Name'!R50="Transfer","Transfer",IF(OR(AK49&gt;$AK$9,AL49&gt;$AL$9),"",AK49+AL49))))</f>
        <v/>
      </c>
      <c r="AN49" s="139"/>
      <c r="AO49" s="238" t="str">
        <f>IF('2 Name'!R50="No Qualification for Exam","No Qualification for Exam",IF('2 Name'!R50="I","I",IF('2 Name'!R50="Transfer","Transfer",IF(OR(AV49="",AX49=""),"",AV49+AX49))))</f>
        <v/>
      </c>
      <c r="AP49" s="138" t="str">
        <f>IF('2 Name'!R50="No Qualification for Exam","No Qualification for Exam",IF('2 Name'!R50="I","I",IF('2 Name'!R50="Transfer","Transfer",IF(AO49="","",AO49*100/$AO$9))))</f>
        <v/>
      </c>
      <c r="AQ49" s="137" t="str">
        <f>IF(AP49="","",IF('2 Name'!R50="No Qualification for Exam","No Qualification for Exam",IF('2 Name'!R50="I","I",IF('2 Name'!R50="Transfer","Transfer",AU49))))</f>
        <v/>
      </c>
      <c r="AR49" s="239"/>
      <c r="AS49" s="240" t="str">
        <f t="shared" si="7"/>
        <v/>
      </c>
      <c r="AT49" s="240"/>
      <c r="AU49" s="240" t="str">
        <f t="shared" si="4"/>
        <v/>
      </c>
      <c r="AV49" s="241" t="str">
        <f t="shared" si="10"/>
        <v/>
      </c>
      <c r="AW49" s="240" t="str">
        <f t="shared" si="5"/>
        <v/>
      </c>
      <c r="AX49" s="241" t="str">
        <f t="shared" si="11"/>
        <v/>
      </c>
      <c r="AY49" s="240" t="str">
        <f t="shared" si="6"/>
        <v/>
      </c>
    </row>
    <row r="50" spans="1:51" ht="18.75" customHeight="1" x14ac:dyDescent="0.6">
      <c r="A50" s="136" t="str">
        <f>IF('2 Name'!C51="","",'2 Name'!C51)</f>
        <v/>
      </c>
      <c r="B50" s="135" t="str">
        <f>IF('2 Name'!D51="","",'2 Name'!D51)</f>
        <v/>
      </c>
      <c r="C50" s="145">
        <v>41</v>
      </c>
      <c r="D50" s="144"/>
      <c r="E50" s="144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2" t="str">
        <f t="shared" si="8"/>
        <v/>
      </c>
      <c r="S50" s="141"/>
      <c r="T50" s="140" t="str">
        <f>IF('2 Name'!R51="No Qualification for Exam","No Qualification for Exam",IF('2 Name'!R51="I","I",IF('2 Name'!R51="Transfer","Transfer",IF(OR(R50&gt;$R$9,S50&gt;$S$9),"",R50+S50))))</f>
        <v/>
      </c>
      <c r="U50" s="139"/>
      <c r="V50" s="145">
        <v>41</v>
      </c>
      <c r="W50" s="144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2" t="str">
        <f t="shared" si="9"/>
        <v/>
      </c>
      <c r="AL50" s="141"/>
      <c r="AM50" s="140" t="str">
        <f>IF('2 Name'!R51="No Qualification for Exam","No Qualification for Exam",IF('2 Name'!R51="I","I",IF('2 Name'!R51="Transfer","Transfer",IF(OR(AK50&gt;$AK$9,AL50&gt;$AL$9),"",AK50+AL50))))</f>
        <v/>
      </c>
      <c r="AN50" s="139"/>
      <c r="AO50" s="238" t="str">
        <f>IF('2 Name'!R51="No Qualification for Exam","No Qualification for Exam",IF('2 Name'!R51="I","I",IF('2 Name'!R51="Transfer","Transfer",IF(OR(AV50="",AX50=""),"",AV50+AX50))))</f>
        <v/>
      </c>
      <c r="AP50" s="138" t="str">
        <f>IF('2 Name'!R51="No Qualification for Exam","No Qualification for Exam",IF('2 Name'!R51="I","I",IF('2 Name'!R51="Transfer","Transfer",IF(AO50="","",AO50*100/$AO$9))))</f>
        <v/>
      </c>
      <c r="AQ50" s="137" t="str">
        <f>IF(AP50="","",IF('2 Name'!R51="No Qualification for Exam","No Qualification for Exam",IF('2 Name'!R51="I","I",IF('2 Name'!R51="Transfer","Transfer",AU50))))</f>
        <v/>
      </c>
      <c r="AR50" s="239"/>
      <c r="AS50" s="240" t="str">
        <f t="shared" si="7"/>
        <v/>
      </c>
      <c r="AT50" s="240"/>
      <c r="AU50" s="240" t="str">
        <f t="shared" si="4"/>
        <v/>
      </c>
      <c r="AV50" s="241" t="str">
        <f t="shared" si="10"/>
        <v/>
      </c>
      <c r="AW50" s="240" t="str">
        <f t="shared" si="5"/>
        <v/>
      </c>
      <c r="AX50" s="241" t="str">
        <f t="shared" si="11"/>
        <v/>
      </c>
      <c r="AY50" s="240" t="str">
        <f t="shared" si="6"/>
        <v/>
      </c>
    </row>
    <row r="51" spans="1:51" ht="18.75" customHeight="1" x14ac:dyDescent="0.6">
      <c r="A51" s="136" t="str">
        <f>IF('2 Name'!C52="","",'2 Name'!C52)</f>
        <v/>
      </c>
      <c r="B51" s="135" t="str">
        <f>IF('2 Name'!D52="","",'2 Name'!D52)</f>
        <v/>
      </c>
      <c r="C51" s="145">
        <v>42</v>
      </c>
      <c r="D51" s="144"/>
      <c r="E51" s="144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2" t="str">
        <f t="shared" si="8"/>
        <v/>
      </c>
      <c r="S51" s="141"/>
      <c r="T51" s="140" t="str">
        <f>IF('2 Name'!R52="No Qualification for Exam","No Qualification for Exam",IF('2 Name'!R52="I","I",IF('2 Name'!R52="Transfer","Transfer",IF(OR(R51&gt;$R$9,S51&gt;$S$9),"",R51+S51))))</f>
        <v/>
      </c>
      <c r="U51" s="139"/>
      <c r="V51" s="145">
        <v>42</v>
      </c>
      <c r="W51" s="144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2" t="str">
        <f t="shared" si="9"/>
        <v/>
      </c>
      <c r="AL51" s="141"/>
      <c r="AM51" s="140" t="str">
        <f>IF('2 Name'!R52="No Qualification for Exam","No Qualification for Exam",IF('2 Name'!R52="I","I",IF('2 Name'!R52="Transfer","Transfer",IF(OR(AK51&gt;$AK$9,AL51&gt;$AL$9),"",AK51+AL51))))</f>
        <v/>
      </c>
      <c r="AN51" s="139"/>
      <c r="AO51" s="238" t="str">
        <f>IF('2 Name'!R52="No Qualification for Exam","No Qualification for Exam",IF('2 Name'!R52="I","I",IF('2 Name'!R52="Transfer","Transfer",IF(OR(AV51="",AX51=""),"",AV51+AX51))))</f>
        <v/>
      </c>
      <c r="AP51" s="138" t="str">
        <f>IF('2 Name'!R52="No Qualification for Exam","No Qualification for Exam",IF('2 Name'!R52="I","I",IF('2 Name'!R52="Transfer","Transfer",IF(AO51="","",AO51*100/$AO$9))))</f>
        <v/>
      </c>
      <c r="AQ51" s="137" t="str">
        <f>IF(AP51="","",IF('2 Name'!R52="No Qualification for Exam","No Qualification for Exam",IF('2 Name'!R52="I","I",IF('2 Name'!R52="Transfer","Transfer",AU51))))</f>
        <v/>
      </c>
      <c r="AR51" s="239"/>
      <c r="AS51" s="240" t="str">
        <f t="shared" si="7"/>
        <v/>
      </c>
      <c r="AT51" s="240"/>
      <c r="AU51" s="240" t="str">
        <f t="shared" si="4"/>
        <v/>
      </c>
      <c r="AV51" s="241" t="str">
        <f t="shared" si="10"/>
        <v/>
      </c>
      <c r="AW51" s="240" t="str">
        <f t="shared" si="5"/>
        <v/>
      </c>
      <c r="AX51" s="241" t="str">
        <f t="shared" si="11"/>
        <v/>
      </c>
      <c r="AY51" s="240" t="str">
        <f t="shared" si="6"/>
        <v/>
      </c>
    </row>
    <row r="52" spans="1:51" ht="18.75" customHeight="1" x14ac:dyDescent="0.6">
      <c r="A52" s="136" t="str">
        <f>IF('2 Name'!C53="","",'2 Name'!C53)</f>
        <v/>
      </c>
      <c r="B52" s="135" t="str">
        <f>IF('2 Name'!D53="","",'2 Name'!D53)</f>
        <v/>
      </c>
      <c r="C52" s="145">
        <v>43</v>
      </c>
      <c r="D52" s="144"/>
      <c r="E52" s="144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2" t="str">
        <f t="shared" si="8"/>
        <v/>
      </c>
      <c r="S52" s="141"/>
      <c r="T52" s="140" t="str">
        <f>IF('2 Name'!R53="No Qualification for Exam","No Qualification for Exam",IF('2 Name'!R53="I","I",IF('2 Name'!R53="Transfer","Transfer",IF(OR(R52&gt;$R$9,S52&gt;$S$9),"",R52+S52))))</f>
        <v/>
      </c>
      <c r="U52" s="139"/>
      <c r="V52" s="145">
        <v>43</v>
      </c>
      <c r="W52" s="144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2" t="str">
        <f t="shared" si="9"/>
        <v/>
      </c>
      <c r="AL52" s="141"/>
      <c r="AM52" s="140" t="str">
        <f>IF('2 Name'!R53="No Qualification for Exam","No Qualification for Exam",IF('2 Name'!R53="I","I",IF('2 Name'!R53="Transfer","Transfer",IF(OR(AK52&gt;$AK$9,AL52&gt;$AL$9),"",AK52+AL52))))</f>
        <v/>
      </c>
      <c r="AN52" s="139"/>
      <c r="AO52" s="238" t="str">
        <f>IF('2 Name'!R53="No Qualification for Exam","No Qualification for Exam",IF('2 Name'!R53="I","I",IF('2 Name'!R53="Transfer","Transfer",IF(OR(AV52="",AX52=""),"",AV52+AX52))))</f>
        <v/>
      </c>
      <c r="AP52" s="138" t="str">
        <f>IF('2 Name'!R53="No Qualification for Exam","No Qualification for Exam",IF('2 Name'!R53="I","I",IF('2 Name'!R53="Transfer","Transfer",IF(AO52="","",AO52*100/$AO$9))))</f>
        <v/>
      </c>
      <c r="AQ52" s="137" t="str">
        <f>IF(AP52="","",IF('2 Name'!R53="No Qualification for Exam","No Qualification for Exam",IF('2 Name'!R53="I","I",IF('2 Name'!R53="Transfer","Transfer",AU52))))</f>
        <v/>
      </c>
      <c r="AR52" s="239"/>
      <c r="AS52" s="240" t="str">
        <f t="shared" si="7"/>
        <v/>
      </c>
      <c r="AT52" s="240"/>
      <c r="AU52" s="240" t="str">
        <f t="shared" si="4"/>
        <v/>
      </c>
      <c r="AV52" s="241" t="str">
        <f t="shared" si="10"/>
        <v/>
      </c>
      <c r="AW52" s="240" t="str">
        <f t="shared" si="5"/>
        <v/>
      </c>
      <c r="AX52" s="241" t="str">
        <f t="shared" si="11"/>
        <v/>
      </c>
      <c r="AY52" s="240" t="str">
        <f t="shared" si="6"/>
        <v/>
      </c>
    </row>
    <row r="53" spans="1:51" ht="18.75" customHeight="1" x14ac:dyDescent="0.6">
      <c r="A53" s="136" t="str">
        <f>IF('2 Name'!C54="","",'2 Name'!C54)</f>
        <v/>
      </c>
      <c r="B53" s="135" t="str">
        <f>IF('2 Name'!D54="","",'2 Name'!D54)</f>
        <v/>
      </c>
      <c r="C53" s="145">
        <v>44</v>
      </c>
      <c r="D53" s="144"/>
      <c r="E53" s="144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2" t="str">
        <f t="shared" si="8"/>
        <v/>
      </c>
      <c r="S53" s="141"/>
      <c r="T53" s="140" t="str">
        <f>IF('2 Name'!R54="No Qualification for Exam","No Qualification for Exam",IF('2 Name'!R54="I","I",IF('2 Name'!R54="Transfer","Transfer",IF(OR(R53&gt;$R$9,S53&gt;$S$9),"",R53+S53))))</f>
        <v/>
      </c>
      <c r="U53" s="139"/>
      <c r="V53" s="145">
        <v>44</v>
      </c>
      <c r="W53" s="144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2" t="str">
        <f t="shared" si="9"/>
        <v/>
      </c>
      <c r="AL53" s="141"/>
      <c r="AM53" s="140" t="str">
        <f>IF('2 Name'!R54="No Qualification for Exam","No Qualification for Exam",IF('2 Name'!R54="I","I",IF('2 Name'!R54="Transfer","Transfer",IF(OR(AK53&gt;$AK$9,AL53&gt;$AL$9),"",AK53+AL53))))</f>
        <v/>
      </c>
      <c r="AN53" s="139"/>
      <c r="AO53" s="238" t="str">
        <f>IF('2 Name'!R54="No Qualification for Exam","No Qualification for Exam",IF('2 Name'!R54="I","I",IF('2 Name'!R54="Transfer","Transfer",IF(OR(AV53="",AX53=""),"",AV53+AX53))))</f>
        <v/>
      </c>
      <c r="AP53" s="138" t="str">
        <f>IF('2 Name'!R54="No Qualification for Exam","No Qualification for Exam",IF('2 Name'!R54="I","I",IF('2 Name'!R54="Transfer","Transfer",IF(AO53="","",AO53*100/$AO$9))))</f>
        <v/>
      </c>
      <c r="AQ53" s="137" t="str">
        <f>IF(AP53="","",IF('2 Name'!R54="No Qualification for Exam","No Qualification for Exam",IF('2 Name'!R54="I","I",IF('2 Name'!R54="Transfer","Transfer",AU53))))</f>
        <v/>
      </c>
      <c r="AR53" s="239"/>
      <c r="AS53" s="240" t="str">
        <f t="shared" si="7"/>
        <v/>
      </c>
      <c r="AT53" s="240"/>
      <c r="AU53" s="240" t="str">
        <f t="shared" si="4"/>
        <v/>
      </c>
      <c r="AV53" s="241" t="str">
        <f t="shared" si="10"/>
        <v/>
      </c>
      <c r="AW53" s="240" t="str">
        <f t="shared" si="5"/>
        <v/>
      </c>
      <c r="AX53" s="241" t="str">
        <f t="shared" si="11"/>
        <v/>
      </c>
      <c r="AY53" s="240" t="str">
        <f t="shared" si="6"/>
        <v/>
      </c>
    </row>
    <row r="54" spans="1:51" ht="18.75" customHeight="1" x14ac:dyDescent="0.6">
      <c r="A54" s="136" t="str">
        <f>IF('2 Name'!C55="","",'2 Name'!C55)</f>
        <v/>
      </c>
      <c r="B54" s="135" t="str">
        <f>IF('2 Name'!D55="","",'2 Name'!D55)</f>
        <v/>
      </c>
      <c r="C54" s="145">
        <v>45</v>
      </c>
      <c r="D54" s="144"/>
      <c r="E54" s="144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2" t="str">
        <f t="shared" si="8"/>
        <v/>
      </c>
      <c r="S54" s="141"/>
      <c r="T54" s="140" t="str">
        <f>IF('2 Name'!R55="No Qualification for Exam","No Qualification for Exam",IF('2 Name'!R55="I","I",IF('2 Name'!R55="Transfer","Transfer",IF(OR(R54&gt;$R$9,S54&gt;$S$9),"",R54+S54))))</f>
        <v/>
      </c>
      <c r="U54" s="139"/>
      <c r="V54" s="145">
        <v>45</v>
      </c>
      <c r="W54" s="144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2" t="str">
        <f t="shared" si="9"/>
        <v/>
      </c>
      <c r="AL54" s="141"/>
      <c r="AM54" s="140" t="str">
        <f>IF('2 Name'!R55="No Qualification for Exam","No Qualification for Exam",IF('2 Name'!R55="I","I",IF('2 Name'!R55="Transfer","Transfer",IF(OR(AK54&gt;$AK$9,AL54&gt;$AL$9),"",AK54+AL54))))</f>
        <v/>
      </c>
      <c r="AN54" s="139"/>
      <c r="AO54" s="238" t="str">
        <f>IF('2 Name'!R55="No Qualification for Exam","No Qualification for Exam",IF('2 Name'!R55="I","I",IF('2 Name'!R55="Transfer","Transfer",IF(OR(AV54="",AX54=""),"",AV54+AX54))))</f>
        <v/>
      </c>
      <c r="AP54" s="138" t="str">
        <f>IF('2 Name'!R55="No Qualification for Exam","No Qualification for Exam",IF('2 Name'!R55="I","I",IF('2 Name'!R55="Transfer","Transfer",IF(AO54="","",AO54*100/$AO$9))))</f>
        <v/>
      </c>
      <c r="AQ54" s="137" t="str">
        <f>IF(AP54="","",IF('2 Name'!R55="No Qualification for Exam","No Qualification for Exam",IF('2 Name'!R55="I","I",IF('2 Name'!R55="Transfer","Transfer",AU54))))</f>
        <v/>
      </c>
      <c r="AR54" s="239"/>
      <c r="AS54" s="240" t="str">
        <f t="shared" si="7"/>
        <v/>
      </c>
      <c r="AT54" s="240"/>
      <c r="AU54" s="240" t="str">
        <f t="shared" si="4"/>
        <v/>
      </c>
      <c r="AV54" s="241" t="str">
        <f t="shared" si="10"/>
        <v/>
      </c>
      <c r="AW54" s="240" t="str">
        <f t="shared" si="5"/>
        <v/>
      </c>
      <c r="AX54" s="241" t="str">
        <f t="shared" si="11"/>
        <v/>
      </c>
      <c r="AY54" s="240" t="str">
        <f t="shared" si="6"/>
        <v/>
      </c>
    </row>
    <row r="55" spans="1:51" ht="18.75" customHeight="1" x14ac:dyDescent="0.6">
      <c r="A55" s="136" t="str">
        <f>IF('2 Name'!C56="","",'2 Name'!C56)</f>
        <v/>
      </c>
      <c r="B55" s="135" t="str">
        <f>IF('2 Name'!D56="","",'2 Name'!D56)</f>
        <v/>
      </c>
      <c r="C55" s="145">
        <v>46</v>
      </c>
      <c r="D55" s="144"/>
      <c r="E55" s="144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2" t="str">
        <f t="shared" si="8"/>
        <v/>
      </c>
      <c r="S55" s="141"/>
      <c r="T55" s="140" t="str">
        <f>IF('2 Name'!R56="No Qualification for Exam","No Qualification for Exam",IF('2 Name'!R56="I","I",IF('2 Name'!R56="Transfer","Transfer",IF(OR(R55&gt;$R$9,S55&gt;$S$9),"",R55+S55))))</f>
        <v/>
      </c>
      <c r="U55" s="139"/>
      <c r="V55" s="145">
        <v>46</v>
      </c>
      <c r="W55" s="144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2" t="str">
        <f t="shared" si="9"/>
        <v/>
      </c>
      <c r="AL55" s="141"/>
      <c r="AM55" s="140" t="str">
        <f>IF('2 Name'!R56="No Qualification for Exam","No Qualification for Exam",IF('2 Name'!R56="I","I",IF('2 Name'!R56="Transfer","Transfer",IF(OR(AK55&gt;$AK$9,AL55&gt;$AL$9),"",AK55+AL55))))</f>
        <v/>
      </c>
      <c r="AN55" s="139"/>
      <c r="AO55" s="238" t="str">
        <f>IF('2 Name'!R56="No Qualification for Exam","No Qualification for Exam",IF('2 Name'!R56="I","I",IF('2 Name'!R56="Transfer","Transfer",IF(OR(AV55="",AX55=""),"",AV55+AX55))))</f>
        <v/>
      </c>
      <c r="AP55" s="138" t="str">
        <f>IF('2 Name'!R56="No Qualification for Exam","No Qualification for Exam",IF('2 Name'!R56="I","I",IF('2 Name'!R56="Transfer","Transfer",IF(AO55="","",AO55*100/$AO$9))))</f>
        <v/>
      </c>
      <c r="AQ55" s="137" t="str">
        <f>IF(AP55="","",IF('2 Name'!R56="No Qualification for Exam","No Qualification for Exam",IF('2 Name'!R56="I","I",IF('2 Name'!R56="Transfer","Transfer",AU55))))</f>
        <v/>
      </c>
      <c r="AR55" s="239"/>
      <c r="AS55" s="240" t="str">
        <f t="shared" si="7"/>
        <v/>
      </c>
      <c r="AT55" s="240"/>
      <c r="AU55" s="240" t="str">
        <f t="shared" si="4"/>
        <v/>
      </c>
      <c r="AV55" s="241" t="str">
        <f t="shared" si="10"/>
        <v/>
      </c>
      <c r="AW55" s="240" t="str">
        <f t="shared" si="5"/>
        <v/>
      </c>
      <c r="AX55" s="241" t="str">
        <f t="shared" si="11"/>
        <v/>
      </c>
      <c r="AY55" s="240" t="str">
        <f t="shared" si="6"/>
        <v/>
      </c>
    </row>
    <row r="56" spans="1:51" ht="18.75" customHeight="1" x14ac:dyDescent="0.6">
      <c r="A56" s="136" t="str">
        <f>IF('2 Name'!C57="","",'2 Name'!C57)</f>
        <v/>
      </c>
      <c r="B56" s="135" t="str">
        <f>IF('2 Name'!D57="","",'2 Name'!D57)</f>
        <v/>
      </c>
      <c r="C56" s="145">
        <v>47</v>
      </c>
      <c r="D56" s="144"/>
      <c r="E56" s="144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2" t="str">
        <f t="shared" si="8"/>
        <v/>
      </c>
      <c r="S56" s="141"/>
      <c r="T56" s="140" t="str">
        <f>IF('2 Name'!R57="No Qualification for Exam","No Qualification for Exam",IF('2 Name'!R57="I","I",IF('2 Name'!R57="Transfer","Transfer",IF(OR(R56&gt;$R$9,S56&gt;$S$9),"",R56+S56))))</f>
        <v/>
      </c>
      <c r="U56" s="139"/>
      <c r="V56" s="145">
        <v>47</v>
      </c>
      <c r="W56" s="144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2" t="str">
        <f t="shared" si="9"/>
        <v/>
      </c>
      <c r="AL56" s="141"/>
      <c r="AM56" s="140" t="str">
        <f>IF('2 Name'!R57="No Qualification for Exam","No Qualification for Exam",IF('2 Name'!R57="I","I",IF('2 Name'!R57="Transfer","Transfer",IF(OR(AK56&gt;$AK$9,AL56&gt;$AL$9),"",AK56+AL56))))</f>
        <v/>
      </c>
      <c r="AN56" s="139"/>
      <c r="AO56" s="238" t="str">
        <f>IF('2 Name'!R57="No Qualification for Exam","No Qualification for Exam",IF('2 Name'!R57="I","I",IF('2 Name'!R57="Transfer","Transfer",IF(OR(AV56="",AX56=""),"",AV56+AX56))))</f>
        <v/>
      </c>
      <c r="AP56" s="138" t="str">
        <f>IF('2 Name'!R57="No Qualification for Exam","No Qualification for Exam",IF('2 Name'!R57="I","I",IF('2 Name'!R57="Transfer","Transfer",IF(AO56="","",AO56*100/$AO$9))))</f>
        <v/>
      </c>
      <c r="AQ56" s="137" t="str">
        <f>IF(AP56="","",IF('2 Name'!R57="No Qualification for Exam","No Qualification for Exam",IF('2 Name'!R57="I","I",IF('2 Name'!R57="Transfer","Transfer",AU56))))</f>
        <v/>
      </c>
      <c r="AR56" s="239"/>
      <c r="AS56" s="240" t="str">
        <f t="shared" si="7"/>
        <v/>
      </c>
      <c r="AT56" s="240"/>
      <c r="AU56" s="240" t="str">
        <f t="shared" si="4"/>
        <v/>
      </c>
      <c r="AV56" s="241" t="str">
        <f t="shared" si="10"/>
        <v/>
      </c>
      <c r="AW56" s="240" t="str">
        <f t="shared" si="5"/>
        <v/>
      </c>
      <c r="AX56" s="241" t="str">
        <f t="shared" si="11"/>
        <v/>
      </c>
      <c r="AY56" s="240" t="str">
        <f t="shared" si="6"/>
        <v/>
      </c>
    </row>
    <row r="57" spans="1:51" ht="18.75" customHeight="1" x14ac:dyDescent="0.6">
      <c r="A57" s="136" t="str">
        <f>IF('2 Name'!C58="","",'2 Name'!C58)</f>
        <v/>
      </c>
      <c r="B57" s="135" t="str">
        <f>IF('2 Name'!D58="","",'2 Name'!D58)</f>
        <v/>
      </c>
      <c r="C57" s="145">
        <v>48</v>
      </c>
      <c r="D57" s="144"/>
      <c r="E57" s="144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2" t="str">
        <f t="shared" si="8"/>
        <v/>
      </c>
      <c r="S57" s="141"/>
      <c r="T57" s="140" t="str">
        <f>IF('2 Name'!R58="No Qualification for Exam","No Qualification for Exam",IF('2 Name'!R58="I","I",IF('2 Name'!R58="Transfer","Transfer",IF(OR(R57&gt;$R$9,S57&gt;$S$9),"",R57+S57))))</f>
        <v/>
      </c>
      <c r="U57" s="139"/>
      <c r="V57" s="145">
        <v>48</v>
      </c>
      <c r="W57" s="144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2" t="str">
        <f t="shared" si="9"/>
        <v/>
      </c>
      <c r="AL57" s="141"/>
      <c r="AM57" s="140" t="str">
        <f>IF('2 Name'!R58="No Qualification for Exam","No Qualification for Exam",IF('2 Name'!R58="I","I",IF('2 Name'!R58="Transfer","Transfer",IF(OR(AK57&gt;$AK$9,AL57&gt;$AL$9),"",AK57+AL57))))</f>
        <v/>
      </c>
      <c r="AN57" s="139"/>
      <c r="AO57" s="238" t="str">
        <f>IF('2 Name'!R58="No Qualification for Exam","No Qualification for Exam",IF('2 Name'!R58="I","I",IF('2 Name'!R58="Transfer","Transfer",IF(OR(AV57="",AX57=""),"",AV57+AX57))))</f>
        <v/>
      </c>
      <c r="AP57" s="138" t="str">
        <f>IF('2 Name'!R58="No Qualification for Exam","No Qualification for Exam",IF('2 Name'!R58="I","I",IF('2 Name'!R58="Transfer","Transfer",IF(AO57="","",AO57*100/$AO$9))))</f>
        <v/>
      </c>
      <c r="AQ57" s="137" t="str">
        <f>IF(AP57="","",IF('2 Name'!R58="No Qualification for Exam","No Qualification for Exam",IF('2 Name'!R58="I","I",IF('2 Name'!R58="Transfer","Transfer",AU57))))</f>
        <v/>
      </c>
      <c r="AR57" s="239"/>
      <c r="AS57" s="240" t="str">
        <f t="shared" si="7"/>
        <v/>
      </c>
      <c r="AT57" s="240"/>
      <c r="AU57" s="240" t="str">
        <f t="shared" si="4"/>
        <v/>
      </c>
      <c r="AV57" s="241" t="str">
        <f t="shared" si="10"/>
        <v/>
      </c>
      <c r="AW57" s="240" t="str">
        <f t="shared" si="5"/>
        <v/>
      </c>
      <c r="AX57" s="241" t="str">
        <f t="shared" si="11"/>
        <v/>
      </c>
      <c r="AY57" s="240" t="str">
        <f t="shared" si="6"/>
        <v/>
      </c>
    </row>
    <row r="58" spans="1:51" ht="18.75" customHeight="1" x14ac:dyDescent="0.6">
      <c r="A58" s="136" t="str">
        <f>IF('2 Name'!C59="","",'2 Name'!C59)</f>
        <v/>
      </c>
      <c r="B58" s="135" t="str">
        <f>IF('2 Name'!D59="","",'2 Name'!D59)</f>
        <v/>
      </c>
      <c r="C58" s="145">
        <v>49</v>
      </c>
      <c r="D58" s="144"/>
      <c r="E58" s="144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2" t="str">
        <f t="shared" si="8"/>
        <v/>
      </c>
      <c r="S58" s="141"/>
      <c r="T58" s="140" t="str">
        <f>IF('2 Name'!R59="No Qualification for Exam","No Qualification for Exam",IF('2 Name'!R59="I","I",IF('2 Name'!R59="Transfer","Transfer",IF(OR(R58&gt;$R$9,S58&gt;$S$9),"",R58+S58))))</f>
        <v/>
      </c>
      <c r="U58" s="139"/>
      <c r="V58" s="145">
        <v>49</v>
      </c>
      <c r="W58" s="144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2" t="str">
        <f t="shared" si="9"/>
        <v/>
      </c>
      <c r="AL58" s="141"/>
      <c r="AM58" s="140" t="str">
        <f>IF('2 Name'!R59="No Qualification for Exam","No Qualification for Exam",IF('2 Name'!R59="I","I",IF('2 Name'!R59="Transfer","Transfer",IF(OR(AK58&gt;$AK$9,AL58&gt;$AL$9),"",AK58+AL58))))</f>
        <v/>
      </c>
      <c r="AN58" s="139"/>
      <c r="AO58" s="238" t="str">
        <f>IF('2 Name'!R59="No Qualification for Exam","No Qualification for Exam",IF('2 Name'!R59="I","I",IF('2 Name'!R59="Transfer","Transfer",IF(OR(AV58="",AX58=""),"",AV58+AX58))))</f>
        <v/>
      </c>
      <c r="AP58" s="138" t="str">
        <f>IF('2 Name'!R59="No Qualification for Exam","No Qualification for Exam",IF('2 Name'!R59="I","I",IF('2 Name'!R59="Transfer","Transfer",IF(AO58="","",AO58*100/$AO$9))))</f>
        <v/>
      </c>
      <c r="AQ58" s="137" t="str">
        <f>IF(AP58="","",IF('2 Name'!R59="No Qualification for Exam","No Qualification for Exam",IF('2 Name'!R59="I","I",IF('2 Name'!R59="Transfer","Transfer",AU58))))</f>
        <v/>
      </c>
      <c r="AR58" s="239"/>
      <c r="AS58" s="240" t="str">
        <f t="shared" si="7"/>
        <v/>
      </c>
      <c r="AT58" s="240"/>
      <c r="AU58" s="240" t="str">
        <f t="shared" si="4"/>
        <v/>
      </c>
      <c r="AV58" s="241" t="str">
        <f t="shared" si="10"/>
        <v/>
      </c>
      <c r="AW58" s="240" t="str">
        <f t="shared" si="5"/>
        <v/>
      </c>
      <c r="AX58" s="241" t="str">
        <f t="shared" si="11"/>
        <v/>
      </c>
      <c r="AY58" s="240" t="str">
        <f t="shared" si="6"/>
        <v/>
      </c>
    </row>
    <row r="59" spans="1:51" ht="18.75" customHeight="1" thickBot="1" x14ac:dyDescent="0.65">
      <c r="A59" s="136" t="str">
        <f>IF('2 Name'!C60="","",'2 Name'!C60)</f>
        <v/>
      </c>
      <c r="B59" s="135" t="str">
        <f>IF('2 Name'!D60="","",'2 Name'!D60)</f>
        <v/>
      </c>
      <c r="C59" s="133">
        <v>50</v>
      </c>
      <c r="D59" s="134"/>
      <c r="E59" s="132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0" t="str">
        <f t="shared" si="8"/>
        <v/>
      </c>
      <c r="S59" s="129"/>
      <c r="T59" s="128" t="str">
        <f>IF('2 Name'!R60="No Qualification for Exam","No Qualification for Exam",IF('2 Name'!R60="I","I",IF('2 Name'!R60="Transfer","Transfer",IF(OR(R59&gt;$R$9,S59&gt;$S$9),"",R59+S59))))</f>
        <v/>
      </c>
      <c r="U59" s="127"/>
      <c r="V59" s="133">
        <v>50</v>
      </c>
      <c r="W59" s="132"/>
      <c r="X59" s="131"/>
      <c r="Y59" s="131"/>
      <c r="Z59" s="131"/>
      <c r="AA59" s="131"/>
      <c r="AB59" s="131"/>
      <c r="AC59" s="131"/>
      <c r="AD59" s="131"/>
      <c r="AE59" s="131"/>
      <c r="AF59" s="131"/>
      <c r="AG59" s="131"/>
      <c r="AH59" s="131"/>
      <c r="AI59" s="131"/>
      <c r="AJ59" s="131"/>
      <c r="AK59" s="130" t="str">
        <f t="shared" si="9"/>
        <v/>
      </c>
      <c r="AL59" s="129"/>
      <c r="AM59" s="529" t="str">
        <f>IF('2 Name'!R60="No Qualification for Exam","No Qualification for Exam",IF('2 Name'!R60="I","I",IF('2 Name'!R60="Transfer","Transfer",IF(OR(AK59&gt;$AK$9,AL59&gt;$AL$9),"",AK59+AL59))))</f>
        <v/>
      </c>
      <c r="AN59" s="127"/>
      <c r="AO59" s="242" t="str">
        <f>IF('2 Name'!R60="No Qualification for Exam","No Qualification for Exam",IF('2 Name'!R60="I","I",IF('2 Name'!R60="Transfer","Transfer",IF(OR(AV59="",AX59=""),"",AV59+AX59))))</f>
        <v/>
      </c>
      <c r="AP59" s="531" t="str">
        <f>IF('2 Name'!R60="No Qualification for Exam","No Qualification for Exam",IF('2 Name'!R60="I","I",IF('2 Name'!R60="Transfer","Transfer",IF(AO59="","",AO59*100/$AO$9))))</f>
        <v/>
      </c>
      <c r="AQ59" s="532" t="str">
        <f>IF(AP59="","",IF('2 Name'!R60="No Qualification for Exam","No Qualification for Exam",IF('2 Name'!R60="I","I",IF('2 Name'!R60="Transfer","Transfer",AU59))))</f>
        <v/>
      </c>
      <c r="AR59" s="243"/>
      <c r="AS59" s="240" t="str">
        <f t="shared" si="7"/>
        <v/>
      </c>
      <c r="AT59" s="240"/>
      <c r="AU59" s="240" t="str">
        <f t="shared" si="4"/>
        <v/>
      </c>
      <c r="AV59" s="241" t="str">
        <f t="shared" si="10"/>
        <v/>
      </c>
      <c r="AW59" s="240" t="str">
        <f t="shared" si="5"/>
        <v/>
      </c>
      <c r="AX59" s="241" t="str">
        <f t="shared" si="11"/>
        <v/>
      </c>
      <c r="AY59" s="240" t="str">
        <f t="shared" si="6"/>
        <v/>
      </c>
    </row>
  </sheetData>
  <sheetProtection algorithmName="SHA-512" hashValue="gWjd8DelSgC2x4CwsAEXsjk0Muu+9VWjx/EXT5QucN0dRb4DdkIlJYhWJPYgIWMJBSxOhi0PgkgNSSdIgYayzw==" saltValue="OFXOuJgJ3o5XjBYySxfcaQ==" spinCount="100000" sheet="1" objects="1" scenarios="1"/>
  <mergeCells count="12">
    <mergeCell ref="C6:T6"/>
    <mergeCell ref="U6:U8"/>
    <mergeCell ref="AO1:AR7"/>
    <mergeCell ref="C1:U1"/>
    <mergeCell ref="V1:AN1"/>
    <mergeCell ref="V6:AM6"/>
    <mergeCell ref="AN6:AN8"/>
    <mergeCell ref="C7:T7"/>
    <mergeCell ref="V7:AM7"/>
    <mergeCell ref="AP8:AP9"/>
    <mergeCell ref="AQ8:AQ9"/>
    <mergeCell ref="AR8:AR9"/>
  </mergeCells>
  <conditionalFormatting sqref="D10:D59">
    <cfRule type="cellIs" dxfId="127" priority="36" operator="lessThan">
      <formula>$D$9/2</formula>
    </cfRule>
  </conditionalFormatting>
  <conditionalFormatting sqref="F10 E10:E59">
    <cfRule type="cellIs" dxfId="126" priority="35" stopIfTrue="1" operator="lessThan">
      <formula>$E$9/2</formula>
    </cfRule>
  </conditionalFormatting>
  <conditionalFormatting sqref="F10:F59">
    <cfRule type="cellIs" dxfId="125" priority="33" operator="lessThan">
      <formula>$F$9/2</formula>
    </cfRule>
  </conditionalFormatting>
  <conditionalFormatting sqref="G10:G59">
    <cfRule type="cellIs" dxfId="124" priority="34" operator="lessThan">
      <formula>$G$9/2</formula>
    </cfRule>
  </conditionalFormatting>
  <conditionalFormatting sqref="H10:H59">
    <cfRule type="cellIs" dxfId="123" priority="31" operator="lessThan">
      <formula>$H$9/2</formula>
    </cfRule>
  </conditionalFormatting>
  <conditionalFormatting sqref="I10:I59">
    <cfRule type="cellIs" dxfId="122" priority="30" operator="lessThan">
      <formula>$I$9/2</formula>
    </cfRule>
  </conditionalFormatting>
  <conditionalFormatting sqref="I10:T11 I12:R12 T12 I13:T59">
    <cfRule type="cellIs" dxfId="121" priority="32" operator="lessThan">
      <formula>$I$9:$T$9/2</formula>
    </cfRule>
  </conditionalFormatting>
  <conditionalFormatting sqref="J10:J59">
    <cfRule type="cellIs" dxfId="120" priority="29" operator="lessThan">
      <formula>$J$9/2</formula>
    </cfRule>
  </conditionalFormatting>
  <conditionalFormatting sqref="K10:K59">
    <cfRule type="cellIs" dxfId="119" priority="28" operator="lessThan">
      <formula>$K$9/2</formula>
    </cfRule>
  </conditionalFormatting>
  <conditionalFormatting sqref="L10:L59">
    <cfRule type="cellIs" dxfId="118" priority="27" operator="lessThan">
      <formula>$L$9/2</formula>
    </cfRule>
  </conditionalFormatting>
  <conditionalFormatting sqref="M10:M59">
    <cfRule type="cellIs" dxfId="117" priority="26" operator="lessThan">
      <formula>$M$9/2</formula>
    </cfRule>
  </conditionalFormatting>
  <conditionalFormatting sqref="N10:N58">
    <cfRule type="cellIs" dxfId="116" priority="25" operator="lessThan">
      <formula>$N$9/2</formula>
    </cfRule>
  </conditionalFormatting>
  <conditionalFormatting sqref="O10:O59">
    <cfRule type="cellIs" dxfId="115" priority="24" operator="lessThan">
      <formula>$O$9/2</formula>
    </cfRule>
  </conditionalFormatting>
  <conditionalFormatting sqref="P10:P59">
    <cfRule type="cellIs" dxfId="114" priority="23" operator="lessThan">
      <formula>$P$9/2</formula>
    </cfRule>
  </conditionalFormatting>
  <conditionalFormatting sqref="Q10:Q59">
    <cfRule type="cellIs" dxfId="113" priority="22" operator="lessThan">
      <formula>$Q$9/2</formula>
    </cfRule>
  </conditionalFormatting>
  <conditionalFormatting sqref="R10:R59">
    <cfRule type="cellIs" dxfId="112" priority="21" operator="lessThan">
      <formula>$R$9/2</formula>
    </cfRule>
  </conditionalFormatting>
  <conditionalFormatting sqref="S10:S11 S13:S59">
    <cfRule type="cellIs" dxfId="111" priority="37" operator="lessThan">
      <formula>$S$9/2</formula>
    </cfRule>
  </conditionalFormatting>
  <conditionalFormatting sqref="T10:T59">
    <cfRule type="cellIs" dxfId="110" priority="20" operator="lessThan">
      <formula>$T$9/2</formula>
    </cfRule>
  </conditionalFormatting>
  <conditionalFormatting sqref="U10:U59">
    <cfRule type="cellIs" dxfId="109" priority="19" operator="lessThan">
      <formula>$U$9/2</formula>
    </cfRule>
  </conditionalFormatting>
  <conditionalFormatting sqref="W10:W59">
    <cfRule type="cellIs" dxfId="108" priority="18" operator="lessThan">
      <formula>$W$9/2</formula>
    </cfRule>
  </conditionalFormatting>
  <conditionalFormatting sqref="X10:X59">
    <cfRule type="cellIs" dxfId="107" priority="17" operator="lessThan">
      <formula>$X$9/2</formula>
    </cfRule>
  </conditionalFormatting>
  <conditionalFormatting sqref="Y10:Y59">
    <cfRule type="cellIs" dxfId="106" priority="16" operator="lessThan">
      <formula>$Y$9/2</formula>
    </cfRule>
  </conditionalFormatting>
  <conditionalFormatting sqref="Z10:Z59">
    <cfRule type="cellIs" dxfId="105" priority="15" operator="lessThan">
      <formula>$Z$9/2</formula>
    </cfRule>
  </conditionalFormatting>
  <conditionalFormatting sqref="AA10:AA59">
    <cfRule type="cellIs" dxfId="104" priority="14" operator="lessThan">
      <formula>$AA$9/2</formula>
    </cfRule>
  </conditionalFormatting>
  <conditionalFormatting sqref="AB10:AB59">
    <cfRule type="cellIs" dxfId="103" priority="13" operator="lessThan">
      <formula>$AB$9/2</formula>
    </cfRule>
  </conditionalFormatting>
  <conditionalFormatting sqref="AC10:AC59">
    <cfRule type="cellIs" dxfId="102" priority="12" operator="lessThan">
      <formula>$AC$9/2</formula>
    </cfRule>
  </conditionalFormatting>
  <conditionalFormatting sqref="AD10:AD59">
    <cfRule type="cellIs" dxfId="101" priority="11" operator="lessThan">
      <formula>$AD$9/2</formula>
    </cfRule>
  </conditionalFormatting>
  <conditionalFormatting sqref="AE10:AE59">
    <cfRule type="cellIs" dxfId="100" priority="10" operator="lessThan">
      <formula>$AE$9/2</formula>
    </cfRule>
  </conditionalFormatting>
  <conditionalFormatting sqref="AF10:AF59">
    <cfRule type="cellIs" dxfId="99" priority="9" operator="lessThan">
      <formula>$AF$9/2</formula>
    </cfRule>
  </conditionalFormatting>
  <conditionalFormatting sqref="AG10:AG59">
    <cfRule type="cellIs" dxfId="98" priority="8" operator="lessThan">
      <formula>$AG$9/2</formula>
    </cfRule>
  </conditionalFormatting>
  <conditionalFormatting sqref="AH10:AH59">
    <cfRule type="cellIs" dxfId="97" priority="7" operator="lessThan">
      <formula>$AH$9/2</formula>
    </cfRule>
  </conditionalFormatting>
  <conditionalFormatting sqref="AI10:AI59">
    <cfRule type="cellIs" dxfId="96" priority="6" operator="lessThan">
      <formula>$AI$9/2</formula>
    </cfRule>
  </conditionalFormatting>
  <conditionalFormatting sqref="AJ10:AJ59">
    <cfRule type="cellIs" dxfId="95" priority="5" operator="lessThan">
      <formula>$AJ$9/2</formula>
    </cfRule>
  </conditionalFormatting>
  <conditionalFormatting sqref="AK10:AK59">
    <cfRule type="cellIs" dxfId="94" priority="4" operator="lessThan">
      <formula>$AK$9/2</formula>
    </cfRule>
  </conditionalFormatting>
  <conditionalFormatting sqref="AL10:AL59">
    <cfRule type="cellIs" dxfId="93" priority="3" operator="lessThan">
      <formula>$AL$9/2</formula>
    </cfRule>
  </conditionalFormatting>
  <conditionalFormatting sqref="AM10:AM59">
    <cfRule type="cellIs" dxfId="92" priority="2" operator="lessThan">
      <formula>$AM$9/2</formula>
    </cfRule>
  </conditionalFormatting>
  <conditionalFormatting sqref="AN10:AN59">
    <cfRule type="cellIs" dxfId="91" priority="1" operator="lessThan">
      <formula>$AN$9/2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79" orientation="portrait" r:id="rId1"/>
  <colBreaks count="2" manualBreakCount="2">
    <brk id="21" max="58" man="1"/>
    <brk id="40" max="58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5813B9-14BA-499E-8821-DBB20A7D8D07}">
          <x14:formula1>
            <xm:f>Subject!$P$2:$P$15</xm:f>
          </x14:formula1>
          <xm:sqref>D8:Q8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C798E-AC54-42AA-ABAF-C17A16B74ECC}">
  <sheetPr>
    <tabColor theme="6" tint="-0.499984740745262"/>
  </sheetPr>
  <dimension ref="A1:CS74"/>
  <sheetViews>
    <sheetView view="pageBreakPreview" topLeftCell="F16" zoomScale="40" zoomScaleSheetLayoutView="40" workbookViewId="0">
      <selection activeCell="H68" sqref="H68:AA68"/>
    </sheetView>
  </sheetViews>
  <sheetFormatPr defaultColWidth="10.625" defaultRowHeight="24.6" x14ac:dyDescent="0.7"/>
  <cols>
    <col min="1" max="1" width="5.875" style="180" hidden="1" customWidth="1"/>
    <col min="2" max="3" width="5.125" style="180" hidden="1" customWidth="1"/>
    <col min="4" max="5" width="5.125" style="179" hidden="1" customWidth="1"/>
    <col min="6" max="92" width="1.625" style="179" customWidth="1"/>
    <col min="93" max="16384" width="10.625" style="179"/>
  </cols>
  <sheetData>
    <row r="1" spans="1:97" s="178" customFormat="1" ht="22.5" customHeight="1" x14ac:dyDescent="0.6">
      <c r="A1" s="177"/>
      <c r="B1" s="177"/>
      <c r="C1" s="177"/>
      <c r="F1" s="304" t="str">
        <f>CONCATENATE("Assessment Students Development  Semester 1 Academic Year  ",'1 Basic information'!F5)</f>
        <v>Assessment Students Development  Semester 1 Academic Year  2025</v>
      </c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  <c r="AK1" s="304"/>
      <c r="AL1" s="304"/>
      <c r="AM1" s="304"/>
      <c r="AN1" s="304"/>
      <c r="AO1" s="304"/>
      <c r="AP1" s="304"/>
      <c r="AQ1" s="304"/>
      <c r="AR1" s="304"/>
      <c r="AS1" s="304"/>
      <c r="AT1" s="304"/>
      <c r="AU1" s="304"/>
      <c r="AV1" s="304"/>
      <c r="AW1" s="304"/>
      <c r="AX1" s="304"/>
      <c r="AY1" s="304"/>
      <c r="AZ1" s="304"/>
      <c r="BA1" s="304"/>
      <c r="BB1" s="304"/>
      <c r="BC1" s="304"/>
      <c r="BD1" s="304"/>
      <c r="BE1" s="304"/>
      <c r="BF1" s="304"/>
      <c r="BG1" s="304"/>
      <c r="BH1" s="304"/>
      <c r="BI1" s="304"/>
      <c r="BJ1" s="304"/>
      <c r="BK1" s="304"/>
      <c r="BL1" s="304"/>
      <c r="BM1" s="304"/>
      <c r="BN1" s="304"/>
      <c r="BO1" s="304"/>
      <c r="BP1" s="304"/>
      <c r="BQ1" s="304"/>
      <c r="BR1" s="304"/>
      <c r="BS1" s="304"/>
      <c r="BT1" s="304"/>
      <c r="BU1" s="304"/>
      <c r="BV1" s="304"/>
      <c r="BW1" s="304"/>
      <c r="BX1" s="304"/>
      <c r="BY1" s="304"/>
      <c r="BZ1" s="304"/>
      <c r="CA1" s="304"/>
      <c r="CB1" s="304"/>
      <c r="CC1" s="304"/>
      <c r="CD1" s="304"/>
      <c r="CE1" s="304"/>
    </row>
    <row r="2" spans="1:97" s="178" customFormat="1" ht="22.5" customHeight="1" x14ac:dyDescent="0.6">
      <c r="A2" s="177"/>
      <c r="B2" s="177"/>
      <c r="C2" s="177"/>
      <c r="F2" s="305" t="str">
        <f>CONCATENATE(รหัสวิชา," ",รายวิชา," Grade ",ชั้น)</f>
        <v xml:space="preserve">  Grade </v>
      </c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5"/>
      <c r="AL2" s="305"/>
      <c r="AM2" s="305"/>
      <c r="AN2" s="305"/>
      <c r="AO2" s="305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  <c r="BC2" s="305"/>
      <c r="BD2" s="305"/>
      <c r="BE2" s="305"/>
      <c r="BF2" s="305"/>
      <c r="BG2" s="305"/>
      <c r="BH2" s="305"/>
      <c r="BI2" s="305"/>
      <c r="BJ2" s="305"/>
      <c r="BK2" s="305"/>
      <c r="BL2" s="305"/>
      <c r="BM2" s="305"/>
      <c r="BN2" s="305"/>
      <c r="BO2" s="305"/>
      <c r="BP2" s="305"/>
      <c r="BQ2" s="305"/>
      <c r="BR2" s="305"/>
      <c r="BS2" s="305"/>
      <c r="BT2" s="305"/>
      <c r="BU2" s="305"/>
      <c r="BV2" s="305"/>
      <c r="BW2" s="305"/>
      <c r="BX2" s="305"/>
      <c r="BY2" s="305"/>
      <c r="BZ2" s="305"/>
      <c r="CA2" s="305"/>
      <c r="CB2" s="305"/>
      <c r="CC2" s="305"/>
      <c r="CD2" s="305"/>
      <c r="CE2" s="305"/>
    </row>
    <row r="3" spans="1:97" s="178" customFormat="1" ht="22.5" customHeight="1" x14ac:dyDescent="0.6">
      <c r="A3" s="177"/>
      <c r="B3" s="177"/>
      <c r="C3" s="177"/>
      <c r="F3" s="304" t="s">
        <v>257</v>
      </c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  <c r="AD3" s="304"/>
      <c r="AE3" s="304"/>
      <c r="AF3" s="304"/>
      <c r="AG3" s="304"/>
      <c r="AH3" s="304"/>
      <c r="AI3" s="304"/>
      <c r="AJ3" s="304"/>
      <c r="AK3" s="304"/>
      <c r="AL3" s="304"/>
      <c r="AM3" s="304"/>
      <c r="AN3" s="304"/>
      <c r="AO3" s="304"/>
      <c r="AP3" s="304"/>
      <c r="AQ3" s="304"/>
      <c r="AR3" s="304"/>
      <c r="AS3" s="304"/>
      <c r="AT3" s="304"/>
      <c r="AU3" s="304"/>
      <c r="AV3" s="304"/>
      <c r="AW3" s="304"/>
      <c r="AX3" s="304"/>
      <c r="AY3" s="304"/>
      <c r="AZ3" s="304"/>
      <c r="BA3" s="304"/>
      <c r="BB3" s="304"/>
      <c r="BC3" s="304"/>
      <c r="BD3" s="304"/>
      <c r="BE3" s="304"/>
      <c r="BF3" s="304"/>
      <c r="BG3" s="304"/>
      <c r="BH3" s="304"/>
      <c r="BI3" s="304"/>
      <c r="BJ3" s="304"/>
      <c r="BK3" s="304"/>
      <c r="BL3" s="304"/>
      <c r="BM3" s="304"/>
      <c r="BN3" s="304"/>
      <c r="BO3" s="304"/>
      <c r="BP3" s="304"/>
      <c r="BQ3" s="304"/>
      <c r="BR3" s="304"/>
      <c r="BS3" s="304"/>
      <c r="BT3" s="304"/>
      <c r="BU3" s="304"/>
      <c r="BV3" s="304"/>
      <c r="BW3" s="304"/>
      <c r="BX3" s="304"/>
      <c r="BY3" s="304"/>
      <c r="BZ3" s="304"/>
      <c r="CA3" s="304"/>
      <c r="CB3" s="304"/>
      <c r="CC3" s="304"/>
      <c r="CD3" s="304"/>
      <c r="CE3" s="304"/>
    </row>
    <row r="4" spans="1:97" s="178" customFormat="1" ht="22.5" hidden="1" customHeight="1" x14ac:dyDescent="0.6">
      <c r="A4" s="177"/>
      <c r="B4" s="177"/>
      <c r="C4" s="177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199"/>
      <c r="BZ4" s="199"/>
      <c r="CA4" s="199"/>
      <c r="CB4" s="199"/>
      <c r="CC4" s="199"/>
      <c r="CD4" s="199"/>
      <c r="CE4" s="199"/>
    </row>
    <row r="5" spans="1:97" s="178" customFormat="1" ht="22.5" hidden="1" customHeight="1" x14ac:dyDescent="0.6">
      <c r="A5" s="177"/>
      <c r="B5" s="177"/>
      <c r="C5" s="177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  <c r="AH5" s="199"/>
      <c r="AI5" s="199"/>
      <c r="AJ5" s="199"/>
      <c r="AK5" s="199"/>
      <c r="AL5" s="199"/>
      <c r="AM5" s="199"/>
      <c r="AN5" s="199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  <c r="BM5" s="199"/>
      <c r="BN5" s="199"/>
      <c r="BO5" s="199"/>
      <c r="BP5" s="199"/>
      <c r="BQ5" s="199"/>
      <c r="BR5" s="199"/>
      <c r="BS5" s="199"/>
      <c r="BT5" s="199"/>
      <c r="BU5" s="199"/>
      <c r="BV5" s="199"/>
      <c r="BW5" s="199"/>
      <c r="BX5" s="199"/>
      <c r="BY5" s="199"/>
      <c r="BZ5" s="199"/>
      <c r="CA5" s="199"/>
      <c r="CB5" s="199"/>
      <c r="CC5" s="199"/>
      <c r="CD5" s="199"/>
      <c r="CE5" s="199"/>
    </row>
    <row r="6" spans="1:97" s="178" customFormat="1" ht="22.5" hidden="1" customHeight="1" x14ac:dyDescent="0.6">
      <c r="A6" s="177"/>
      <c r="B6" s="177"/>
      <c r="C6" s="177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99"/>
      <c r="BR6" s="199"/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99"/>
      <c r="CD6" s="199"/>
      <c r="CE6" s="199"/>
    </row>
    <row r="7" spans="1:97" ht="7.5" customHeight="1" x14ac:dyDescent="0.7"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0"/>
      <c r="AB7" s="190"/>
      <c r="AC7" s="190"/>
      <c r="AD7" s="190"/>
      <c r="AE7" s="190"/>
      <c r="AF7" s="190"/>
      <c r="AG7" s="190"/>
      <c r="AH7" s="190"/>
      <c r="AI7" s="190"/>
      <c r="AJ7" s="190"/>
      <c r="AK7" s="190"/>
      <c r="AL7" s="190"/>
      <c r="AM7" s="190"/>
      <c r="AN7" s="190"/>
      <c r="AO7" s="190"/>
      <c r="AP7" s="190"/>
      <c r="AQ7" s="190"/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190"/>
      <c r="BR7" s="190"/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90"/>
      <c r="CE7" s="190"/>
    </row>
    <row r="8" spans="1:97" s="181" customFormat="1" ht="17.25" customHeight="1" x14ac:dyDescent="0.7">
      <c r="A8" s="180"/>
      <c r="B8" s="180"/>
      <c r="C8" s="180"/>
      <c r="F8" s="316" t="s">
        <v>175</v>
      </c>
      <c r="G8" s="316"/>
      <c r="H8" s="316"/>
      <c r="I8" s="316"/>
      <c r="J8" s="316"/>
      <c r="K8" s="318" t="s">
        <v>176</v>
      </c>
      <c r="L8" s="318"/>
      <c r="M8" s="318"/>
      <c r="N8" s="318"/>
      <c r="O8" s="318"/>
      <c r="P8" s="318"/>
      <c r="Q8" s="318"/>
      <c r="R8" s="318"/>
      <c r="S8" s="316" t="s">
        <v>582</v>
      </c>
      <c r="T8" s="316"/>
      <c r="U8" s="316"/>
      <c r="V8" s="316"/>
      <c r="W8" s="316"/>
      <c r="X8" s="316"/>
      <c r="Y8" s="316"/>
      <c r="Z8" s="316"/>
      <c r="AA8" s="316"/>
      <c r="AB8" s="316"/>
      <c r="AC8" s="316"/>
      <c r="AD8" s="316"/>
      <c r="AE8" s="316"/>
      <c r="AF8" s="316"/>
      <c r="AG8" s="316"/>
      <c r="AH8" s="316"/>
      <c r="AI8" s="316"/>
      <c r="AJ8" s="316"/>
      <c r="AK8" s="316"/>
      <c r="AL8" s="316"/>
      <c r="AM8" s="316"/>
      <c r="AN8" s="316"/>
      <c r="AO8" s="316"/>
      <c r="AP8" s="316"/>
      <c r="AQ8" s="316"/>
      <c r="AR8" s="316"/>
      <c r="AS8" s="317" t="s">
        <v>195</v>
      </c>
      <c r="AT8" s="317"/>
      <c r="AU8" s="317"/>
      <c r="AV8" s="317"/>
      <c r="AW8" s="317"/>
      <c r="AX8" s="317"/>
      <c r="AY8" s="317"/>
      <c r="AZ8" s="317"/>
      <c r="BA8" s="317"/>
      <c r="BB8" s="303" t="s">
        <v>196</v>
      </c>
      <c r="BC8" s="303"/>
      <c r="BD8" s="303"/>
      <c r="BE8" s="303"/>
      <c r="BF8" s="303"/>
      <c r="BG8" s="303"/>
      <c r="BH8" s="303"/>
      <c r="BI8" s="303"/>
      <c r="BJ8" s="303"/>
      <c r="BK8" s="303" t="s">
        <v>197</v>
      </c>
      <c r="BL8" s="303"/>
      <c r="BM8" s="303"/>
      <c r="BN8" s="303"/>
      <c r="BO8" s="303"/>
      <c r="BP8" s="303"/>
      <c r="BQ8" s="303"/>
      <c r="BR8" s="307" t="s">
        <v>536</v>
      </c>
      <c r="BS8" s="308"/>
      <c r="BT8" s="308"/>
      <c r="BU8" s="308"/>
      <c r="BV8" s="308"/>
      <c r="BW8" s="308"/>
      <c r="BX8" s="309"/>
      <c r="BY8" s="306" t="s">
        <v>559</v>
      </c>
      <c r="BZ8" s="306"/>
      <c r="CA8" s="306"/>
      <c r="CB8" s="306"/>
      <c r="CC8" s="306"/>
      <c r="CD8" s="306"/>
      <c r="CE8" s="306"/>
    </row>
    <row r="9" spans="1:97" ht="23.25" hidden="1" customHeight="1" x14ac:dyDescent="0.7">
      <c r="F9" s="316"/>
      <c r="G9" s="316"/>
      <c r="H9" s="316"/>
      <c r="I9" s="316"/>
      <c r="J9" s="316"/>
      <c r="K9" s="318"/>
      <c r="L9" s="318"/>
      <c r="M9" s="318"/>
      <c r="N9" s="318"/>
      <c r="O9" s="318"/>
      <c r="P9" s="318"/>
      <c r="Q9" s="318"/>
      <c r="R9" s="318"/>
      <c r="S9" s="316"/>
      <c r="T9" s="316"/>
      <c r="U9" s="316"/>
      <c r="V9" s="316"/>
      <c r="W9" s="316"/>
      <c r="X9" s="316"/>
      <c r="Y9" s="316"/>
      <c r="Z9" s="316"/>
      <c r="AA9" s="316"/>
      <c r="AB9" s="316"/>
      <c r="AC9" s="316"/>
      <c r="AD9" s="316"/>
      <c r="AE9" s="316"/>
      <c r="AF9" s="316"/>
      <c r="AG9" s="316"/>
      <c r="AH9" s="316"/>
      <c r="AI9" s="316"/>
      <c r="AJ9" s="316"/>
      <c r="AK9" s="316"/>
      <c r="AL9" s="316"/>
      <c r="AM9" s="316"/>
      <c r="AN9" s="316"/>
      <c r="AO9" s="316"/>
      <c r="AP9" s="316"/>
      <c r="AQ9" s="316"/>
      <c r="AR9" s="316"/>
      <c r="AS9" s="303"/>
      <c r="AT9" s="303"/>
      <c r="AU9" s="303"/>
      <c r="AV9" s="303"/>
      <c r="AW9" s="303"/>
      <c r="AX9" s="303"/>
      <c r="AY9" s="303"/>
      <c r="AZ9" s="303"/>
      <c r="BA9" s="303"/>
      <c r="BB9" s="303"/>
      <c r="BC9" s="303"/>
      <c r="BD9" s="303"/>
      <c r="BE9" s="303"/>
      <c r="BF9" s="303"/>
      <c r="BG9" s="303"/>
      <c r="BH9" s="303"/>
      <c r="BI9" s="303"/>
      <c r="BJ9" s="303"/>
      <c r="BK9" s="303"/>
      <c r="BL9" s="303"/>
      <c r="BM9" s="303"/>
      <c r="BN9" s="303"/>
      <c r="BO9" s="303"/>
      <c r="BP9" s="303"/>
      <c r="BQ9" s="303"/>
      <c r="BR9" s="310"/>
      <c r="BS9" s="311"/>
      <c r="BT9" s="311"/>
      <c r="BU9" s="311"/>
      <c r="BV9" s="311"/>
      <c r="BW9" s="311"/>
      <c r="BX9" s="312"/>
      <c r="BY9" s="306"/>
      <c r="BZ9" s="306"/>
      <c r="CA9" s="306"/>
      <c r="CB9" s="306"/>
      <c r="CC9" s="306"/>
      <c r="CD9" s="306"/>
      <c r="CE9" s="306"/>
    </row>
    <row r="10" spans="1:97" s="183" customFormat="1" ht="16.5" customHeight="1" x14ac:dyDescent="0.5">
      <c r="A10" s="182"/>
      <c r="B10" s="182"/>
      <c r="C10" s="182"/>
      <c r="F10" s="316"/>
      <c r="G10" s="316"/>
      <c r="H10" s="316"/>
      <c r="I10" s="316"/>
      <c r="J10" s="316"/>
      <c r="K10" s="318"/>
      <c r="L10" s="318"/>
      <c r="M10" s="318"/>
      <c r="N10" s="318"/>
      <c r="O10" s="318"/>
      <c r="P10" s="318"/>
      <c r="Q10" s="318"/>
      <c r="R10" s="318"/>
      <c r="S10" s="316"/>
      <c r="T10" s="316"/>
      <c r="U10" s="316"/>
      <c r="V10" s="316"/>
      <c r="W10" s="316"/>
      <c r="X10" s="316"/>
      <c r="Y10" s="316"/>
      <c r="Z10" s="316"/>
      <c r="AA10" s="316"/>
      <c r="AB10" s="316"/>
      <c r="AC10" s="316"/>
      <c r="AD10" s="316"/>
      <c r="AE10" s="316"/>
      <c r="AF10" s="316"/>
      <c r="AG10" s="316"/>
      <c r="AH10" s="316"/>
      <c r="AI10" s="316"/>
      <c r="AJ10" s="316"/>
      <c r="AK10" s="316"/>
      <c r="AL10" s="316"/>
      <c r="AM10" s="316"/>
      <c r="AN10" s="316"/>
      <c r="AO10" s="316"/>
      <c r="AP10" s="316"/>
      <c r="AQ10" s="316"/>
      <c r="AR10" s="316"/>
      <c r="AS10" s="303">
        <f>IF('4.Collect Points'!AK9="","",'4.Collect Points'!AK9)</f>
        <v>0</v>
      </c>
      <c r="AT10" s="303"/>
      <c r="AU10" s="303"/>
      <c r="AV10" s="303"/>
      <c r="AW10" s="303"/>
      <c r="AX10" s="303"/>
      <c r="AY10" s="303"/>
      <c r="AZ10" s="303"/>
      <c r="BA10" s="303"/>
      <c r="BB10" s="303">
        <f>IF('4.Collect Points'!AL9="","",'4.Collect Points'!AL9)</f>
        <v>100</v>
      </c>
      <c r="BC10" s="303"/>
      <c r="BD10" s="303"/>
      <c r="BE10" s="303"/>
      <c r="BF10" s="303"/>
      <c r="BG10" s="303"/>
      <c r="BH10" s="303"/>
      <c r="BI10" s="303"/>
      <c r="BJ10" s="303"/>
      <c r="BK10" s="303">
        <f>IF('4.Collect Points'!AM9="","",'4.Collect Points'!AM9)</f>
        <v>100</v>
      </c>
      <c r="BL10" s="303"/>
      <c r="BM10" s="303"/>
      <c r="BN10" s="303"/>
      <c r="BO10" s="303"/>
      <c r="BP10" s="303"/>
      <c r="BQ10" s="303"/>
      <c r="BR10" s="313"/>
      <c r="BS10" s="314"/>
      <c r="BT10" s="314"/>
      <c r="BU10" s="314"/>
      <c r="BV10" s="314"/>
      <c r="BW10" s="314"/>
      <c r="BX10" s="315"/>
      <c r="BY10" s="306"/>
      <c r="BZ10" s="306"/>
      <c r="CA10" s="306"/>
      <c r="CB10" s="306"/>
      <c r="CC10" s="306"/>
      <c r="CD10" s="306"/>
      <c r="CE10" s="306"/>
    </row>
    <row r="11" spans="1:97" s="185" customFormat="1" ht="17.25" customHeight="1" x14ac:dyDescent="0.7">
      <c r="A11" s="184"/>
      <c r="B11" s="184"/>
      <c r="C11" s="184"/>
      <c r="F11" s="299">
        <v>1</v>
      </c>
      <c r="G11" s="299"/>
      <c r="H11" s="299"/>
      <c r="I11" s="299"/>
      <c r="J11" s="299"/>
      <c r="K11" s="300" t="str">
        <f>IF('2 Name'!B11="","",'2 Name'!B11)</f>
        <v/>
      </c>
      <c r="L11" s="301"/>
      <c r="M11" s="301"/>
      <c r="N11" s="301"/>
      <c r="O11" s="301"/>
      <c r="P11" s="301"/>
      <c r="Q11" s="301"/>
      <c r="R11" s="302"/>
      <c r="S11" s="296" t="str">
        <f>IF('2 Name'!C11="","",'2 Name'!C11)</f>
        <v/>
      </c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 t="str">
        <f>IF('2 Name'!D11="","",'2 Name'!D11)</f>
        <v/>
      </c>
      <c r="AF11" s="297"/>
      <c r="AG11" s="297"/>
      <c r="AH11" s="297"/>
      <c r="AI11" s="297"/>
      <c r="AJ11" s="297"/>
      <c r="AK11" s="297"/>
      <c r="AL11" s="297"/>
      <c r="AM11" s="297"/>
      <c r="AN11" s="297"/>
      <c r="AO11" s="297"/>
      <c r="AP11" s="297"/>
      <c r="AQ11" s="297"/>
      <c r="AR11" s="298"/>
      <c r="AS11" s="293" t="str">
        <f>IF('2 Name'!R11="No Qualification for Exam","",IF('2 Name'!R11="Transfer","",IF('2 Name'!R11="I","",IF('4.Collect Points'!R10="","",'4.Collect Points'!R10))))</f>
        <v/>
      </c>
      <c r="AT11" s="294"/>
      <c r="AU11" s="294"/>
      <c r="AV11" s="294"/>
      <c r="AW11" s="294"/>
      <c r="AX11" s="294"/>
      <c r="AY11" s="294"/>
      <c r="AZ11" s="294"/>
      <c r="BA11" s="295"/>
      <c r="BB11" s="293" t="str">
        <f>IF('2 Name'!R11="No Qualification for Exam","",IF('2 Name'!R11="Transfer","",IF('2 Name'!R11="I","",IF('4.Collect Points'!S10="","",'4.Collect Points'!S10))))</f>
        <v/>
      </c>
      <c r="BC11" s="294"/>
      <c r="BD11" s="294"/>
      <c r="BE11" s="294"/>
      <c r="BF11" s="294"/>
      <c r="BG11" s="294"/>
      <c r="BH11" s="294"/>
      <c r="BI11" s="294"/>
      <c r="BJ11" s="295"/>
      <c r="BK11" s="292" t="str">
        <f>IF('2 Name'!R11="No Qualification for Exam","",IF('2 Name'!R11="Transfer","",IF('2 Name'!R11="I","",IF('4.Collect Points'!T10="","",'4.Collect Points'!T10))))</f>
        <v/>
      </c>
      <c r="BL11" s="292"/>
      <c r="BM11" s="292"/>
      <c r="BN11" s="292"/>
      <c r="BO11" s="292"/>
      <c r="BP11" s="292"/>
      <c r="BQ11" s="292"/>
      <c r="BR11" s="288" t="str">
        <f>IF('2 Name'!R11="No Qualification for Exam","No Qualification for Exam",IF('2 Name'!R11="I","I",IF('2 Name'!R11="Transfer","Transfer",IF('4.Collect Points'!AS10="","",'4.Collect Points'!AS10))))</f>
        <v/>
      </c>
      <c r="BS11" s="289"/>
      <c r="BT11" s="289"/>
      <c r="BU11" s="289"/>
      <c r="BV11" s="289"/>
      <c r="BW11" s="289"/>
      <c r="BX11" s="290"/>
      <c r="BY11" s="291" t="str">
        <f>IF('4.Collect Points'!U10="","",IF('2 Name'!R11="No Qualification for Exam","",IF('2 Name'!R11="Transfer","",IF('2 Name'!R11="I","",IF('4.Collect Points'!AW10="","",'4.Collect Points'!AW10)))))</f>
        <v/>
      </c>
      <c r="BZ11" s="291"/>
      <c r="CA11" s="291"/>
      <c r="CB11" s="291"/>
      <c r="CC11" s="291"/>
      <c r="CD11" s="291"/>
      <c r="CE11" s="291"/>
      <c r="CO11" s="323"/>
      <c r="CP11" s="323"/>
      <c r="CQ11" s="323"/>
      <c r="CR11" s="323"/>
      <c r="CS11" s="323"/>
    </row>
    <row r="12" spans="1:97" s="185" customFormat="1" ht="17.25" customHeight="1" x14ac:dyDescent="0.5">
      <c r="A12" s="184" t="s">
        <v>0</v>
      </c>
      <c r="B12" s="184"/>
      <c r="C12" s="184"/>
      <c r="D12" s="185" t="e">
        <f>IF(COUNTA('[4]2.ชื่อนักเรียน'!C10:C57)=0,"",COUNTA('[4]2.ชื่อนักเรียน'!C10:C57)-D25)</f>
        <v>#REF!</v>
      </c>
      <c r="E12" s="185" t="s">
        <v>1</v>
      </c>
      <c r="F12" s="299">
        <v>2</v>
      </c>
      <c r="G12" s="299"/>
      <c r="H12" s="299"/>
      <c r="I12" s="299"/>
      <c r="J12" s="299"/>
      <c r="K12" s="300" t="str">
        <f>IF('2 Name'!B12="","",'2 Name'!B12)</f>
        <v/>
      </c>
      <c r="L12" s="301"/>
      <c r="M12" s="301"/>
      <c r="N12" s="301"/>
      <c r="O12" s="301"/>
      <c r="P12" s="301"/>
      <c r="Q12" s="301"/>
      <c r="R12" s="302"/>
      <c r="S12" s="296" t="str">
        <f>IF('2 Name'!C12="","",'2 Name'!C12)</f>
        <v/>
      </c>
      <c r="T12" s="297"/>
      <c r="U12" s="297"/>
      <c r="V12" s="297"/>
      <c r="W12" s="297"/>
      <c r="X12" s="297"/>
      <c r="Y12" s="297"/>
      <c r="Z12" s="297"/>
      <c r="AA12" s="297"/>
      <c r="AB12" s="297"/>
      <c r="AC12" s="297"/>
      <c r="AD12" s="297"/>
      <c r="AE12" s="297" t="str">
        <f>IF('2 Name'!D12="","",'2 Name'!D12)</f>
        <v/>
      </c>
      <c r="AF12" s="297"/>
      <c r="AG12" s="297"/>
      <c r="AH12" s="297"/>
      <c r="AI12" s="297"/>
      <c r="AJ12" s="297"/>
      <c r="AK12" s="297"/>
      <c r="AL12" s="297"/>
      <c r="AM12" s="297"/>
      <c r="AN12" s="297"/>
      <c r="AO12" s="297"/>
      <c r="AP12" s="297"/>
      <c r="AQ12" s="297"/>
      <c r="AR12" s="298"/>
      <c r="AS12" s="293" t="str">
        <f>IF('2 Name'!R12="No Qualification for Exam","",IF('2 Name'!R12="Transfer","",IF('2 Name'!R12="I","",IF('4.Collect Points'!R11="","",'4.Collect Points'!R11))))</f>
        <v/>
      </c>
      <c r="AT12" s="294"/>
      <c r="AU12" s="294"/>
      <c r="AV12" s="294"/>
      <c r="AW12" s="294"/>
      <c r="AX12" s="294"/>
      <c r="AY12" s="294"/>
      <c r="AZ12" s="294"/>
      <c r="BA12" s="295"/>
      <c r="BB12" s="293" t="str">
        <f>IF('2 Name'!R12="No Qualification for Exam","",IF('2 Name'!R12="Transfer","",IF('2 Name'!R12="I","",IF('4.Collect Points'!S11="","",'4.Collect Points'!S11))))</f>
        <v/>
      </c>
      <c r="BC12" s="294"/>
      <c r="BD12" s="294"/>
      <c r="BE12" s="294"/>
      <c r="BF12" s="294"/>
      <c r="BG12" s="294"/>
      <c r="BH12" s="294"/>
      <c r="BI12" s="294"/>
      <c r="BJ12" s="295"/>
      <c r="BK12" s="292" t="str">
        <f>IF('2 Name'!R12="No Qualification for Exam","",IF('2 Name'!R12="Transfer","",IF('2 Name'!R12="I","",IF('4.Collect Points'!T11="","",'4.Collect Points'!T11))))</f>
        <v/>
      </c>
      <c r="BL12" s="292"/>
      <c r="BM12" s="292"/>
      <c r="BN12" s="292"/>
      <c r="BO12" s="292"/>
      <c r="BP12" s="292"/>
      <c r="BQ12" s="292"/>
      <c r="BR12" s="288" t="str">
        <f>IF('2 Name'!R12="No Qualification for Exam","No Qualification for Exam",IF('2 Name'!R12="I","I",IF('2 Name'!R12="Transfer","Transfer",IF('4.Collect Points'!AS11="","",'4.Collect Points'!AS11))))</f>
        <v/>
      </c>
      <c r="BS12" s="289"/>
      <c r="BT12" s="289"/>
      <c r="BU12" s="289"/>
      <c r="BV12" s="289"/>
      <c r="BW12" s="289"/>
      <c r="BX12" s="290"/>
      <c r="BY12" s="291" t="str">
        <f>IF('4.Collect Points'!U11="","",IF('2 Name'!R12="No Qualification for Exam","",IF('2 Name'!R12="Transfer","",IF('2 Name'!R12="I","",IF('4.Collect Points'!AW11="","",'4.Collect Points'!AW11)))))</f>
        <v/>
      </c>
      <c r="BZ12" s="291"/>
      <c r="CA12" s="291"/>
      <c r="CB12" s="291"/>
      <c r="CC12" s="291"/>
      <c r="CD12" s="291"/>
      <c r="CE12" s="291"/>
    </row>
    <row r="13" spans="1:97" s="185" customFormat="1" ht="17.25" customHeight="1" x14ac:dyDescent="0.5">
      <c r="A13" s="184" t="s">
        <v>2</v>
      </c>
      <c r="B13" s="184"/>
      <c r="C13" s="184"/>
      <c r="D13" s="185" t="e">
        <f>IF(D12="","",D12-D23)</f>
        <v>#REF!</v>
      </c>
      <c r="E13" s="185" t="s">
        <v>1</v>
      </c>
      <c r="F13" s="299">
        <v>3</v>
      </c>
      <c r="G13" s="299"/>
      <c r="H13" s="299"/>
      <c r="I13" s="299"/>
      <c r="J13" s="299"/>
      <c r="K13" s="300" t="str">
        <f>IF('2 Name'!B13="","",'2 Name'!B13)</f>
        <v/>
      </c>
      <c r="L13" s="301"/>
      <c r="M13" s="301"/>
      <c r="N13" s="301"/>
      <c r="O13" s="301"/>
      <c r="P13" s="301"/>
      <c r="Q13" s="301"/>
      <c r="R13" s="302"/>
      <c r="S13" s="296" t="str">
        <f>IF('2 Name'!C13="","",'2 Name'!C13)</f>
        <v/>
      </c>
      <c r="T13" s="297"/>
      <c r="U13" s="297"/>
      <c r="V13" s="297"/>
      <c r="W13" s="297"/>
      <c r="X13" s="297"/>
      <c r="Y13" s="297"/>
      <c r="Z13" s="297"/>
      <c r="AA13" s="297"/>
      <c r="AB13" s="297"/>
      <c r="AC13" s="297"/>
      <c r="AD13" s="297"/>
      <c r="AE13" s="297" t="str">
        <f>IF('2 Name'!D13="","",'2 Name'!D13)</f>
        <v/>
      </c>
      <c r="AF13" s="297"/>
      <c r="AG13" s="297"/>
      <c r="AH13" s="297"/>
      <c r="AI13" s="297"/>
      <c r="AJ13" s="297"/>
      <c r="AK13" s="297"/>
      <c r="AL13" s="297"/>
      <c r="AM13" s="297"/>
      <c r="AN13" s="297"/>
      <c r="AO13" s="297"/>
      <c r="AP13" s="297"/>
      <c r="AQ13" s="297"/>
      <c r="AR13" s="298"/>
      <c r="AS13" s="293" t="str">
        <f>IF('2 Name'!R13="No Qualification for Exam","",IF('2 Name'!R13="Transfer","",IF('2 Name'!R13="I","",IF('4.Collect Points'!R12="","",'4.Collect Points'!R12))))</f>
        <v/>
      </c>
      <c r="AT13" s="294"/>
      <c r="AU13" s="294"/>
      <c r="AV13" s="294"/>
      <c r="AW13" s="294"/>
      <c r="AX13" s="294"/>
      <c r="AY13" s="294"/>
      <c r="AZ13" s="294"/>
      <c r="BA13" s="295"/>
      <c r="BB13" s="293" t="str">
        <f>IF('2 Name'!R13="No Qualification for Exam","",IF('2 Name'!R13="Transfer","",IF('2 Name'!R13="I","",IF('4.Collect Points'!S12="","",'4.Collect Points'!S12))))</f>
        <v/>
      </c>
      <c r="BC13" s="294"/>
      <c r="BD13" s="294"/>
      <c r="BE13" s="294"/>
      <c r="BF13" s="294"/>
      <c r="BG13" s="294"/>
      <c r="BH13" s="294"/>
      <c r="BI13" s="294"/>
      <c r="BJ13" s="295"/>
      <c r="BK13" s="292" t="str">
        <f>IF('2 Name'!R13="No Qualification for Exam","",IF('2 Name'!R13="Transfer","",IF('2 Name'!R13="I","",IF('4.Collect Points'!T12="","",'4.Collect Points'!T12))))</f>
        <v/>
      </c>
      <c r="BL13" s="292"/>
      <c r="BM13" s="292"/>
      <c r="BN13" s="292"/>
      <c r="BO13" s="292"/>
      <c r="BP13" s="292"/>
      <c r="BQ13" s="292"/>
      <c r="BR13" s="288" t="str">
        <f>IF('2 Name'!R13="No Qualification for Exam","No Qualification for Exam",IF('2 Name'!R13="I","I",IF('2 Name'!R13="Transfer","Transfer",IF('4.Collect Points'!AS12="","",'4.Collect Points'!AS12))))</f>
        <v/>
      </c>
      <c r="BS13" s="289"/>
      <c r="BT13" s="289"/>
      <c r="BU13" s="289"/>
      <c r="BV13" s="289"/>
      <c r="BW13" s="289"/>
      <c r="BX13" s="290"/>
      <c r="BY13" s="291" t="str">
        <f>IF('4.Collect Points'!U12="","",IF('2 Name'!R13="No Qualification for Exam","",IF('2 Name'!R13="Transfer","",IF('2 Name'!R13="I","",IF('4.Collect Points'!AW12="","",'4.Collect Points'!AW12)))))</f>
        <v/>
      </c>
      <c r="BZ13" s="291"/>
      <c r="CA13" s="291"/>
      <c r="CB13" s="291"/>
      <c r="CC13" s="291"/>
      <c r="CD13" s="291"/>
      <c r="CE13" s="291"/>
    </row>
    <row r="14" spans="1:97" s="185" customFormat="1" ht="17.25" customHeight="1" x14ac:dyDescent="0.5">
      <c r="A14" s="184"/>
      <c r="B14" s="184"/>
      <c r="C14" s="184"/>
      <c r="F14" s="299">
        <v>4</v>
      </c>
      <c r="G14" s="299"/>
      <c r="H14" s="299"/>
      <c r="I14" s="299"/>
      <c r="J14" s="299"/>
      <c r="K14" s="300" t="str">
        <f>IF('2 Name'!B14="","",'2 Name'!B14)</f>
        <v/>
      </c>
      <c r="L14" s="301"/>
      <c r="M14" s="301"/>
      <c r="N14" s="301"/>
      <c r="O14" s="301"/>
      <c r="P14" s="301"/>
      <c r="Q14" s="301"/>
      <c r="R14" s="302"/>
      <c r="S14" s="296" t="str">
        <f>IF('2 Name'!C14="","",'2 Name'!C14)</f>
        <v/>
      </c>
      <c r="T14" s="297"/>
      <c r="U14" s="297"/>
      <c r="V14" s="297"/>
      <c r="W14" s="297"/>
      <c r="X14" s="297"/>
      <c r="Y14" s="297"/>
      <c r="Z14" s="297"/>
      <c r="AA14" s="297"/>
      <c r="AB14" s="297"/>
      <c r="AC14" s="297"/>
      <c r="AD14" s="297"/>
      <c r="AE14" s="297" t="str">
        <f>IF('2 Name'!D14="","",'2 Name'!D14)</f>
        <v/>
      </c>
      <c r="AF14" s="297"/>
      <c r="AG14" s="297"/>
      <c r="AH14" s="297"/>
      <c r="AI14" s="297"/>
      <c r="AJ14" s="297"/>
      <c r="AK14" s="297"/>
      <c r="AL14" s="297"/>
      <c r="AM14" s="297"/>
      <c r="AN14" s="297"/>
      <c r="AO14" s="297"/>
      <c r="AP14" s="297"/>
      <c r="AQ14" s="297"/>
      <c r="AR14" s="298"/>
      <c r="AS14" s="293" t="str">
        <f>IF('2 Name'!R14="No Qualification for Exam","",IF('2 Name'!R14="Transfer","",IF('2 Name'!R14="I","",IF('4.Collect Points'!R13="","",'4.Collect Points'!R13))))</f>
        <v/>
      </c>
      <c r="AT14" s="294"/>
      <c r="AU14" s="294"/>
      <c r="AV14" s="294"/>
      <c r="AW14" s="294"/>
      <c r="AX14" s="294"/>
      <c r="AY14" s="294"/>
      <c r="AZ14" s="294"/>
      <c r="BA14" s="295"/>
      <c r="BB14" s="293" t="str">
        <f>IF('2 Name'!R14="No Qualification for Exam","",IF('2 Name'!R14="Transfer","",IF('2 Name'!R14="I","",IF('4.Collect Points'!S13="","",'4.Collect Points'!S13))))</f>
        <v/>
      </c>
      <c r="BC14" s="294"/>
      <c r="BD14" s="294"/>
      <c r="BE14" s="294"/>
      <c r="BF14" s="294"/>
      <c r="BG14" s="294"/>
      <c r="BH14" s="294"/>
      <c r="BI14" s="294"/>
      <c r="BJ14" s="295"/>
      <c r="BK14" s="292" t="str">
        <f>IF('2 Name'!R14="No Qualification for Exam","",IF('2 Name'!R14="Transfer","",IF('2 Name'!R14="I","",IF('4.Collect Points'!T13="","",'4.Collect Points'!T13))))</f>
        <v/>
      </c>
      <c r="BL14" s="292"/>
      <c r="BM14" s="292"/>
      <c r="BN14" s="292"/>
      <c r="BO14" s="292"/>
      <c r="BP14" s="292"/>
      <c r="BQ14" s="292"/>
      <c r="BR14" s="288" t="str">
        <f>IF('2 Name'!R14="No Qualification for Exam","No Qualification for Exam",IF('2 Name'!R14="I","I",IF('2 Name'!R14="Transfer","Transfer",IF('4.Collect Points'!AS13="","",'4.Collect Points'!AS13))))</f>
        <v/>
      </c>
      <c r="BS14" s="289"/>
      <c r="BT14" s="289"/>
      <c r="BU14" s="289"/>
      <c r="BV14" s="289"/>
      <c r="BW14" s="289"/>
      <c r="BX14" s="290"/>
      <c r="BY14" s="291" t="str">
        <f>IF('4.Collect Points'!U13="","",IF('2 Name'!R14="No Qualification for Exam","",IF('2 Name'!R14="Transfer","",IF('2 Name'!R14="I","",IF('4.Collect Points'!AW13="","",'4.Collect Points'!AW13)))))</f>
        <v/>
      </c>
      <c r="BZ14" s="291"/>
      <c r="CA14" s="291"/>
      <c r="CB14" s="291"/>
      <c r="CC14" s="291"/>
      <c r="CD14" s="291"/>
      <c r="CE14" s="291"/>
    </row>
    <row r="15" spans="1:97" s="185" customFormat="1" ht="17.25" customHeight="1" x14ac:dyDescent="0.5">
      <c r="A15" s="184" t="s">
        <v>22</v>
      </c>
      <c r="B15" s="184"/>
      <c r="C15" s="184"/>
      <c r="D15" s="185" t="str">
        <f>IF(COUNT(#REF!)=0,"",COUNTIF(#REF!,"4"))</f>
        <v/>
      </c>
      <c r="E15" s="185" t="s">
        <v>1</v>
      </c>
      <c r="F15" s="299">
        <v>5</v>
      </c>
      <c r="G15" s="299"/>
      <c r="H15" s="299"/>
      <c r="I15" s="299"/>
      <c r="J15" s="299"/>
      <c r="K15" s="300" t="str">
        <f>IF('2 Name'!B15="","",'2 Name'!B15)</f>
        <v/>
      </c>
      <c r="L15" s="301"/>
      <c r="M15" s="301"/>
      <c r="N15" s="301"/>
      <c r="O15" s="301"/>
      <c r="P15" s="301"/>
      <c r="Q15" s="301"/>
      <c r="R15" s="302"/>
      <c r="S15" s="296" t="str">
        <f>IF('2 Name'!C15="","",'2 Name'!C15)</f>
        <v/>
      </c>
      <c r="T15" s="297"/>
      <c r="U15" s="297"/>
      <c r="V15" s="297"/>
      <c r="W15" s="297"/>
      <c r="X15" s="297"/>
      <c r="Y15" s="297"/>
      <c r="Z15" s="297"/>
      <c r="AA15" s="297"/>
      <c r="AB15" s="297"/>
      <c r="AC15" s="297"/>
      <c r="AD15" s="297"/>
      <c r="AE15" s="297" t="str">
        <f>IF('2 Name'!D15="","",'2 Name'!D15)</f>
        <v/>
      </c>
      <c r="AF15" s="297"/>
      <c r="AG15" s="297"/>
      <c r="AH15" s="297"/>
      <c r="AI15" s="297"/>
      <c r="AJ15" s="297"/>
      <c r="AK15" s="297"/>
      <c r="AL15" s="297"/>
      <c r="AM15" s="297"/>
      <c r="AN15" s="297"/>
      <c r="AO15" s="297"/>
      <c r="AP15" s="297"/>
      <c r="AQ15" s="297"/>
      <c r="AR15" s="298"/>
      <c r="AS15" s="293" t="str">
        <f>IF('2 Name'!R15="No Qualification for Exam","",IF('2 Name'!R15="Transfer","",IF('2 Name'!R15="I","",IF('4.Collect Points'!R14="","",'4.Collect Points'!R14))))</f>
        <v/>
      </c>
      <c r="AT15" s="294"/>
      <c r="AU15" s="294"/>
      <c r="AV15" s="294"/>
      <c r="AW15" s="294"/>
      <c r="AX15" s="294"/>
      <c r="AY15" s="294"/>
      <c r="AZ15" s="294"/>
      <c r="BA15" s="295"/>
      <c r="BB15" s="293" t="str">
        <f>IF('2 Name'!R15="No Qualification for Exam","",IF('2 Name'!R15="Transfer","",IF('2 Name'!R15="I","",IF('4.Collect Points'!S14="","",'4.Collect Points'!S14))))</f>
        <v/>
      </c>
      <c r="BC15" s="294"/>
      <c r="BD15" s="294"/>
      <c r="BE15" s="294"/>
      <c r="BF15" s="294"/>
      <c r="BG15" s="294"/>
      <c r="BH15" s="294"/>
      <c r="BI15" s="294"/>
      <c r="BJ15" s="295"/>
      <c r="BK15" s="292" t="str">
        <f>IF('2 Name'!R15="No Qualification for Exam","",IF('2 Name'!R15="Transfer","",IF('2 Name'!R15="I","",IF('4.Collect Points'!T14="","",'4.Collect Points'!T14))))</f>
        <v/>
      </c>
      <c r="BL15" s="292"/>
      <c r="BM15" s="292"/>
      <c r="BN15" s="292"/>
      <c r="BO15" s="292"/>
      <c r="BP15" s="292"/>
      <c r="BQ15" s="292"/>
      <c r="BR15" s="288" t="str">
        <f>IF('2 Name'!R15="No Qualification for Exam","No Qualification for Exam",IF('2 Name'!R15="I","I",IF('2 Name'!R15="Transfer","Transfer",IF('4.Collect Points'!AS14="","",'4.Collect Points'!AS14))))</f>
        <v/>
      </c>
      <c r="BS15" s="289"/>
      <c r="BT15" s="289"/>
      <c r="BU15" s="289"/>
      <c r="BV15" s="289"/>
      <c r="BW15" s="289"/>
      <c r="BX15" s="290"/>
      <c r="BY15" s="291" t="str">
        <f>IF('4.Collect Points'!U14="","",IF('2 Name'!R15="No Qualification for Exam","",IF('2 Name'!R15="Transfer","",IF('2 Name'!R15="I","",IF('4.Collect Points'!AW14="","",'4.Collect Points'!AW14)))))</f>
        <v/>
      </c>
      <c r="BZ15" s="291"/>
      <c r="CA15" s="291"/>
      <c r="CB15" s="291"/>
      <c r="CC15" s="291"/>
      <c r="CD15" s="291"/>
      <c r="CE15" s="291"/>
    </row>
    <row r="16" spans="1:97" s="185" customFormat="1" ht="17.25" customHeight="1" x14ac:dyDescent="0.5">
      <c r="A16" s="184" t="s">
        <v>23</v>
      </c>
      <c r="B16" s="184"/>
      <c r="C16" s="184"/>
      <c r="D16" s="185" t="str">
        <f>IF(COUNT(#REF!)=0,"",COUNTIF(#REF!,"3.5"))</f>
        <v/>
      </c>
      <c r="E16" s="185" t="s">
        <v>1</v>
      </c>
      <c r="F16" s="299">
        <v>6</v>
      </c>
      <c r="G16" s="299"/>
      <c r="H16" s="299"/>
      <c r="I16" s="299"/>
      <c r="J16" s="299"/>
      <c r="K16" s="300" t="str">
        <f>IF('2 Name'!B16="","",'2 Name'!B16)</f>
        <v/>
      </c>
      <c r="L16" s="301"/>
      <c r="M16" s="301"/>
      <c r="N16" s="301"/>
      <c r="O16" s="301"/>
      <c r="P16" s="301"/>
      <c r="Q16" s="301"/>
      <c r="R16" s="302"/>
      <c r="S16" s="296" t="str">
        <f>IF('2 Name'!C16="","",'2 Name'!C16)</f>
        <v/>
      </c>
      <c r="T16" s="297"/>
      <c r="U16" s="297"/>
      <c r="V16" s="297"/>
      <c r="W16" s="297"/>
      <c r="X16" s="297"/>
      <c r="Y16" s="297"/>
      <c r="Z16" s="297"/>
      <c r="AA16" s="297"/>
      <c r="AB16" s="297"/>
      <c r="AC16" s="297"/>
      <c r="AD16" s="297"/>
      <c r="AE16" s="297" t="str">
        <f>IF('2 Name'!D16="","",'2 Name'!D16)</f>
        <v/>
      </c>
      <c r="AF16" s="297"/>
      <c r="AG16" s="297"/>
      <c r="AH16" s="297"/>
      <c r="AI16" s="297"/>
      <c r="AJ16" s="297"/>
      <c r="AK16" s="297"/>
      <c r="AL16" s="297"/>
      <c r="AM16" s="297"/>
      <c r="AN16" s="297"/>
      <c r="AO16" s="297"/>
      <c r="AP16" s="297"/>
      <c r="AQ16" s="297"/>
      <c r="AR16" s="298"/>
      <c r="AS16" s="293" t="str">
        <f>IF('2 Name'!R16="No Qualification for Exam","",IF('2 Name'!R16="Transfer","",IF('2 Name'!R16="I","",IF('4.Collect Points'!R15="","",'4.Collect Points'!R15))))</f>
        <v/>
      </c>
      <c r="AT16" s="294"/>
      <c r="AU16" s="294"/>
      <c r="AV16" s="294"/>
      <c r="AW16" s="294"/>
      <c r="AX16" s="294"/>
      <c r="AY16" s="294"/>
      <c r="AZ16" s="294"/>
      <c r="BA16" s="295"/>
      <c r="BB16" s="293" t="str">
        <f>IF('2 Name'!R16="No Qualification for Exam","",IF('2 Name'!R16="Transfer","",IF('2 Name'!R16="I","",IF('4.Collect Points'!S15="","",'4.Collect Points'!S15))))</f>
        <v/>
      </c>
      <c r="BC16" s="294"/>
      <c r="BD16" s="294"/>
      <c r="BE16" s="294"/>
      <c r="BF16" s="294"/>
      <c r="BG16" s="294"/>
      <c r="BH16" s="294"/>
      <c r="BI16" s="294"/>
      <c r="BJ16" s="295"/>
      <c r="BK16" s="292" t="str">
        <f>IF('2 Name'!R16="No Qualification for Exam","",IF('2 Name'!R16="Transfer","",IF('2 Name'!R16="I","",IF('4.Collect Points'!T15="","",'4.Collect Points'!T15))))</f>
        <v/>
      </c>
      <c r="BL16" s="292"/>
      <c r="BM16" s="292"/>
      <c r="BN16" s="292"/>
      <c r="BO16" s="292"/>
      <c r="BP16" s="292"/>
      <c r="BQ16" s="292"/>
      <c r="BR16" s="288" t="str">
        <f>IF('2 Name'!R16="No Qualification for Exam","No Qualification for Exam",IF('2 Name'!R16="I","I",IF('2 Name'!R16="Transfer","Transfer",IF('4.Collect Points'!AS15="","",'4.Collect Points'!AS15))))</f>
        <v/>
      </c>
      <c r="BS16" s="289"/>
      <c r="BT16" s="289"/>
      <c r="BU16" s="289"/>
      <c r="BV16" s="289"/>
      <c r="BW16" s="289"/>
      <c r="BX16" s="290"/>
      <c r="BY16" s="291" t="str">
        <f>IF('4.Collect Points'!U15="","",IF('2 Name'!R16="No Qualification for Exam","",IF('2 Name'!R16="Transfer","",IF('2 Name'!R16="I","",IF('4.Collect Points'!AW15="","",'4.Collect Points'!AW15)))))</f>
        <v/>
      </c>
      <c r="BZ16" s="291"/>
      <c r="CA16" s="291"/>
      <c r="CB16" s="291"/>
      <c r="CC16" s="291"/>
      <c r="CD16" s="291"/>
      <c r="CE16" s="291"/>
    </row>
    <row r="17" spans="1:83" s="185" customFormat="1" ht="17.25" customHeight="1" x14ac:dyDescent="0.5">
      <c r="A17" s="184" t="s">
        <v>24</v>
      </c>
      <c r="B17" s="184"/>
      <c r="C17" s="184"/>
      <c r="D17" s="185" t="str">
        <f>IF(COUNT(#REF!)=0,"",COUNTIF(#REF!,"3"))</f>
        <v/>
      </c>
      <c r="E17" s="185" t="s">
        <v>1</v>
      </c>
      <c r="F17" s="299">
        <v>7</v>
      </c>
      <c r="G17" s="299"/>
      <c r="H17" s="299"/>
      <c r="I17" s="299"/>
      <c r="J17" s="299"/>
      <c r="K17" s="300" t="str">
        <f>IF('2 Name'!B17="","",'2 Name'!B17)</f>
        <v/>
      </c>
      <c r="L17" s="301"/>
      <c r="M17" s="301"/>
      <c r="N17" s="301"/>
      <c r="O17" s="301"/>
      <c r="P17" s="301"/>
      <c r="Q17" s="301"/>
      <c r="R17" s="302"/>
      <c r="S17" s="296" t="str">
        <f>IF('2 Name'!C17="","",'2 Name'!C17)</f>
        <v/>
      </c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 t="str">
        <f>IF('2 Name'!D17="","",'2 Name'!D17)</f>
        <v/>
      </c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  <c r="AP17" s="297"/>
      <c r="AQ17" s="297"/>
      <c r="AR17" s="298"/>
      <c r="AS17" s="293" t="str">
        <f>IF('2 Name'!R17="No Qualification for Exam","",IF('2 Name'!R17="Transfer","",IF('2 Name'!R17="I","",IF('4.Collect Points'!R16="","",'4.Collect Points'!R16))))</f>
        <v/>
      </c>
      <c r="AT17" s="294"/>
      <c r="AU17" s="294"/>
      <c r="AV17" s="294"/>
      <c r="AW17" s="294"/>
      <c r="AX17" s="294"/>
      <c r="AY17" s="294"/>
      <c r="AZ17" s="294"/>
      <c r="BA17" s="295"/>
      <c r="BB17" s="293" t="str">
        <f>IF('2 Name'!R17="No Qualification for Exam","",IF('2 Name'!R17="Transfer","",IF('2 Name'!R17="I","",IF('4.Collect Points'!S16="","",'4.Collect Points'!S16))))</f>
        <v/>
      </c>
      <c r="BC17" s="294"/>
      <c r="BD17" s="294"/>
      <c r="BE17" s="294"/>
      <c r="BF17" s="294"/>
      <c r="BG17" s="294"/>
      <c r="BH17" s="294"/>
      <c r="BI17" s="294"/>
      <c r="BJ17" s="295"/>
      <c r="BK17" s="292" t="str">
        <f>IF('2 Name'!R17="No Qualification for Exam","",IF('2 Name'!R17="Transfer","",IF('2 Name'!R17="I","",IF('4.Collect Points'!T16="","",'4.Collect Points'!T16))))</f>
        <v/>
      </c>
      <c r="BL17" s="292"/>
      <c r="BM17" s="292"/>
      <c r="BN17" s="292"/>
      <c r="BO17" s="292"/>
      <c r="BP17" s="292"/>
      <c r="BQ17" s="292"/>
      <c r="BR17" s="288" t="str">
        <f>IF('2 Name'!R17="No Qualification for Exam","No Qualification for Exam",IF('2 Name'!R17="I","I",IF('2 Name'!R17="Transfer","Transfer",IF('4.Collect Points'!AS16="","",'4.Collect Points'!AS16))))</f>
        <v/>
      </c>
      <c r="BS17" s="289"/>
      <c r="BT17" s="289"/>
      <c r="BU17" s="289"/>
      <c r="BV17" s="289"/>
      <c r="BW17" s="289"/>
      <c r="BX17" s="290"/>
      <c r="BY17" s="291" t="str">
        <f>IF('4.Collect Points'!U16="","",IF('2 Name'!R17="No Qualification for Exam","",IF('2 Name'!R17="Transfer","",IF('2 Name'!R17="I","",IF('4.Collect Points'!AW16="","",'4.Collect Points'!AW16)))))</f>
        <v/>
      </c>
      <c r="BZ17" s="291"/>
      <c r="CA17" s="291"/>
      <c r="CB17" s="291"/>
      <c r="CC17" s="291"/>
      <c r="CD17" s="291"/>
      <c r="CE17" s="291"/>
    </row>
    <row r="18" spans="1:83" s="185" customFormat="1" ht="17.25" customHeight="1" x14ac:dyDescent="0.5">
      <c r="A18" s="184" t="s">
        <v>25</v>
      </c>
      <c r="B18" s="184"/>
      <c r="C18" s="184"/>
      <c r="D18" s="185" t="str">
        <f>IF(COUNT(#REF!)=0,"",COUNTIF(#REF!,"2.5"))</f>
        <v/>
      </c>
      <c r="E18" s="185" t="s">
        <v>1</v>
      </c>
      <c r="F18" s="299">
        <v>8</v>
      </c>
      <c r="G18" s="299"/>
      <c r="H18" s="299"/>
      <c r="I18" s="299"/>
      <c r="J18" s="299"/>
      <c r="K18" s="300" t="str">
        <f>IF('2 Name'!B18="","",'2 Name'!B18)</f>
        <v/>
      </c>
      <c r="L18" s="301"/>
      <c r="M18" s="301"/>
      <c r="N18" s="301"/>
      <c r="O18" s="301"/>
      <c r="P18" s="301"/>
      <c r="Q18" s="301"/>
      <c r="R18" s="302"/>
      <c r="S18" s="296" t="str">
        <f>IF('2 Name'!C18="","",'2 Name'!C18)</f>
        <v/>
      </c>
      <c r="T18" s="297"/>
      <c r="U18" s="297"/>
      <c r="V18" s="297"/>
      <c r="W18" s="297"/>
      <c r="X18" s="297"/>
      <c r="Y18" s="297"/>
      <c r="Z18" s="297"/>
      <c r="AA18" s="297"/>
      <c r="AB18" s="297"/>
      <c r="AC18" s="297"/>
      <c r="AD18" s="297"/>
      <c r="AE18" s="297" t="str">
        <f>IF('2 Name'!D18="","",'2 Name'!D18)</f>
        <v/>
      </c>
      <c r="AF18" s="297"/>
      <c r="AG18" s="297"/>
      <c r="AH18" s="297"/>
      <c r="AI18" s="297"/>
      <c r="AJ18" s="297"/>
      <c r="AK18" s="297"/>
      <c r="AL18" s="297"/>
      <c r="AM18" s="297"/>
      <c r="AN18" s="297"/>
      <c r="AO18" s="297"/>
      <c r="AP18" s="297"/>
      <c r="AQ18" s="297"/>
      <c r="AR18" s="298"/>
      <c r="AS18" s="293" t="str">
        <f>IF('2 Name'!R18="No Qualification for Exam","",IF('2 Name'!R18="Transfer","",IF('2 Name'!R18="I","",IF('4.Collect Points'!R17="","",'4.Collect Points'!R17))))</f>
        <v/>
      </c>
      <c r="AT18" s="294"/>
      <c r="AU18" s="294"/>
      <c r="AV18" s="294"/>
      <c r="AW18" s="294"/>
      <c r="AX18" s="294"/>
      <c r="AY18" s="294"/>
      <c r="AZ18" s="294"/>
      <c r="BA18" s="295"/>
      <c r="BB18" s="293" t="str">
        <f>IF('2 Name'!R18="No Qualification for Exam","",IF('2 Name'!R18="Transfer","",IF('2 Name'!R18="I","",IF('4.Collect Points'!S17="","",'4.Collect Points'!S17))))</f>
        <v/>
      </c>
      <c r="BC18" s="294"/>
      <c r="BD18" s="294"/>
      <c r="BE18" s="294"/>
      <c r="BF18" s="294"/>
      <c r="BG18" s="294"/>
      <c r="BH18" s="294"/>
      <c r="BI18" s="294"/>
      <c r="BJ18" s="295"/>
      <c r="BK18" s="292" t="str">
        <f>IF('2 Name'!R18="No Qualification for Exam","",IF('2 Name'!R18="Transfer","",IF('2 Name'!R18="I","",IF('4.Collect Points'!T17="","",'4.Collect Points'!T17))))</f>
        <v/>
      </c>
      <c r="BL18" s="292"/>
      <c r="BM18" s="292"/>
      <c r="BN18" s="292"/>
      <c r="BO18" s="292"/>
      <c r="BP18" s="292"/>
      <c r="BQ18" s="292"/>
      <c r="BR18" s="288" t="str">
        <f>IF('2 Name'!R18="No Qualification for Exam","No Qualification for Exam",IF('2 Name'!R18="I","I",IF('2 Name'!R18="Transfer","Transfer",IF('4.Collect Points'!AS17="","",'4.Collect Points'!AS17))))</f>
        <v/>
      </c>
      <c r="BS18" s="289"/>
      <c r="BT18" s="289"/>
      <c r="BU18" s="289"/>
      <c r="BV18" s="289"/>
      <c r="BW18" s="289"/>
      <c r="BX18" s="290"/>
      <c r="BY18" s="291" t="str">
        <f>IF('4.Collect Points'!U17="","",IF('2 Name'!R18="No Qualification for Exam","",IF('2 Name'!R18="Transfer","",IF('2 Name'!R18="I","",IF('4.Collect Points'!AW17="","",'4.Collect Points'!AW17)))))</f>
        <v/>
      </c>
      <c r="BZ18" s="291"/>
      <c r="CA18" s="291"/>
      <c r="CB18" s="291"/>
      <c r="CC18" s="291"/>
      <c r="CD18" s="291"/>
      <c r="CE18" s="291"/>
    </row>
    <row r="19" spans="1:83" s="185" customFormat="1" ht="17.25" customHeight="1" x14ac:dyDescent="0.5">
      <c r="A19" s="184" t="s">
        <v>26</v>
      </c>
      <c r="B19" s="184"/>
      <c r="C19" s="184"/>
      <c r="D19" s="185" t="str">
        <f>IF(COUNT(#REF!)=0,"",COUNTIF(#REF!,"2"))</f>
        <v/>
      </c>
      <c r="E19" s="185" t="s">
        <v>1</v>
      </c>
      <c r="F19" s="299">
        <v>9</v>
      </c>
      <c r="G19" s="299"/>
      <c r="H19" s="299"/>
      <c r="I19" s="299"/>
      <c r="J19" s="299"/>
      <c r="K19" s="300" t="str">
        <f>IF('2 Name'!B19="","",'2 Name'!B19)</f>
        <v/>
      </c>
      <c r="L19" s="301"/>
      <c r="M19" s="301"/>
      <c r="N19" s="301"/>
      <c r="O19" s="301"/>
      <c r="P19" s="301"/>
      <c r="Q19" s="301"/>
      <c r="R19" s="302"/>
      <c r="S19" s="296" t="str">
        <f>IF('2 Name'!C19="","",'2 Name'!C19)</f>
        <v/>
      </c>
      <c r="T19" s="297"/>
      <c r="U19" s="297"/>
      <c r="V19" s="297"/>
      <c r="W19" s="297"/>
      <c r="X19" s="297"/>
      <c r="Y19" s="297"/>
      <c r="Z19" s="297"/>
      <c r="AA19" s="297"/>
      <c r="AB19" s="297"/>
      <c r="AC19" s="297"/>
      <c r="AD19" s="297"/>
      <c r="AE19" s="297" t="str">
        <f>IF('2 Name'!D19="","",'2 Name'!D19)</f>
        <v/>
      </c>
      <c r="AF19" s="297"/>
      <c r="AG19" s="297"/>
      <c r="AH19" s="297"/>
      <c r="AI19" s="297"/>
      <c r="AJ19" s="297"/>
      <c r="AK19" s="297"/>
      <c r="AL19" s="297"/>
      <c r="AM19" s="297"/>
      <c r="AN19" s="297"/>
      <c r="AO19" s="297"/>
      <c r="AP19" s="297"/>
      <c r="AQ19" s="297"/>
      <c r="AR19" s="298"/>
      <c r="AS19" s="293" t="str">
        <f>IF('2 Name'!R19="No Qualification for Exam","",IF('2 Name'!R19="Transfer","",IF('2 Name'!R19="I","",IF('4.Collect Points'!R18="","",'4.Collect Points'!R18))))</f>
        <v/>
      </c>
      <c r="AT19" s="294"/>
      <c r="AU19" s="294"/>
      <c r="AV19" s="294"/>
      <c r="AW19" s="294"/>
      <c r="AX19" s="294"/>
      <c r="AY19" s="294"/>
      <c r="AZ19" s="294"/>
      <c r="BA19" s="295"/>
      <c r="BB19" s="293" t="str">
        <f>IF('2 Name'!R19="No Qualification for Exam","",IF('2 Name'!R19="Transfer","",IF('2 Name'!R19="I","",IF('4.Collect Points'!S18="","",'4.Collect Points'!S18))))</f>
        <v/>
      </c>
      <c r="BC19" s="294"/>
      <c r="BD19" s="294"/>
      <c r="BE19" s="294"/>
      <c r="BF19" s="294"/>
      <c r="BG19" s="294"/>
      <c r="BH19" s="294"/>
      <c r="BI19" s="294"/>
      <c r="BJ19" s="295"/>
      <c r="BK19" s="292" t="str">
        <f>IF('2 Name'!R19="No Qualification for Exam","",IF('2 Name'!R19="Transfer","",IF('2 Name'!R19="I","",IF('4.Collect Points'!T18="","",'4.Collect Points'!T18))))</f>
        <v/>
      </c>
      <c r="BL19" s="292"/>
      <c r="BM19" s="292"/>
      <c r="BN19" s="292"/>
      <c r="BO19" s="292"/>
      <c r="BP19" s="292"/>
      <c r="BQ19" s="292"/>
      <c r="BR19" s="288" t="str">
        <f>IF('2 Name'!R19="No Qualification for Exam","No Qualification for Exam",IF('2 Name'!R19="I","I",IF('2 Name'!R19="Transfer","Transfer",IF('4.Collect Points'!AS18="","",'4.Collect Points'!AS18))))</f>
        <v/>
      </c>
      <c r="BS19" s="289"/>
      <c r="BT19" s="289"/>
      <c r="BU19" s="289"/>
      <c r="BV19" s="289"/>
      <c r="BW19" s="289"/>
      <c r="BX19" s="290"/>
      <c r="BY19" s="291" t="str">
        <f>IF('4.Collect Points'!U18="","",IF('2 Name'!R19="No Qualification for Exam","",IF('2 Name'!R19="Transfer","",IF('2 Name'!R19="I","",IF('4.Collect Points'!AW18="","",'4.Collect Points'!AW18)))))</f>
        <v/>
      </c>
      <c r="BZ19" s="291"/>
      <c r="CA19" s="291"/>
      <c r="CB19" s="291"/>
      <c r="CC19" s="291"/>
      <c r="CD19" s="291"/>
      <c r="CE19" s="291"/>
    </row>
    <row r="20" spans="1:83" s="185" customFormat="1" ht="17.25" customHeight="1" x14ac:dyDescent="0.5">
      <c r="A20" s="184" t="s">
        <v>27</v>
      </c>
      <c r="B20" s="184"/>
      <c r="C20" s="184"/>
      <c r="D20" s="185" t="str">
        <f>IF(COUNT(#REF!)=0,"",COUNTIF(#REF!,"1.5"))</f>
        <v/>
      </c>
      <c r="E20" s="185" t="s">
        <v>1</v>
      </c>
      <c r="F20" s="299">
        <v>10</v>
      </c>
      <c r="G20" s="299"/>
      <c r="H20" s="299"/>
      <c r="I20" s="299"/>
      <c r="J20" s="299"/>
      <c r="K20" s="300" t="str">
        <f>IF('2 Name'!B20="","",'2 Name'!B20)</f>
        <v/>
      </c>
      <c r="L20" s="301"/>
      <c r="M20" s="301"/>
      <c r="N20" s="301"/>
      <c r="O20" s="301"/>
      <c r="P20" s="301"/>
      <c r="Q20" s="301"/>
      <c r="R20" s="302"/>
      <c r="S20" s="296" t="str">
        <f>IF('2 Name'!C20="","",'2 Name'!C20)</f>
        <v/>
      </c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 t="str">
        <f>IF('2 Name'!D20="","",'2 Name'!D20)</f>
        <v/>
      </c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8"/>
      <c r="AS20" s="293" t="str">
        <f>IF('2 Name'!R20="No Qualification for Exam","",IF('2 Name'!R20="Transfer","",IF('2 Name'!R20="I","",IF('4.Collect Points'!R19="","",'4.Collect Points'!R19))))</f>
        <v/>
      </c>
      <c r="AT20" s="294"/>
      <c r="AU20" s="294"/>
      <c r="AV20" s="294"/>
      <c r="AW20" s="294"/>
      <c r="AX20" s="294"/>
      <c r="AY20" s="294"/>
      <c r="AZ20" s="294"/>
      <c r="BA20" s="295"/>
      <c r="BB20" s="293" t="str">
        <f>IF('2 Name'!R20="No Qualification for Exam","",IF('2 Name'!R20="Transfer","",IF('2 Name'!R20="I","",IF('4.Collect Points'!S19="","",'4.Collect Points'!S19))))</f>
        <v/>
      </c>
      <c r="BC20" s="294"/>
      <c r="BD20" s="294"/>
      <c r="BE20" s="294"/>
      <c r="BF20" s="294"/>
      <c r="BG20" s="294"/>
      <c r="BH20" s="294"/>
      <c r="BI20" s="294"/>
      <c r="BJ20" s="295"/>
      <c r="BK20" s="292" t="str">
        <f>IF('2 Name'!R20="No Qualification for Exam","",IF('2 Name'!R20="Transfer","",IF('2 Name'!R20="I","",IF('4.Collect Points'!T19="","",'4.Collect Points'!T19))))</f>
        <v/>
      </c>
      <c r="BL20" s="292"/>
      <c r="BM20" s="292"/>
      <c r="BN20" s="292"/>
      <c r="BO20" s="292"/>
      <c r="BP20" s="292"/>
      <c r="BQ20" s="292"/>
      <c r="BR20" s="288" t="str">
        <f>IF('2 Name'!R20="No Qualification for Exam","No Qualification for Exam",IF('2 Name'!R20="I","I",IF('2 Name'!R20="Transfer","Transfer",IF('4.Collect Points'!AS19="","",'4.Collect Points'!AS19))))</f>
        <v/>
      </c>
      <c r="BS20" s="289"/>
      <c r="BT20" s="289"/>
      <c r="BU20" s="289"/>
      <c r="BV20" s="289"/>
      <c r="BW20" s="289"/>
      <c r="BX20" s="290"/>
      <c r="BY20" s="291" t="str">
        <f>IF('4.Collect Points'!U19="","",IF('2 Name'!R20="No Qualification for Exam","",IF('2 Name'!R20="Transfer","",IF('2 Name'!R20="I","",IF('4.Collect Points'!AW19="","",'4.Collect Points'!AW19)))))</f>
        <v/>
      </c>
      <c r="BZ20" s="291"/>
      <c r="CA20" s="291"/>
      <c r="CB20" s="291"/>
      <c r="CC20" s="291"/>
      <c r="CD20" s="291"/>
      <c r="CE20" s="291"/>
    </row>
    <row r="21" spans="1:83" s="185" customFormat="1" ht="17.25" customHeight="1" x14ac:dyDescent="0.5">
      <c r="A21" s="184" t="s">
        <v>28</v>
      </c>
      <c r="B21" s="184"/>
      <c r="C21" s="184"/>
      <c r="D21" s="185" t="str">
        <f>IF(COUNT(#REF!)=0,"",COUNTIF(#REF!,"1"))</f>
        <v/>
      </c>
      <c r="E21" s="185" t="s">
        <v>1</v>
      </c>
      <c r="F21" s="299">
        <v>11</v>
      </c>
      <c r="G21" s="299"/>
      <c r="H21" s="299"/>
      <c r="I21" s="299"/>
      <c r="J21" s="299"/>
      <c r="K21" s="300" t="str">
        <f>IF('2 Name'!B21="","",'2 Name'!B21)</f>
        <v/>
      </c>
      <c r="L21" s="301"/>
      <c r="M21" s="301"/>
      <c r="N21" s="301"/>
      <c r="O21" s="301"/>
      <c r="P21" s="301"/>
      <c r="Q21" s="301"/>
      <c r="R21" s="302"/>
      <c r="S21" s="296" t="str">
        <f>IF('2 Name'!C21="","",'2 Name'!C21)</f>
        <v/>
      </c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 t="str">
        <f>IF('2 Name'!D21="","",'2 Name'!D21)</f>
        <v/>
      </c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8"/>
      <c r="AS21" s="293" t="str">
        <f>IF('2 Name'!R21="No Qualification for Exam","",IF('2 Name'!R21="Transfer","",IF('2 Name'!R21="I","",IF('4.Collect Points'!R20="","",'4.Collect Points'!R20))))</f>
        <v/>
      </c>
      <c r="AT21" s="294"/>
      <c r="AU21" s="294"/>
      <c r="AV21" s="294"/>
      <c r="AW21" s="294"/>
      <c r="AX21" s="294"/>
      <c r="AY21" s="294"/>
      <c r="AZ21" s="294"/>
      <c r="BA21" s="295"/>
      <c r="BB21" s="293" t="str">
        <f>IF('2 Name'!R21="No Qualification for Exam","",IF('2 Name'!R21="Transfer","",IF('2 Name'!R21="I","",IF('4.Collect Points'!S20="","",'4.Collect Points'!S20))))</f>
        <v/>
      </c>
      <c r="BC21" s="294"/>
      <c r="BD21" s="294"/>
      <c r="BE21" s="294"/>
      <c r="BF21" s="294"/>
      <c r="BG21" s="294"/>
      <c r="BH21" s="294"/>
      <c r="BI21" s="294"/>
      <c r="BJ21" s="295"/>
      <c r="BK21" s="292" t="str">
        <f>IF('2 Name'!R21="No Qualification for Exam","",IF('2 Name'!R21="Transfer","",IF('2 Name'!R21="I","",IF('4.Collect Points'!T20="","",'4.Collect Points'!T20))))</f>
        <v/>
      </c>
      <c r="BL21" s="292"/>
      <c r="BM21" s="292"/>
      <c r="BN21" s="292"/>
      <c r="BO21" s="292"/>
      <c r="BP21" s="292"/>
      <c r="BQ21" s="292"/>
      <c r="BR21" s="288" t="str">
        <f>IF('2 Name'!R21="No Qualification for Exam","No Qualification for Exam",IF('2 Name'!R21="I","I",IF('2 Name'!R21="Transfer","Transfer",IF('4.Collect Points'!AS20="","",'4.Collect Points'!AS20))))</f>
        <v/>
      </c>
      <c r="BS21" s="289"/>
      <c r="BT21" s="289"/>
      <c r="BU21" s="289"/>
      <c r="BV21" s="289"/>
      <c r="BW21" s="289"/>
      <c r="BX21" s="290"/>
      <c r="BY21" s="291" t="str">
        <f>IF('4.Collect Points'!U20="","",IF('2 Name'!R21="No Qualification for Exam","",IF('2 Name'!R21="Transfer","",IF('2 Name'!R21="I","",IF('4.Collect Points'!AW20="","",'4.Collect Points'!AW20)))))</f>
        <v/>
      </c>
      <c r="BZ21" s="291"/>
      <c r="CA21" s="291"/>
      <c r="CB21" s="291"/>
      <c r="CC21" s="291"/>
      <c r="CD21" s="291"/>
      <c r="CE21" s="291"/>
    </row>
    <row r="22" spans="1:83" s="185" customFormat="1" ht="17.25" customHeight="1" x14ac:dyDescent="0.5">
      <c r="A22" s="184" t="s">
        <v>29</v>
      </c>
      <c r="B22" s="184"/>
      <c r="C22" s="184"/>
      <c r="D22" s="185" t="str">
        <f>IF(COUNT(#REF!)=0,"",COUNTIF(#REF!,"0"))</f>
        <v/>
      </c>
      <c r="E22" s="185" t="s">
        <v>1</v>
      </c>
      <c r="F22" s="299">
        <v>12</v>
      </c>
      <c r="G22" s="299"/>
      <c r="H22" s="299"/>
      <c r="I22" s="299"/>
      <c r="J22" s="299"/>
      <c r="K22" s="300" t="str">
        <f>IF('2 Name'!B22="","",'2 Name'!B22)</f>
        <v/>
      </c>
      <c r="L22" s="301"/>
      <c r="M22" s="301"/>
      <c r="N22" s="301"/>
      <c r="O22" s="301"/>
      <c r="P22" s="301"/>
      <c r="Q22" s="301"/>
      <c r="R22" s="302"/>
      <c r="S22" s="296" t="str">
        <f>IF('2 Name'!C22="","",'2 Name'!C22)</f>
        <v/>
      </c>
      <c r="T22" s="297"/>
      <c r="U22" s="297"/>
      <c r="V22" s="297"/>
      <c r="W22" s="297"/>
      <c r="X22" s="297"/>
      <c r="Y22" s="297"/>
      <c r="Z22" s="297"/>
      <c r="AA22" s="297"/>
      <c r="AB22" s="297"/>
      <c r="AC22" s="297"/>
      <c r="AD22" s="297"/>
      <c r="AE22" s="297" t="str">
        <f>IF('2 Name'!D22="","",'2 Name'!D22)</f>
        <v/>
      </c>
      <c r="AF22" s="297"/>
      <c r="AG22" s="297"/>
      <c r="AH22" s="297"/>
      <c r="AI22" s="297"/>
      <c r="AJ22" s="297"/>
      <c r="AK22" s="297"/>
      <c r="AL22" s="297"/>
      <c r="AM22" s="297"/>
      <c r="AN22" s="297"/>
      <c r="AO22" s="297"/>
      <c r="AP22" s="297"/>
      <c r="AQ22" s="297"/>
      <c r="AR22" s="298"/>
      <c r="AS22" s="293" t="str">
        <f>IF('2 Name'!R22="No Qualification for Exam","",IF('2 Name'!R22="Transfer","",IF('2 Name'!R22="I","",IF('4.Collect Points'!R21="","",'4.Collect Points'!R21))))</f>
        <v/>
      </c>
      <c r="AT22" s="294"/>
      <c r="AU22" s="294"/>
      <c r="AV22" s="294"/>
      <c r="AW22" s="294"/>
      <c r="AX22" s="294"/>
      <c r="AY22" s="294"/>
      <c r="AZ22" s="294"/>
      <c r="BA22" s="295"/>
      <c r="BB22" s="293" t="str">
        <f>IF('2 Name'!R22="No Qualification for Exam","",IF('2 Name'!R22="Transfer","",IF('2 Name'!R22="I","",IF('4.Collect Points'!S21="","",'4.Collect Points'!S21))))</f>
        <v/>
      </c>
      <c r="BC22" s="294"/>
      <c r="BD22" s="294"/>
      <c r="BE22" s="294"/>
      <c r="BF22" s="294"/>
      <c r="BG22" s="294"/>
      <c r="BH22" s="294"/>
      <c r="BI22" s="294"/>
      <c r="BJ22" s="295"/>
      <c r="BK22" s="292" t="str">
        <f>IF('2 Name'!R22="No Qualification for Exam","",IF('2 Name'!R22="Transfer","",IF('2 Name'!R22="I","",IF('4.Collect Points'!T21="","",'4.Collect Points'!T21))))</f>
        <v/>
      </c>
      <c r="BL22" s="292"/>
      <c r="BM22" s="292"/>
      <c r="BN22" s="292"/>
      <c r="BO22" s="292"/>
      <c r="BP22" s="292"/>
      <c r="BQ22" s="292"/>
      <c r="BR22" s="288" t="str">
        <f>IF('2 Name'!R22="No Qualification for Exam","No Qualification for Exam",IF('2 Name'!R22="I","I",IF('2 Name'!R22="Transfer","Transfer",IF('4.Collect Points'!AS21="","",'4.Collect Points'!AS21))))</f>
        <v/>
      </c>
      <c r="BS22" s="289"/>
      <c r="BT22" s="289"/>
      <c r="BU22" s="289"/>
      <c r="BV22" s="289"/>
      <c r="BW22" s="289"/>
      <c r="BX22" s="290"/>
      <c r="BY22" s="291" t="str">
        <f>IF('4.Collect Points'!U21="","",IF('2 Name'!R22="No Qualification for Exam","",IF('2 Name'!R22="Transfer","",IF('2 Name'!R22="I","",IF('4.Collect Points'!AW21="","",'4.Collect Points'!AW21)))))</f>
        <v/>
      </c>
      <c r="BZ22" s="291"/>
      <c r="CA22" s="291"/>
      <c r="CB22" s="291"/>
      <c r="CC22" s="291"/>
      <c r="CD22" s="291"/>
      <c r="CE22" s="291"/>
    </row>
    <row r="23" spans="1:83" s="185" customFormat="1" ht="17.25" customHeight="1" x14ac:dyDescent="0.5">
      <c r="A23" s="184" t="s">
        <v>30</v>
      </c>
      <c r="B23" s="184"/>
      <c r="C23" s="184"/>
      <c r="D23" s="185" t="e">
        <f>IF(COUNTA(#REF!)=0,"",COUNTIF(#REF!,"มส"))</f>
        <v>#REF!</v>
      </c>
      <c r="E23" s="185" t="s">
        <v>1</v>
      </c>
      <c r="F23" s="299">
        <v>13</v>
      </c>
      <c r="G23" s="299"/>
      <c r="H23" s="299"/>
      <c r="I23" s="299"/>
      <c r="J23" s="299"/>
      <c r="K23" s="300" t="str">
        <f>IF('2 Name'!B23="","",'2 Name'!B23)</f>
        <v/>
      </c>
      <c r="L23" s="301"/>
      <c r="M23" s="301"/>
      <c r="N23" s="301"/>
      <c r="O23" s="301"/>
      <c r="P23" s="301"/>
      <c r="Q23" s="301"/>
      <c r="R23" s="302"/>
      <c r="S23" s="296" t="str">
        <f>IF('2 Name'!C23="","",'2 Name'!C23)</f>
        <v/>
      </c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 t="str">
        <f>IF('2 Name'!D23="","",'2 Name'!D23)</f>
        <v/>
      </c>
      <c r="AF23" s="297"/>
      <c r="AG23" s="297"/>
      <c r="AH23" s="297"/>
      <c r="AI23" s="297"/>
      <c r="AJ23" s="297"/>
      <c r="AK23" s="297"/>
      <c r="AL23" s="297"/>
      <c r="AM23" s="297"/>
      <c r="AN23" s="297"/>
      <c r="AO23" s="297"/>
      <c r="AP23" s="297"/>
      <c r="AQ23" s="297"/>
      <c r="AR23" s="298"/>
      <c r="AS23" s="293" t="str">
        <f>IF('2 Name'!R23="No Qualification for Exam","",IF('2 Name'!R23="Transfer","",IF('2 Name'!R23="I","",IF('4.Collect Points'!R22="","",'4.Collect Points'!R22))))</f>
        <v/>
      </c>
      <c r="AT23" s="294"/>
      <c r="AU23" s="294"/>
      <c r="AV23" s="294"/>
      <c r="AW23" s="294"/>
      <c r="AX23" s="294"/>
      <c r="AY23" s="294"/>
      <c r="AZ23" s="294"/>
      <c r="BA23" s="295"/>
      <c r="BB23" s="293" t="str">
        <f>IF('2 Name'!R23="No Qualification for Exam","",IF('2 Name'!R23="Transfer","",IF('2 Name'!R23="I","",IF('4.Collect Points'!S22="","",'4.Collect Points'!S22))))</f>
        <v/>
      </c>
      <c r="BC23" s="294"/>
      <c r="BD23" s="294"/>
      <c r="BE23" s="294"/>
      <c r="BF23" s="294"/>
      <c r="BG23" s="294"/>
      <c r="BH23" s="294"/>
      <c r="BI23" s="294"/>
      <c r="BJ23" s="295"/>
      <c r="BK23" s="292" t="str">
        <f>IF('2 Name'!R23="No Qualification for Exam","",IF('2 Name'!R23="Transfer","",IF('2 Name'!R23="I","",IF('4.Collect Points'!T22="","",'4.Collect Points'!T22))))</f>
        <v/>
      </c>
      <c r="BL23" s="292"/>
      <c r="BM23" s="292"/>
      <c r="BN23" s="292"/>
      <c r="BO23" s="292"/>
      <c r="BP23" s="292"/>
      <c r="BQ23" s="292"/>
      <c r="BR23" s="288" t="str">
        <f>IF('2 Name'!R23="No Qualification for Exam","No Qualification for Exam",IF('2 Name'!R23="I","I",IF('2 Name'!R23="Transfer","Transfer",IF('4.Collect Points'!AS22="","",'4.Collect Points'!AS22))))</f>
        <v/>
      </c>
      <c r="BS23" s="289"/>
      <c r="BT23" s="289"/>
      <c r="BU23" s="289"/>
      <c r="BV23" s="289"/>
      <c r="BW23" s="289"/>
      <c r="BX23" s="290"/>
      <c r="BY23" s="291" t="str">
        <f>IF('4.Collect Points'!U22="","",IF('2 Name'!R23="No Qualification for Exam","",IF('2 Name'!R23="Transfer","",IF('2 Name'!R23="I","",IF('4.Collect Points'!AW22="","",'4.Collect Points'!AW22)))))</f>
        <v/>
      </c>
      <c r="BZ23" s="291"/>
      <c r="CA23" s="291"/>
      <c r="CB23" s="291"/>
      <c r="CC23" s="291"/>
      <c r="CD23" s="291"/>
      <c r="CE23" s="291"/>
    </row>
    <row r="24" spans="1:83" s="185" customFormat="1" ht="17.25" customHeight="1" x14ac:dyDescent="0.5">
      <c r="A24" s="184" t="s">
        <v>31</v>
      </c>
      <c r="B24" s="184"/>
      <c r="C24" s="184"/>
      <c r="D24" s="185" t="e">
        <f>IF(COUNTA(#REF!)=0,"",COUNTIF(#REF!,"ร"))</f>
        <v>#REF!</v>
      </c>
      <c r="E24" s="185" t="s">
        <v>1</v>
      </c>
      <c r="F24" s="299">
        <v>14</v>
      </c>
      <c r="G24" s="299"/>
      <c r="H24" s="299"/>
      <c r="I24" s="299"/>
      <c r="J24" s="299"/>
      <c r="K24" s="300" t="str">
        <f>IF('2 Name'!B24="","",'2 Name'!B24)</f>
        <v/>
      </c>
      <c r="L24" s="301"/>
      <c r="M24" s="301"/>
      <c r="N24" s="301"/>
      <c r="O24" s="301"/>
      <c r="P24" s="301"/>
      <c r="Q24" s="301"/>
      <c r="R24" s="302"/>
      <c r="S24" s="296" t="str">
        <f>IF('2 Name'!C24="","",'2 Name'!C24)</f>
        <v/>
      </c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 t="str">
        <f>IF('2 Name'!D24="","",'2 Name'!D24)</f>
        <v/>
      </c>
      <c r="AF24" s="297"/>
      <c r="AG24" s="297"/>
      <c r="AH24" s="297"/>
      <c r="AI24" s="297"/>
      <c r="AJ24" s="297"/>
      <c r="AK24" s="297"/>
      <c r="AL24" s="297"/>
      <c r="AM24" s="297"/>
      <c r="AN24" s="297"/>
      <c r="AO24" s="297"/>
      <c r="AP24" s="297"/>
      <c r="AQ24" s="297"/>
      <c r="AR24" s="298"/>
      <c r="AS24" s="293" t="str">
        <f>IF('2 Name'!R24="No Qualification for Exam","",IF('2 Name'!R24="Transfer","",IF('2 Name'!R24="I","",IF('4.Collect Points'!R23="","",'4.Collect Points'!R23))))</f>
        <v/>
      </c>
      <c r="AT24" s="294"/>
      <c r="AU24" s="294"/>
      <c r="AV24" s="294"/>
      <c r="AW24" s="294"/>
      <c r="AX24" s="294"/>
      <c r="AY24" s="294"/>
      <c r="AZ24" s="294"/>
      <c r="BA24" s="295"/>
      <c r="BB24" s="293" t="str">
        <f>IF('2 Name'!R24="No Qualification for Exam","",IF('2 Name'!R24="Transfer","",IF('2 Name'!R24="I","",IF('4.Collect Points'!S23="","",'4.Collect Points'!S23))))</f>
        <v/>
      </c>
      <c r="BC24" s="294"/>
      <c r="BD24" s="294"/>
      <c r="BE24" s="294"/>
      <c r="BF24" s="294"/>
      <c r="BG24" s="294"/>
      <c r="BH24" s="294"/>
      <c r="BI24" s="294"/>
      <c r="BJ24" s="295"/>
      <c r="BK24" s="292" t="str">
        <f>IF('2 Name'!R24="No Qualification for Exam","",IF('2 Name'!R24="Transfer","",IF('2 Name'!R24="I","",IF('4.Collect Points'!T23="","",'4.Collect Points'!T23))))</f>
        <v/>
      </c>
      <c r="BL24" s="292"/>
      <c r="BM24" s="292"/>
      <c r="BN24" s="292"/>
      <c r="BO24" s="292"/>
      <c r="BP24" s="292"/>
      <c r="BQ24" s="292"/>
      <c r="BR24" s="288" t="str">
        <f>IF('2 Name'!R24="No Qualification for Exam","No Qualification for Exam",IF('2 Name'!R24="I","I",IF('2 Name'!R24="Transfer","Transfer",IF('4.Collect Points'!AS23="","",'4.Collect Points'!AS23))))</f>
        <v/>
      </c>
      <c r="BS24" s="289"/>
      <c r="BT24" s="289"/>
      <c r="BU24" s="289"/>
      <c r="BV24" s="289"/>
      <c r="BW24" s="289"/>
      <c r="BX24" s="290"/>
      <c r="BY24" s="291" t="str">
        <f>IF('4.Collect Points'!U23="","",IF('2 Name'!R24="No Qualification for Exam","",IF('2 Name'!R24="Transfer","",IF('2 Name'!R24="I","",IF('4.Collect Points'!AW23="","",'4.Collect Points'!AW23)))))</f>
        <v/>
      </c>
      <c r="BZ24" s="291"/>
      <c r="CA24" s="291"/>
      <c r="CB24" s="291"/>
      <c r="CC24" s="291"/>
      <c r="CD24" s="291"/>
      <c r="CE24" s="291"/>
    </row>
    <row r="25" spans="1:83" s="185" customFormat="1" ht="17.25" customHeight="1" x14ac:dyDescent="0.5">
      <c r="A25" s="184" t="s">
        <v>32</v>
      </c>
      <c r="B25" s="184"/>
      <c r="C25" s="184"/>
      <c r="D25" s="185" t="e">
        <f>IF(COUNTA(#REF!)=0,"",COUNTIF(#REF!,"ย้าย"))</f>
        <v>#REF!</v>
      </c>
      <c r="E25" s="185" t="s">
        <v>1</v>
      </c>
      <c r="F25" s="299">
        <v>15</v>
      </c>
      <c r="G25" s="299"/>
      <c r="H25" s="299"/>
      <c r="I25" s="299"/>
      <c r="J25" s="299"/>
      <c r="K25" s="300" t="str">
        <f>IF('2 Name'!B25="","",'2 Name'!B25)</f>
        <v/>
      </c>
      <c r="L25" s="301"/>
      <c r="M25" s="301"/>
      <c r="N25" s="301"/>
      <c r="O25" s="301"/>
      <c r="P25" s="301"/>
      <c r="Q25" s="301"/>
      <c r="R25" s="302"/>
      <c r="S25" s="296" t="str">
        <f>IF('2 Name'!C25="","",'2 Name'!C25)</f>
        <v/>
      </c>
      <c r="T25" s="297"/>
      <c r="U25" s="297"/>
      <c r="V25" s="297"/>
      <c r="W25" s="297"/>
      <c r="X25" s="297"/>
      <c r="Y25" s="297"/>
      <c r="Z25" s="297"/>
      <c r="AA25" s="297"/>
      <c r="AB25" s="297"/>
      <c r="AC25" s="297"/>
      <c r="AD25" s="297"/>
      <c r="AE25" s="297" t="str">
        <f>IF('2 Name'!D25="","",'2 Name'!D25)</f>
        <v/>
      </c>
      <c r="AF25" s="297"/>
      <c r="AG25" s="297"/>
      <c r="AH25" s="297"/>
      <c r="AI25" s="297"/>
      <c r="AJ25" s="297"/>
      <c r="AK25" s="297"/>
      <c r="AL25" s="297"/>
      <c r="AM25" s="297"/>
      <c r="AN25" s="297"/>
      <c r="AO25" s="297"/>
      <c r="AP25" s="297"/>
      <c r="AQ25" s="297"/>
      <c r="AR25" s="298"/>
      <c r="AS25" s="293" t="str">
        <f>IF('2 Name'!R25="No Qualification for Exam","",IF('2 Name'!R25="Transfer","",IF('2 Name'!R25="I","",IF('4.Collect Points'!R24="","",'4.Collect Points'!R24))))</f>
        <v/>
      </c>
      <c r="AT25" s="294"/>
      <c r="AU25" s="294"/>
      <c r="AV25" s="294"/>
      <c r="AW25" s="294"/>
      <c r="AX25" s="294"/>
      <c r="AY25" s="294"/>
      <c r="AZ25" s="294"/>
      <c r="BA25" s="295"/>
      <c r="BB25" s="293" t="str">
        <f>IF('2 Name'!R25="No Qualification for Exam","",IF('2 Name'!R25="Transfer","",IF('2 Name'!R25="I","",IF('4.Collect Points'!S24="","",'4.Collect Points'!S24))))</f>
        <v/>
      </c>
      <c r="BC25" s="294"/>
      <c r="BD25" s="294"/>
      <c r="BE25" s="294"/>
      <c r="BF25" s="294"/>
      <c r="BG25" s="294"/>
      <c r="BH25" s="294"/>
      <c r="BI25" s="294"/>
      <c r="BJ25" s="295"/>
      <c r="BK25" s="292" t="str">
        <f>IF('2 Name'!R25="No Qualification for Exam","",IF('2 Name'!R25="Transfer","",IF('2 Name'!R25="I","",IF('4.Collect Points'!T24="","",'4.Collect Points'!T24))))</f>
        <v/>
      </c>
      <c r="BL25" s="292"/>
      <c r="BM25" s="292"/>
      <c r="BN25" s="292"/>
      <c r="BO25" s="292"/>
      <c r="BP25" s="292"/>
      <c r="BQ25" s="292"/>
      <c r="BR25" s="288" t="str">
        <f>IF('2 Name'!R25="No Qualification for Exam","No Qualification for Exam",IF('2 Name'!R25="I","I",IF('2 Name'!R25="Transfer","Transfer",IF('4.Collect Points'!AS24="","",'4.Collect Points'!AS24))))</f>
        <v/>
      </c>
      <c r="BS25" s="289"/>
      <c r="BT25" s="289"/>
      <c r="BU25" s="289"/>
      <c r="BV25" s="289"/>
      <c r="BW25" s="289"/>
      <c r="BX25" s="290"/>
      <c r="BY25" s="291" t="str">
        <f>IF('4.Collect Points'!U24="","",IF('2 Name'!R25="No Qualification for Exam","",IF('2 Name'!R25="Transfer","",IF('2 Name'!R25="I","",IF('4.Collect Points'!AW24="","",'4.Collect Points'!AW24)))))</f>
        <v/>
      </c>
      <c r="BZ25" s="291"/>
      <c r="CA25" s="291"/>
      <c r="CB25" s="291"/>
      <c r="CC25" s="291"/>
      <c r="CD25" s="291"/>
      <c r="CE25" s="291"/>
    </row>
    <row r="26" spans="1:83" s="185" customFormat="1" ht="17.25" customHeight="1" x14ac:dyDescent="0.5">
      <c r="A26" s="184"/>
      <c r="B26" s="184"/>
      <c r="C26" s="184"/>
      <c r="F26" s="299">
        <v>16</v>
      </c>
      <c r="G26" s="299"/>
      <c r="H26" s="299"/>
      <c r="I26" s="299"/>
      <c r="J26" s="299"/>
      <c r="K26" s="300" t="str">
        <f>IF('2 Name'!B26="","",'2 Name'!B26)</f>
        <v/>
      </c>
      <c r="L26" s="301"/>
      <c r="M26" s="301"/>
      <c r="N26" s="301"/>
      <c r="O26" s="301"/>
      <c r="P26" s="301"/>
      <c r="Q26" s="301"/>
      <c r="R26" s="302"/>
      <c r="S26" s="296" t="str">
        <f>IF('2 Name'!C26="","",'2 Name'!C26)</f>
        <v/>
      </c>
      <c r="T26" s="297"/>
      <c r="U26" s="297"/>
      <c r="V26" s="297"/>
      <c r="W26" s="297"/>
      <c r="X26" s="297"/>
      <c r="Y26" s="297"/>
      <c r="Z26" s="297"/>
      <c r="AA26" s="297"/>
      <c r="AB26" s="297"/>
      <c r="AC26" s="297"/>
      <c r="AD26" s="297"/>
      <c r="AE26" s="297" t="str">
        <f>IF('2 Name'!D26="","",'2 Name'!D26)</f>
        <v/>
      </c>
      <c r="AF26" s="297"/>
      <c r="AG26" s="297"/>
      <c r="AH26" s="297"/>
      <c r="AI26" s="297"/>
      <c r="AJ26" s="297"/>
      <c r="AK26" s="297"/>
      <c r="AL26" s="297"/>
      <c r="AM26" s="297"/>
      <c r="AN26" s="297"/>
      <c r="AO26" s="297"/>
      <c r="AP26" s="297"/>
      <c r="AQ26" s="297"/>
      <c r="AR26" s="298"/>
      <c r="AS26" s="293" t="str">
        <f>IF('2 Name'!R26="No Qualification for Exam","",IF('2 Name'!R26="Transfer","",IF('2 Name'!R26="I","",IF('4.Collect Points'!R25="","",'4.Collect Points'!R25))))</f>
        <v/>
      </c>
      <c r="AT26" s="294"/>
      <c r="AU26" s="294"/>
      <c r="AV26" s="294"/>
      <c r="AW26" s="294"/>
      <c r="AX26" s="294"/>
      <c r="AY26" s="294"/>
      <c r="AZ26" s="294"/>
      <c r="BA26" s="295"/>
      <c r="BB26" s="293" t="str">
        <f>IF('2 Name'!R26="No Qualification for Exam","",IF('2 Name'!R26="Transfer","",IF('2 Name'!R26="I","",IF('4.Collect Points'!S25="","",'4.Collect Points'!S25))))</f>
        <v/>
      </c>
      <c r="BC26" s="294"/>
      <c r="BD26" s="294"/>
      <c r="BE26" s="294"/>
      <c r="BF26" s="294"/>
      <c r="BG26" s="294"/>
      <c r="BH26" s="294"/>
      <c r="BI26" s="294"/>
      <c r="BJ26" s="295"/>
      <c r="BK26" s="292" t="str">
        <f>IF('2 Name'!R26="No Qualification for Exam","",IF('2 Name'!R26="Transfer","",IF('2 Name'!R26="I","",IF('4.Collect Points'!T25="","",'4.Collect Points'!T25))))</f>
        <v/>
      </c>
      <c r="BL26" s="292"/>
      <c r="BM26" s="292"/>
      <c r="BN26" s="292"/>
      <c r="BO26" s="292"/>
      <c r="BP26" s="292"/>
      <c r="BQ26" s="292"/>
      <c r="BR26" s="288" t="str">
        <f>IF('2 Name'!R26="No Qualification for Exam","No Qualification for Exam",IF('2 Name'!R26="I","I",IF('2 Name'!R26="Transfer","Transfer",IF('4.Collect Points'!AS25="","",'4.Collect Points'!AS25))))</f>
        <v/>
      </c>
      <c r="BS26" s="289"/>
      <c r="BT26" s="289"/>
      <c r="BU26" s="289"/>
      <c r="BV26" s="289"/>
      <c r="BW26" s="289"/>
      <c r="BX26" s="290"/>
      <c r="BY26" s="291" t="str">
        <f>IF('4.Collect Points'!U25="","",IF('2 Name'!R26="No Qualification for Exam","",IF('2 Name'!R26="Transfer","",IF('2 Name'!R26="I","",IF('4.Collect Points'!AW25="","",'4.Collect Points'!AW25)))))</f>
        <v/>
      </c>
      <c r="BZ26" s="291"/>
      <c r="CA26" s="291"/>
      <c r="CB26" s="291"/>
      <c r="CC26" s="291"/>
      <c r="CD26" s="291"/>
      <c r="CE26" s="291"/>
    </row>
    <row r="27" spans="1:83" s="185" customFormat="1" ht="17.25" customHeight="1" x14ac:dyDescent="0.5">
      <c r="A27" s="184"/>
      <c r="B27" s="184"/>
      <c r="C27" s="184"/>
      <c r="F27" s="299">
        <v>17</v>
      </c>
      <c r="G27" s="299"/>
      <c r="H27" s="299"/>
      <c r="I27" s="299"/>
      <c r="J27" s="299"/>
      <c r="K27" s="300" t="str">
        <f>IF('2 Name'!B27="","",'2 Name'!B27)</f>
        <v/>
      </c>
      <c r="L27" s="301"/>
      <c r="M27" s="301"/>
      <c r="N27" s="301"/>
      <c r="O27" s="301"/>
      <c r="P27" s="301"/>
      <c r="Q27" s="301"/>
      <c r="R27" s="302"/>
      <c r="S27" s="296" t="str">
        <f>IF('2 Name'!C27="","",'2 Name'!C27)</f>
        <v/>
      </c>
      <c r="T27" s="297"/>
      <c r="U27" s="297"/>
      <c r="V27" s="297"/>
      <c r="W27" s="297"/>
      <c r="X27" s="297"/>
      <c r="Y27" s="297"/>
      <c r="Z27" s="297"/>
      <c r="AA27" s="297"/>
      <c r="AB27" s="297"/>
      <c r="AC27" s="297"/>
      <c r="AD27" s="297"/>
      <c r="AE27" s="297" t="str">
        <f>IF('2 Name'!D27="","",'2 Name'!D27)</f>
        <v/>
      </c>
      <c r="AF27" s="297"/>
      <c r="AG27" s="297"/>
      <c r="AH27" s="297"/>
      <c r="AI27" s="297"/>
      <c r="AJ27" s="297"/>
      <c r="AK27" s="297"/>
      <c r="AL27" s="297"/>
      <c r="AM27" s="297"/>
      <c r="AN27" s="297"/>
      <c r="AO27" s="297"/>
      <c r="AP27" s="297"/>
      <c r="AQ27" s="297"/>
      <c r="AR27" s="298"/>
      <c r="AS27" s="293" t="str">
        <f>IF('2 Name'!R27="No Qualification for Exam","",IF('2 Name'!R27="Transfer","",IF('2 Name'!R27="I","",IF('4.Collect Points'!R26="","",'4.Collect Points'!R26))))</f>
        <v/>
      </c>
      <c r="AT27" s="294"/>
      <c r="AU27" s="294"/>
      <c r="AV27" s="294"/>
      <c r="AW27" s="294"/>
      <c r="AX27" s="294"/>
      <c r="AY27" s="294"/>
      <c r="AZ27" s="294"/>
      <c r="BA27" s="295"/>
      <c r="BB27" s="293" t="str">
        <f>IF('2 Name'!R27="No Qualification for Exam","",IF('2 Name'!R27="Transfer","",IF('2 Name'!R27="I","",IF('4.Collect Points'!S26="","",'4.Collect Points'!S26))))</f>
        <v/>
      </c>
      <c r="BC27" s="294"/>
      <c r="BD27" s="294"/>
      <c r="BE27" s="294"/>
      <c r="BF27" s="294"/>
      <c r="BG27" s="294"/>
      <c r="BH27" s="294"/>
      <c r="BI27" s="294"/>
      <c r="BJ27" s="295"/>
      <c r="BK27" s="292" t="str">
        <f>IF('2 Name'!R27="No Qualification for Exam","",IF('2 Name'!R27="Transfer","",IF('2 Name'!R27="I","",IF('4.Collect Points'!T26="","",'4.Collect Points'!T26))))</f>
        <v/>
      </c>
      <c r="BL27" s="292"/>
      <c r="BM27" s="292"/>
      <c r="BN27" s="292"/>
      <c r="BO27" s="292"/>
      <c r="BP27" s="292"/>
      <c r="BQ27" s="292"/>
      <c r="BR27" s="288" t="str">
        <f>IF('2 Name'!R27="No Qualification for Exam","No Qualification for Exam",IF('2 Name'!R27="I","I",IF('2 Name'!R27="Transfer","Transfer",IF('4.Collect Points'!AS26="","",'4.Collect Points'!AS26))))</f>
        <v/>
      </c>
      <c r="BS27" s="289"/>
      <c r="BT27" s="289"/>
      <c r="BU27" s="289"/>
      <c r="BV27" s="289"/>
      <c r="BW27" s="289"/>
      <c r="BX27" s="290"/>
      <c r="BY27" s="291" t="str">
        <f>IF('4.Collect Points'!U26="","",IF('2 Name'!R27="No Qualification for Exam","",IF('2 Name'!R27="Transfer","",IF('2 Name'!R27="I","",IF('4.Collect Points'!AW26="","",'4.Collect Points'!AW26)))))</f>
        <v/>
      </c>
      <c r="BZ27" s="291"/>
      <c r="CA27" s="291"/>
      <c r="CB27" s="291"/>
      <c r="CC27" s="291"/>
      <c r="CD27" s="291"/>
      <c r="CE27" s="291"/>
    </row>
    <row r="28" spans="1:83" s="185" customFormat="1" ht="17.25" customHeight="1" x14ac:dyDescent="0.5">
      <c r="A28" s="184"/>
      <c r="B28" s="184"/>
      <c r="C28" s="184"/>
      <c r="F28" s="299">
        <v>18</v>
      </c>
      <c r="G28" s="299"/>
      <c r="H28" s="299"/>
      <c r="I28" s="299"/>
      <c r="J28" s="299"/>
      <c r="K28" s="300" t="str">
        <f>IF('2 Name'!B28="","",'2 Name'!B28)</f>
        <v/>
      </c>
      <c r="L28" s="301"/>
      <c r="M28" s="301"/>
      <c r="N28" s="301"/>
      <c r="O28" s="301"/>
      <c r="P28" s="301"/>
      <c r="Q28" s="301"/>
      <c r="R28" s="302"/>
      <c r="S28" s="296" t="str">
        <f>IF('2 Name'!C28="","",'2 Name'!C28)</f>
        <v/>
      </c>
      <c r="T28" s="297"/>
      <c r="U28" s="297"/>
      <c r="V28" s="297"/>
      <c r="W28" s="297"/>
      <c r="X28" s="297"/>
      <c r="Y28" s="297"/>
      <c r="Z28" s="297"/>
      <c r="AA28" s="297"/>
      <c r="AB28" s="297"/>
      <c r="AC28" s="297"/>
      <c r="AD28" s="297"/>
      <c r="AE28" s="297" t="str">
        <f>IF('2 Name'!D28="","",'2 Name'!D28)</f>
        <v/>
      </c>
      <c r="AF28" s="297"/>
      <c r="AG28" s="297"/>
      <c r="AH28" s="297"/>
      <c r="AI28" s="297"/>
      <c r="AJ28" s="297"/>
      <c r="AK28" s="297"/>
      <c r="AL28" s="297"/>
      <c r="AM28" s="297"/>
      <c r="AN28" s="297"/>
      <c r="AO28" s="297"/>
      <c r="AP28" s="297"/>
      <c r="AQ28" s="297"/>
      <c r="AR28" s="298"/>
      <c r="AS28" s="293" t="str">
        <f>IF('2 Name'!R28="No Qualification for Exam","",IF('2 Name'!R28="Transfer","",IF('2 Name'!R28="I","",IF('4.Collect Points'!R27="","",'4.Collect Points'!R27))))</f>
        <v/>
      </c>
      <c r="AT28" s="294"/>
      <c r="AU28" s="294"/>
      <c r="AV28" s="294"/>
      <c r="AW28" s="294"/>
      <c r="AX28" s="294"/>
      <c r="AY28" s="294"/>
      <c r="AZ28" s="294"/>
      <c r="BA28" s="295"/>
      <c r="BB28" s="293" t="str">
        <f>IF('2 Name'!R28="No Qualification for Exam","",IF('2 Name'!R28="Transfer","",IF('2 Name'!R28="I","",IF('4.Collect Points'!S27="","",'4.Collect Points'!S27))))</f>
        <v/>
      </c>
      <c r="BC28" s="294"/>
      <c r="BD28" s="294"/>
      <c r="BE28" s="294"/>
      <c r="BF28" s="294"/>
      <c r="BG28" s="294"/>
      <c r="BH28" s="294"/>
      <c r="BI28" s="294"/>
      <c r="BJ28" s="295"/>
      <c r="BK28" s="292" t="str">
        <f>IF('2 Name'!R28="No Qualification for Exam","",IF('2 Name'!R28="Transfer","",IF('2 Name'!R28="I","",IF('4.Collect Points'!T27="","",'4.Collect Points'!T27))))</f>
        <v/>
      </c>
      <c r="BL28" s="292"/>
      <c r="BM28" s="292"/>
      <c r="BN28" s="292"/>
      <c r="BO28" s="292"/>
      <c r="BP28" s="292"/>
      <c r="BQ28" s="292"/>
      <c r="BR28" s="288" t="str">
        <f>IF('2 Name'!R28="No Qualification for Exam","No Qualification for Exam",IF('2 Name'!R28="I","I",IF('2 Name'!R28="Transfer","Transfer",IF('4.Collect Points'!AS27="","",'4.Collect Points'!AS27))))</f>
        <v/>
      </c>
      <c r="BS28" s="289"/>
      <c r="BT28" s="289"/>
      <c r="BU28" s="289"/>
      <c r="BV28" s="289"/>
      <c r="BW28" s="289"/>
      <c r="BX28" s="290"/>
      <c r="BY28" s="291" t="str">
        <f>IF('4.Collect Points'!U27="","",IF('2 Name'!R28="No Qualification for Exam","",IF('2 Name'!R28="Transfer","",IF('2 Name'!R28="I","",IF('4.Collect Points'!AW27="","",'4.Collect Points'!AW27)))))</f>
        <v/>
      </c>
      <c r="BZ28" s="291"/>
      <c r="CA28" s="291"/>
      <c r="CB28" s="291"/>
      <c r="CC28" s="291"/>
      <c r="CD28" s="291"/>
      <c r="CE28" s="291"/>
    </row>
    <row r="29" spans="1:83" s="185" customFormat="1" ht="17.25" customHeight="1" x14ac:dyDescent="0.5">
      <c r="A29" s="184"/>
      <c r="B29" s="184"/>
      <c r="C29" s="184"/>
      <c r="F29" s="299">
        <v>19</v>
      </c>
      <c r="G29" s="299"/>
      <c r="H29" s="299"/>
      <c r="I29" s="299"/>
      <c r="J29" s="299"/>
      <c r="K29" s="300" t="str">
        <f>IF('2 Name'!B29="","",'2 Name'!B29)</f>
        <v/>
      </c>
      <c r="L29" s="301"/>
      <c r="M29" s="301"/>
      <c r="N29" s="301"/>
      <c r="O29" s="301"/>
      <c r="P29" s="301"/>
      <c r="Q29" s="301"/>
      <c r="R29" s="302"/>
      <c r="S29" s="296" t="str">
        <f>IF('2 Name'!C29="","",'2 Name'!C29)</f>
        <v/>
      </c>
      <c r="T29" s="297"/>
      <c r="U29" s="297"/>
      <c r="V29" s="297"/>
      <c r="W29" s="297"/>
      <c r="X29" s="297"/>
      <c r="Y29" s="297"/>
      <c r="Z29" s="297"/>
      <c r="AA29" s="297"/>
      <c r="AB29" s="297"/>
      <c r="AC29" s="297"/>
      <c r="AD29" s="297"/>
      <c r="AE29" s="297" t="str">
        <f>IF('2 Name'!D29="","",'2 Name'!D29)</f>
        <v/>
      </c>
      <c r="AF29" s="297"/>
      <c r="AG29" s="297"/>
      <c r="AH29" s="297"/>
      <c r="AI29" s="297"/>
      <c r="AJ29" s="297"/>
      <c r="AK29" s="297"/>
      <c r="AL29" s="297"/>
      <c r="AM29" s="297"/>
      <c r="AN29" s="297"/>
      <c r="AO29" s="297"/>
      <c r="AP29" s="297"/>
      <c r="AQ29" s="297"/>
      <c r="AR29" s="298"/>
      <c r="AS29" s="293" t="str">
        <f>IF('2 Name'!R29="No Qualification for Exam","",IF('2 Name'!R29="Transfer","",IF('2 Name'!R29="I","",IF('4.Collect Points'!R28="","",'4.Collect Points'!R28))))</f>
        <v/>
      </c>
      <c r="AT29" s="294"/>
      <c r="AU29" s="294"/>
      <c r="AV29" s="294"/>
      <c r="AW29" s="294"/>
      <c r="AX29" s="294"/>
      <c r="AY29" s="294"/>
      <c r="AZ29" s="294"/>
      <c r="BA29" s="295"/>
      <c r="BB29" s="293" t="str">
        <f>IF('2 Name'!R29="No Qualification for Exam","",IF('2 Name'!R29="Transfer","",IF('2 Name'!R29="I","",IF('4.Collect Points'!S28="","",'4.Collect Points'!S28))))</f>
        <v/>
      </c>
      <c r="BC29" s="294"/>
      <c r="BD29" s="294"/>
      <c r="BE29" s="294"/>
      <c r="BF29" s="294"/>
      <c r="BG29" s="294"/>
      <c r="BH29" s="294"/>
      <c r="BI29" s="294"/>
      <c r="BJ29" s="295"/>
      <c r="BK29" s="292" t="str">
        <f>IF('2 Name'!R29="No Qualification for Exam","",IF('2 Name'!R29="Transfer","",IF('2 Name'!R29="I","",IF('4.Collect Points'!T28="","",'4.Collect Points'!T28))))</f>
        <v/>
      </c>
      <c r="BL29" s="292"/>
      <c r="BM29" s="292"/>
      <c r="BN29" s="292"/>
      <c r="BO29" s="292"/>
      <c r="BP29" s="292"/>
      <c r="BQ29" s="292"/>
      <c r="BR29" s="288" t="str">
        <f>IF('2 Name'!R29="No Qualification for Exam","No Qualification for Exam",IF('2 Name'!R29="I","I",IF('2 Name'!R29="Transfer","Transfer",IF('4.Collect Points'!AS28="","",'4.Collect Points'!AS28))))</f>
        <v/>
      </c>
      <c r="BS29" s="289"/>
      <c r="BT29" s="289"/>
      <c r="BU29" s="289"/>
      <c r="BV29" s="289"/>
      <c r="BW29" s="289"/>
      <c r="BX29" s="290"/>
      <c r="BY29" s="291" t="str">
        <f>IF('4.Collect Points'!U28="","",IF('2 Name'!R29="No Qualification for Exam","",IF('2 Name'!R29="Transfer","",IF('2 Name'!R29="I","",IF('4.Collect Points'!AW28="","",'4.Collect Points'!AW28)))))</f>
        <v/>
      </c>
      <c r="BZ29" s="291"/>
      <c r="CA29" s="291"/>
      <c r="CB29" s="291"/>
      <c r="CC29" s="291"/>
      <c r="CD29" s="291"/>
      <c r="CE29" s="291"/>
    </row>
    <row r="30" spans="1:83" s="185" customFormat="1" ht="17.25" customHeight="1" x14ac:dyDescent="0.5">
      <c r="A30" s="184"/>
      <c r="B30" s="184"/>
      <c r="C30" s="184"/>
      <c r="F30" s="299">
        <v>20</v>
      </c>
      <c r="G30" s="299"/>
      <c r="H30" s="299"/>
      <c r="I30" s="299"/>
      <c r="J30" s="299"/>
      <c r="K30" s="300" t="str">
        <f>IF('2 Name'!B30="","",'2 Name'!B30)</f>
        <v/>
      </c>
      <c r="L30" s="301"/>
      <c r="M30" s="301"/>
      <c r="N30" s="301"/>
      <c r="O30" s="301"/>
      <c r="P30" s="301"/>
      <c r="Q30" s="301"/>
      <c r="R30" s="302"/>
      <c r="S30" s="296" t="str">
        <f>IF('2 Name'!C30="","",'2 Name'!C30)</f>
        <v/>
      </c>
      <c r="T30" s="297"/>
      <c r="U30" s="297"/>
      <c r="V30" s="297"/>
      <c r="W30" s="297"/>
      <c r="X30" s="297"/>
      <c r="Y30" s="297"/>
      <c r="Z30" s="297"/>
      <c r="AA30" s="297"/>
      <c r="AB30" s="297"/>
      <c r="AC30" s="297"/>
      <c r="AD30" s="297"/>
      <c r="AE30" s="297" t="str">
        <f>IF('2 Name'!D30="","",'2 Name'!D30)</f>
        <v/>
      </c>
      <c r="AF30" s="297"/>
      <c r="AG30" s="297"/>
      <c r="AH30" s="297"/>
      <c r="AI30" s="297"/>
      <c r="AJ30" s="297"/>
      <c r="AK30" s="297"/>
      <c r="AL30" s="297"/>
      <c r="AM30" s="297"/>
      <c r="AN30" s="297"/>
      <c r="AO30" s="297"/>
      <c r="AP30" s="297"/>
      <c r="AQ30" s="297"/>
      <c r="AR30" s="298"/>
      <c r="AS30" s="293" t="str">
        <f>IF('2 Name'!R30="No Qualification for Exam","",IF('2 Name'!R30="Transfer","",IF('2 Name'!R30="I","",IF('4.Collect Points'!R29="","",'4.Collect Points'!R29))))</f>
        <v/>
      </c>
      <c r="AT30" s="294"/>
      <c r="AU30" s="294"/>
      <c r="AV30" s="294"/>
      <c r="AW30" s="294"/>
      <c r="AX30" s="294"/>
      <c r="AY30" s="294"/>
      <c r="AZ30" s="294"/>
      <c r="BA30" s="295"/>
      <c r="BB30" s="293" t="str">
        <f>IF('2 Name'!R30="No Qualification for Exam","",IF('2 Name'!R30="Transfer","",IF('2 Name'!R30="I","",IF('4.Collect Points'!S29="","",'4.Collect Points'!S29))))</f>
        <v/>
      </c>
      <c r="BC30" s="294"/>
      <c r="BD30" s="294"/>
      <c r="BE30" s="294"/>
      <c r="BF30" s="294"/>
      <c r="BG30" s="294"/>
      <c r="BH30" s="294"/>
      <c r="BI30" s="294"/>
      <c r="BJ30" s="295"/>
      <c r="BK30" s="292" t="str">
        <f>IF('2 Name'!R30="No Qualification for Exam","",IF('2 Name'!R30="Transfer","",IF('2 Name'!R30="I","",IF('4.Collect Points'!T29="","",'4.Collect Points'!T29))))</f>
        <v/>
      </c>
      <c r="BL30" s="292"/>
      <c r="BM30" s="292"/>
      <c r="BN30" s="292"/>
      <c r="BO30" s="292"/>
      <c r="BP30" s="292"/>
      <c r="BQ30" s="292"/>
      <c r="BR30" s="288" t="str">
        <f>IF('2 Name'!R30="No Qualification for Exam","No Qualification for Exam",IF('2 Name'!R30="I","I",IF('2 Name'!R30="Transfer","Transfer",IF('4.Collect Points'!AS29="","",'4.Collect Points'!AS29))))</f>
        <v/>
      </c>
      <c r="BS30" s="289"/>
      <c r="BT30" s="289"/>
      <c r="BU30" s="289"/>
      <c r="BV30" s="289"/>
      <c r="BW30" s="289"/>
      <c r="BX30" s="290"/>
      <c r="BY30" s="291" t="str">
        <f>IF('4.Collect Points'!U29="","",IF('2 Name'!R30="No Qualification for Exam","",IF('2 Name'!R30="Transfer","",IF('2 Name'!R30="I","",IF('4.Collect Points'!AW29="","",'4.Collect Points'!AW29)))))</f>
        <v/>
      </c>
      <c r="BZ30" s="291"/>
      <c r="CA30" s="291"/>
      <c r="CB30" s="291"/>
      <c r="CC30" s="291"/>
      <c r="CD30" s="291"/>
      <c r="CE30" s="291"/>
    </row>
    <row r="31" spans="1:83" s="185" customFormat="1" ht="17.25" customHeight="1" x14ac:dyDescent="0.5">
      <c r="A31" s="184"/>
      <c r="B31" s="184"/>
      <c r="C31" s="184"/>
      <c r="F31" s="299">
        <v>21</v>
      </c>
      <c r="G31" s="299"/>
      <c r="H31" s="299"/>
      <c r="I31" s="299"/>
      <c r="J31" s="299"/>
      <c r="K31" s="300" t="str">
        <f>IF('2 Name'!B31="","",'2 Name'!B31)</f>
        <v/>
      </c>
      <c r="L31" s="301"/>
      <c r="M31" s="301"/>
      <c r="N31" s="301"/>
      <c r="O31" s="301"/>
      <c r="P31" s="301"/>
      <c r="Q31" s="301"/>
      <c r="R31" s="302"/>
      <c r="S31" s="296" t="str">
        <f>IF('2 Name'!C31="","",'2 Name'!C31)</f>
        <v/>
      </c>
      <c r="T31" s="297"/>
      <c r="U31" s="297"/>
      <c r="V31" s="297"/>
      <c r="W31" s="297"/>
      <c r="X31" s="297"/>
      <c r="Y31" s="297"/>
      <c r="Z31" s="297"/>
      <c r="AA31" s="297"/>
      <c r="AB31" s="297"/>
      <c r="AC31" s="297"/>
      <c r="AD31" s="297"/>
      <c r="AE31" s="297" t="str">
        <f>IF('2 Name'!D31="","",'2 Name'!D31)</f>
        <v/>
      </c>
      <c r="AF31" s="297"/>
      <c r="AG31" s="297"/>
      <c r="AH31" s="297"/>
      <c r="AI31" s="297"/>
      <c r="AJ31" s="297"/>
      <c r="AK31" s="297"/>
      <c r="AL31" s="297"/>
      <c r="AM31" s="297"/>
      <c r="AN31" s="297"/>
      <c r="AO31" s="297"/>
      <c r="AP31" s="297"/>
      <c r="AQ31" s="297"/>
      <c r="AR31" s="298"/>
      <c r="AS31" s="293" t="str">
        <f>IF('2 Name'!R31="No Qualification for Exam","",IF('2 Name'!R31="Transfer","",IF('2 Name'!R31="I","",IF('4.Collect Points'!R30="","",'4.Collect Points'!R30))))</f>
        <v/>
      </c>
      <c r="AT31" s="294"/>
      <c r="AU31" s="294"/>
      <c r="AV31" s="294"/>
      <c r="AW31" s="294"/>
      <c r="AX31" s="294"/>
      <c r="AY31" s="294"/>
      <c r="AZ31" s="294"/>
      <c r="BA31" s="295"/>
      <c r="BB31" s="293" t="str">
        <f>IF('2 Name'!R31="No Qualification for Exam","",IF('2 Name'!R31="Transfer","",IF('2 Name'!R31="I","",IF('4.Collect Points'!S30="","",'4.Collect Points'!S30))))</f>
        <v/>
      </c>
      <c r="BC31" s="294"/>
      <c r="BD31" s="294"/>
      <c r="BE31" s="294"/>
      <c r="BF31" s="294"/>
      <c r="BG31" s="294"/>
      <c r="BH31" s="294"/>
      <c r="BI31" s="294"/>
      <c r="BJ31" s="295"/>
      <c r="BK31" s="292" t="str">
        <f>IF('2 Name'!R31="No Qualification for Exam","",IF('2 Name'!R31="Transfer","",IF('2 Name'!R31="I","",IF('4.Collect Points'!T30="","",'4.Collect Points'!T30))))</f>
        <v/>
      </c>
      <c r="BL31" s="292"/>
      <c r="BM31" s="292"/>
      <c r="BN31" s="292"/>
      <c r="BO31" s="292"/>
      <c r="BP31" s="292"/>
      <c r="BQ31" s="292"/>
      <c r="BR31" s="288" t="str">
        <f>IF('2 Name'!R31="No Qualification for Exam","No Qualification for Exam",IF('2 Name'!R31="I","I",IF('2 Name'!R31="Transfer","Transfer",IF('4.Collect Points'!AS30="","",'4.Collect Points'!AS30))))</f>
        <v/>
      </c>
      <c r="BS31" s="289"/>
      <c r="BT31" s="289"/>
      <c r="BU31" s="289"/>
      <c r="BV31" s="289"/>
      <c r="BW31" s="289"/>
      <c r="BX31" s="290"/>
      <c r="BY31" s="291" t="str">
        <f>IF('4.Collect Points'!U30="","",IF('2 Name'!R31="No Qualification for Exam","",IF('2 Name'!R31="Transfer","",IF('2 Name'!R31="I","",IF('4.Collect Points'!AW30="","",'4.Collect Points'!AW30)))))</f>
        <v/>
      </c>
      <c r="BZ31" s="291"/>
      <c r="CA31" s="291"/>
      <c r="CB31" s="291"/>
      <c r="CC31" s="291"/>
      <c r="CD31" s="291"/>
      <c r="CE31" s="291"/>
    </row>
    <row r="32" spans="1:83" s="185" customFormat="1" ht="17.25" customHeight="1" x14ac:dyDescent="0.5">
      <c r="A32" s="184"/>
      <c r="B32" s="184"/>
      <c r="C32" s="184"/>
      <c r="F32" s="299">
        <v>22</v>
      </c>
      <c r="G32" s="299"/>
      <c r="H32" s="299"/>
      <c r="I32" s="299"/>
      <c r="J32" s="299"/>
      <c r="K32" s="300" t="str">
        <f>IF('2 Name'!B32="","",'2 Name'!B32)</f>
        <v/>
      </c>
      <c r="L32" s="301"/>
      <c r="M32" s="301"/>
      <c r="N32" s="301"/>
      <c r="O32" s="301"/>
      <c r="P32" s="301"/>
      <c r="Q32" s="301"/>
      <c r="R32" s="302"/>
      <c r="S32" s="296" t="str">
        <f>IF('2 Name'!C32="","",'2 Name'!C32)</f>
        <v/>
      </c>
      <c r="T32" s="297"/>
      <c r="U32" s="297"/>
      <c r="V32" s="297"/>
      <c r="W32" s="297"/>
      <c r="X32" s="297"/>
      <c r="Y32" s="297"/>
      <c r="Z32" s="297"/>
      <c r="AA32" s="297"/>
      <c r="AB32" s="297"/>
      <c r="AC32" s="297"/>
      <c r="AD32" s="297"/>
      <c r="AE32" s="297" t="str">
        <f>IF('2 Name'!D32="","",'2 Name'!D32)</f>
        <v/>
      </c>
      <c r="AF32" s="297"/>
      <c r="AG32" s="297"/>
      <c r="AH32" s="297"/>
      <c r="AI32" s="297"/>
      <c r="AJ32" s="297"/>
      <c r="AK32" s="297"/>
      <c r="AL32" s="297"/>
      <c r="AM32" s="297"/>
      <c r="AN32" s="297"/>
      <c r="AO32" s="297"/>
      <c r="AP32" s="297"/>
      <c r="AQ32" s="297"/>
      <c r="AR32" s="298"/>
      <c r="AS32" s="293" t="str">
        <f>IF('2 Name'!R32="No Qualification for Exam","",IF('2 Name'!R32="Transfer","",IF('2 Name'!R32="I","",IF('4.Collect Points'!R31="","",'4.Collect Points'!R31))))</f>
        <v/>
      </c>
      <c r="AT32" s="294"/>
      <c r="AU32" s="294"/>
      <c r="AV32" s="294"/>
      <c r="AW32" s="294"/>
      <c r="AX32" s="294"/>
      <c r="AY32" s="294"/>
      <c r="AZ32" s="294"/>
      <c r="BA32" s="295"/>
      <c r="BB32" s="293" t="str">
        <f>IF('2 Name'!R32="No Qualification for Exam","",IF('2 Name'!R32="Transfer","",IF('2 Name'!R32="I","",IF('4.Collect Points'!S31="","",'4.Collect Points'!S31))))</f>
        <v/>
      </c>
      <c r="BC32" s="294"/>
      <c r="BD32" s="294"/>
      <c r="BE32" s="294"/>
      <c r="BF32" s="294"/>
      <c r="BG32" s="294"/>
      <c r="BH32" s="294"/>
      <c r="BI32" s="294"/>
      <c r="BJ32" s="295"/>
      <c r="BK32" s="292" t="str">
        <f>IF('2 Name'!R32="No Qualification for Exam","",IF('2 Name'!R32="Transfer","",IF('2 Name'!R32="I","",IF('4.Collect Points'!T31="","",'4.Collect Points'!T31))))</f>
        <v/>
      </c>
      <c r="BL32" s="292"/>
      <c r="BM32" s="292"/>
      <c r="BN32" s="292"/>
      <c r="BO32" s="292"/>
      <c r="BP32" s="292"/>
      <c r="BQ32" s="292"/>
      <c r="BR32" s="288" t="str">
        <f>IF('2 Name'!R32="No Qualification for Exam","No Qualification for Exam",IF('2 Name'!R32="I","I",IF('2 Name'!R32="Transfer","Transfer",IF('4.Collect Points'!AS31="","",'4.Collect Points'!AS31))))</f>
        <v/>
      </c>
      <c r="BS32" s="289"/>
      <c r="BT32" s="289"/>
      <c r="BU32" s="289"/>
      <c r="BV32" s="289"/>
      <c r="BW32" s="289"/>
      <c r="BX32" s="290"/>
      <c r="BY32" s="291" t="str">
        <f>IF('4.Collect Points'!U31="","",IF('2 Name'!R32="No Qualification for Exam","",IF('2 Name'!R32="Transfer","",IF('2 Name'!R32="I","",IF('4.Collect Points'!AW31="","",'4.Collect Points'!AW31)))))</f>
        <v/>
      </c>
      <c r="BZ32" s="291"/>
      <c r="CA32" s="291"/>
      <c r="CB32" s="291"/>
      <c r="CC32" s="291"/>
      <c r="CD32" s="291"/>
      <c r="CE32" s="291"/>
    </row>
    <row r="33" spans="1:83" s="185" customFormat="1" ht="17.25" customHeight="1" x14ac:dyDescent="0.5">
      <c r="A33" s="184"/>
      <c r="B33" s="184"/>
      <c r="C33" s="184"/>
      <c r="F33" s="299">
        <v>23</v>
      </c>
      <c r="G33" s="299"/>
      <c r="H33" s="299"/>
      <c r="I33" s="299"/>
      <c r="J33" s="299"/>
      <c r="K33" s="300" t="str">
        <f>IF('2 Name'!B33="","",'2 Name'!B33)</f>
        <v/>
      </c>
      <c r="L33" s="301"/>
      <c r="M33" s="301"/>
      <c r="N33" s="301"/>
      <c r="O33" s="301"/>
      <c r="P33" s="301"/>
      <c r="Q33" s="301"/>
      <c r="R33" s="302"/>
      <c r="S33" s="296" t="str">
        <f>IF('2 Name'!C33="","",'2 Name'!C33)</f>
        <v/>
      </c>
      <c r="T33" s="297"/>
      <c r="U33" s="297"/>
      <c r="V33" s="297"/>
      <c r="W33" s="297"/>
      <c r="X33" s="297"/>
      <c r="Y33" s="297"/>
      <c r="Z33" s="297"/>
      <c r="AA33" s="297"/>
      <c r="AB33" s="297"/>
      <c r="AC33" s="297"/>
      <c r="AD33" s="297"/>
      <c r="AE33" s="297" t="str">
        <f>IF('2 Name'!D33="","",'2 Name'!D33)</f>
        <v/>
      </c>
      <c r="AF33" s="297"/>
      <c r="AG33" s="297"/>
      <c r="AH33" s="297"/>
      <c r="AI33" s="297"/>
      <c r="AJ33" s="297"/>
      <c r="AK33" s="297"/>
      <c r="AL33" s="297"/>
      <c r="AM33" s="297"/>
      <c r="AN33" s="297"/>
      <c r="AO33" s="297"/>
      <c r="AP33" s="297"/>
      <c r="AQ33" s="297"/>
      <c r="AR33" s="298"/>
      <c r="AS33" s="293" t="str">
        <f>IF('2 Name'!R33="No Qualification for Exam","",IF('2 Name'!R33="Transfer","",IF('2 Name'!R33="I","",IF('4.Collect Points'!R32="","",'4.Collect Points'!R32))))</f>
        <v/>
      </c>
      <c r="AT33" s="294"/>
      <c r="AU33" s="294"/>
      <c r="AV33" s="294"/>
      <c r="AW33" s="294"/>
      <c r="AX33" s="294"/>
      <c r="AY33" s="294"/>
      <c r="AZ33" s="294"/>
      <c r="BA33" s="295"/>
      <c r="BB33" s="293" t="str">
        <f>IF('2 Name'!R33="No Qualification for Exam","",IF('2 Name'!R33="Transfer","",IF('2 Name'!R33="I","",IF('4.Collect Points'!S32="","",'4.Collect Points'!S32))))</f>
        <v/>
      </c>
      <c r="BC33" s="294"/>
      <c r="BD33" s="294"/>
      <c r="BE33" s="294"/>
      <c r="BF33" s="294"/>
      <c r="BG33" s="294"/>
      <c r="BH33" s="294"/>
      <c r="BI33" s="294"/>
      <c r="BJ33" s="295"/>
      <c r="BK33" s="292" t="str">
        <f>IF('2 Name'!R33="No Qualification for Exam","",IF('2 Name'!R33="Transfer","",IF('2 Name'!R33="I","",IF('4.Collect Points'!T32="","",'4.Collect Points'!T32))))</f>
        <v/>
      </c>
      <c r="BL33" s="292"/>
      <c r="BM33" s="292"/>
      <c r="BN33" s="292"/>
      <c r="BO33" s="292"/>
      <c r="BP33" s="292"/>
      <c r="BQ33" s="292"/>
      <c r="BR33" s="288" t="str">
        <f>IF('2 Name'!R33="No Qualification for Exam","No Qualification for Exam",IF('2 Name'!R33="I","I",IF('2 Name'!R33="Transfer","Transfer",IF('4.Collect Points'!AS32="","",'4.Collect Points'!AS32))))</f>
        <v/>
      </c>
      <c r="BS33" s="289"/>
      <c r="BT33" s="289"/>
      <c r="BU33" s="289"/>
      <c r="BV33" s="289"/>
      <c r="BW33" s="289"/>
      <c r="BX33" s="290"/>
      <c r="BY33" s="291" t="str">
        <f>IF('4.Collect Points'!U32="","",IF('2 Name'!R33="No Qualification for Exam","",IF('2 Name'!R33="Transfer","",IF('2 Name'!R33="I","",IF('4.Collect Points'!AW32="","",'4.Collect Points'!AW32)))))</f>
        <v/>
      </c>
      <c r="BZ33" s="291"/>
      <c r="CA33" s="291"/>
      <c r="CB33" s="291"/>
      <c r="CC33" s="291"/>
      <c r="CD33" s="291"/>
      <c r="CE33" s="291"/>
    </row>
    <row r="34" spans="1:83" s="185" customFormat="1" ht="17.25" customHeight="1" x14ac:dyDescent="0.5">
      <c r="A34" s="184"/>
      <c r="B34" s="184"/>
      <c r="C34" s="184"/>
      <c r="F34" s="299">
        <v>24</v>
      </c>
      <c r="G34" s="299"/>
      <c r="H34" s="299"/>
      <c r="I34" s="299"/>
      <c r="J34" s="299"/>
      <c r="K34" s="300" t="str">
        <f>IF('2 Name'!B34="","",'2 Name'!B34)</f>
        <v/>
      </c>
      <c r="L34" s="301"/>
      <c r="M34" s="301"/>
      <c r="N34" s="301"/>
      <c r="O34" s="301"/>
      <c r="P34" s="301"/>
      <c r="Q34" s="301"/>
      <c r="R34" s="302"/>
      <c r="S34" s="296" t="str">
        <f>IF('2 Name'!C34="","",'2 Name'!C34)</f>
        <v/>
      </c>
      <c r="T34" s="297"/>
      <c r="U34" s="297"/>
      <c r="V34" s="297"/>
      <c r="W34" s="297"/>
      <c r="X34" s="297"/>
      <c r="Y34" s="297"/>
      <c r="Z34" s="297"/>
      <c r="AA34" s="297"/>
      <c r="AB34" s="297"/>
      <c r="AC34" s="297"/>
      <c r="AD34" s="297"/>
      <c r="AE34" s="297" t="str">
        <f>IF('2 Name'!D34="","",'2 Name'!D34)</f>
        <v/>
      </c>
      <c r="AF34" s="297"/>
      <c r="AG34" s="297"/>
      <c r="AH34" s="297"/>
      <c r="AI34" s="297"/>
      <c r="AJ34" s="297"/>
      <c r="AK34" s="297"/>
      <c r="AL34" s="297"/>
      <c r="AM34" s="297"/>
      <c r="AN34" s="297"/>
      <c r="AO34" s="297"/>
      <c r="AP34" s="297"/>
      <c r="AQ34" s="297"/>
      <c r="AR34" s="298"/>
      <c r="AS34" s="293" t="str">
        <f>IF('2 Name'!R34="No Qualification for Exam","",IF('2 Name'!R34="Transfer","",IF('2 Name'!R34="I","",IF('4.Collect Points'!R33="","",'4.Collect Points'!R33))))</f>
        <v/>
      </c>
      <c r="AT34" s="294"/>
      <c r="AU34" s="294"/>
      <c r="AV34" s="294"/>
      <c r="AW34" s="294"/>
      <c r="AX34" s="294"/>
      <c r="AY34" s="294"/>
      <c r="AZ34" s="294"/>
      <c r="BA34" s="295"/>
      <c r="BB34" s="293" t="str">
        <f>IF('2 Name'!R34="No Qualification for Exam","",IF('2 Name'!R34="Transfer","",IF('2 Name'!R34="I","",IF('4.Collect Points'!S33="","",'4.Collect Points'!S33))))</f>
        <v/>
      </c>
      <c r="BC34" s="294"/>
      <c r="BD34" s="294"/>
      <c r="BE34" s="294"/>
      <c r="BF34" s="294"/>
      <c r="BG34" s="294"/>
      <c r="BH34" s="294"/>
      <c r="BI34" s="294"/>
      <c r="BJ34" s="295"/>
      <c r="BK34" s="292" t="str">
        <f>IF('2 Name'!R34="No Qualification for Exam","",IF('2 Name'!R34="Transfer","",IF('2 Name'!R34="I","",IF('4.Collect Points'!T33="","",'4.Collect Points'!T33))))</f>
        <v/>
      </c>
      <c r="BL34" s="292"/>
      <c r="BM34" s="292"/>
      <c r="BN34" s="292"/>
      <c r="BO34" s="292"/>
      <c r="BP34" s="292"/>
      <c r="BQ34" s="292"/>
      <c r="BR34" s="288" t="str">
        <f>IF('2 Name'!R34="No Qualification for Exam","No Qualification for Exam",IF('2 Name'!R34="I","I",IF('2 Name'!R34="Transfer","Transfer",IF('4.Collect Points'!AS33="","",'4.Collect Points'!AS33))))</f>
        <v/>
      </c>
      <c r="BS34" s="289"/>
      <c r="BT34" s="289"/>
      <c r="BU34" s="289"/>
      <c r="BV34" s="289"/>
      <c r="BW34" s="289"/>
      <c r="BX34" s="290"/>
      <c r="BY34" s="291" t="str">
        <f>IF('4.Collect Points'!U33="","",IF('2 Name'!R34="No Qualification for Exam","",IF('2 Name'!R34="Transfer","",IF('2 Name'!R34="I","",IF('4.Collect Points'!AW33="","",'4.Collect Points'!AW33)))))</f>
        <v/>
      </c>
      <c r="BZ34" s="291"/>
      <c r="CA34" s="291"/>
      <c r="CB34" s="291"/>
      <c r="CC34" s="291"/>
      <c r="CD34" s="291"/>
      <c r="CE34" s="291"/>
    </row>
    <row r="35" spans="1:83" s="185" customFormat="1" ht="17.25" customHeight="1" x14ac:dyDescent="0.5">
      <c r="A35" s="184"/>
      <c r="B35" s="184"/>
      <c r="C35" s="184"/>
      <c r="F35" s="299">
        <v>25</v>
      </c>
      <c r="G35" s="299"/>
      <c r="H35" s="299"/>
      <c r="I35" s="299"/>
      <c r="J35" s="299"/>
      <c r="K35" s="300" t="str">
        <f>IF('2 Name'!B35="","",'2 Name'!B35)</f>
        <v/>
      </c>
      <c r="L35" s="301"/>
      <c r="M35" s="301"/>
      <c r="N35" s="301"/>
      <c r="O35" s="301"/>
      <c r="P35" s="301"/>
      <c r="Q35" s="301"/>
      <c r="R35" s="302"/>
      <c r="S35" s="296" t="str">
        <f>IF('2 Name'!C35="","",'2 Name'!C35)</f>
        <v/>
      </c>
      <c r="T35" s="297"/>
      <c r="U35" s="297"/>
      <c r="V35" s="297"/>
      <c r="W35" s="297"/>
      <c r="X35" s="297"/>
      <c r="Y35" s="297"/>
      <c r="Z35" s="297"/>
      <c r="AA35" s="297"/>
      <c r="AB35" s="297"/>
      <c r="AC35" s="297"/>
      <c r="AD35" s="297"/>
      <c r="AE35" s="297" t="str">
        <f>IF('2 Name'!D35="","",'2 Name'!D35)</f>
        <v/>
      </c>
      <c r="AF35" s="297"/>
      <c r="AG35" s="297"/>
      <c r="AH35" s="297"/>
      <c r="AI35" s="297"/>
      <c r="AJ35" s="297"/>
      <c r="AK35" s="297"/>
      <c r="AL35" s="297"/>
      <c r="AM35" s="297"/>
      <c r="AN35" s="297"/>
      <c r="AO35" s="297"/>
      <c r="AP35" s="297"/>
      <c r="AQ35" s="297"/>
      <c r="AR35" s="298"/>
      <c r="AS35" s="293" t="str">
        <f>IF('2 Name'!R35="No Qualification for Exam","",IF('2 Name'!R35="Transfer","",IF('2 Name'!R35="I","",IF('4.Collect Points'!R34="","",'4.Collect Points'!R34))))</f>
        <v/>
      </c>
      <c r="AT35" s="294"/>
      <c r="AU35" s="294"/>
      <c r="AV35" s="294"/>
      <c r="AW35" s="294"/>
      <c r="AX35" s="294"/>
      <c r="AY35" s="294"/>
      <c r="AZ35" s="294"/>
      <c r="BA35" s="295"/>
      <c r="BB35" s="293" t="str">
        <f>IF('2 Name'!R35="No Qualification for Exam","",IF('2 Name'!R35="Transfer","",IF('2 Name'!R35="I","",IF('4.Collect Points'!S34="","",'4.Collect Points'!S34))))</f>
        <v/>
      </c>
      <c r="BC35" s="294"/>
      <c r="BD35" s="294"/>
      <c r="BE35" s="294"/>
      <c r="BF35" s="294"/>
      <c r="BG35" s="294"/>
      <c r="BH35" s="294"/>
      <c r="BI35" s="294"/>
      <c r="BJ35" s="295"/>
      <c r="BK35" s="292" t="str">
        <f>IF('2 Name'!R35="No Qualification for Exam","",IF('2 Name'!R35="Transfer","",IF('2 Name'!R35="I","",IF('4.Collect Points'!T34="","",'4.Collect Points'!T34))))</f>
        <v/>
      </c>
      <c r="BL35" s="292"/>
      <c r="BM35" s="292"/>
      <c r="BN35" s="292"/>
      <c r="BO35" s="292"/>
      <c r="BP35" s="292"/>
      <c r="BQ35" s="292"/>
      <c r="BR35" s="288" t="str">
        <f>IF('2 Name'!R35="No Qualification for Exam","No Qualification for Exam",IF('2 Name'!R35="I","I",IF('2 Name'!R35="Transfer","Transfer",IF('4.Collect Points'!AS34="","",'4.Collect Points'!AS34))))</f>
        <v/>
      </c>
      <c r="BS35" s="289"/>
      <c r="BT35" s="289"/>
      <c r="BU35" s="289"/>
      <c r="BV35" s="289"/>
      <c r="BW35" s="289"/>
      <c r="BX35" s="290"/>
      <c r="BY35" s="291" t="str">
        <f>IF('4.Collect Points'!U34="","",IF('2 Name'!R35="No Qualification for Exam","",IF('2 Name'!R35="Transfer","",IF('2 Name'!R35="I","",IF('4.Collect Points'!AW34="","",'4.Collect Points'!AW34)))))</f>
        <v/>
      </c>
      <c r="BZ35" s="291"/>
      <c r="CA35" s="291"/>
      <c r="CB35" s="291"/>
      <c r="CC35" s="291"/>
      <c r="CD35" s="291"/>
      <c r="CE35" s="291"/>
    </row>
    <row r="36" spans="1:83" s="185" customFormat="1" ht="17.25" customHeight="1" x14ac:dyDescent="0.5">
      <c r="A36" s="184"/>
      <c r="B36" s="184"/>
      <c r="C36" s="184"/>
      <c r="F36" s="299">
        <v>26</v>
      </c>
      <c r="G36" s="299"/>
      <c r="H36" s="299"/>
      <c r="I36" s="299"/>
      <c r="J36" s="299"/>
      <c r="K36" s="300" t="str">
        <f>IF('2 Name'!B36="","",'2 Name'!B36)</f>
        <v/>
      </c>
      <c r="L36" s="301"/>
      <c r="M36" s="301"/>
      <c r="N36" s="301"/>
      <c r="O36" s="301"/>
      <c r="P36" s="301"/>
      <c r="Q36" s="301"/>
      <c r="R36" s="302"/>
      <c r="S36" s="296" t="str">
        <f>IF('2 Name'!C36="","",'2 Name'!C36)</f>
        <v/>
      </c>
      <c r="T36" s="297"/>
      <c r="U36" s="297"/>
      <c r="V36" s="297"/>
      <c r="W36" s="297"/>
      <c r="X36" s="297"/>
      <c r="Y36" s="297"/>
      <c r="Z36" s="297"/>
      <c r="AA36" s="297"/>
      <c r="AB36" s="297"/>
      <c r="AC36" s="297"/>
      <c r="AD36" s="297"/>
      <c r="AE36" s="297" t="str">
        <f>IF('2 Name'!D36="","",'2 Name'!D36)</f>
        <v/>
      </c>
      <c r="AF36" s="297"/>
      <c r="AG36" s="297"/>
      <c r="AH36" s="297"/>
      <c r="AI36" s="297"/>
      <c r="AJ36" s="297"/>
      <c r="AK36" s="297"/>
      <c r="AL36" s="297"/>
      <c r="AM36" s="297"/>
      <c r="AN36" s="297"/>
      <c r="AO36" s="297"/>
      <c r="AP36" s="297"/>
      <c r="AQ36" s="297"/>
      <c r="AR36" s="298"/>
      <c r="AS36" s="293" t="str">
        <f>IF('2 Name'!R36="No Qualification for Exam","",IF('2 Name'!R36="Transfer","",IF('2 Name'!R36="I","",IF('4.Collect Points'!R35="","",'4.Collect Points'!R35))))</f>
        <v/>
      </c>
      <c r="AT36" s="294"/>
      <c r="AU36" s="294"/>
      <c r="AV36" s="294"/>
      <c r="AW36" s="294"/>
      <c r="AX36" s="294"/>
      <c r="AY36" s="294"/>
      <c r="AZ36" s="294"/>
      <c r="BA36" s="295"/>
      <c r="BB36" s="293" t="str">
        <f>IF('2 Name'!R36="No Qualification for Exam","",IF('2 Name'!R36="Transfer","",IF('2 Name'!R36="I","",IF('4.Collect Points'!S35="","",'4.Collect Points'!S35))))</f>
        <v/>
      </c>
      <c r="BC36" s="294"/>
      <c r="BD36" s="294"/>
      <c r="BE36" s="294"/>
      <c r="BF36" s="294"/>
      <c r="BG36" s="294"/>
      <c r="BH36" s="294"/>
      <c r="BI36" s="294"/>
      <c r="BJ36" s="295"/>
      <c r="BK36" s="292" t="str">
        <f>IF('2 Name'!R36="No Qualification for Exam","",IF('2 Name'!R36="Transfer","",IF('2 Name'!R36="I","",IF('4.Collect Points'!T35="","",'4.Collect Points'!T35))))</f>
        <v/>
      </c>
      <c r="BL36" s="292"/>
      <c r="BM36" s="292"/>
      <c r="BN36" s="292"/>
      <c r="BO36" s="292"/>
      <c r="BP36" s="292"/>
      <c r="BQ36" s="292"/>
      <c r="BR36" s="288" t="str">
        <f>IF('2 Name'!R36="No Qualification for Exam","No Qualification for Exam",IF('2 Name'!R36="I","I",IF('2 Name'!R36="Transfer","Transfer",IF('4.Collect Points'!AS35="","",'4.Collect Points'!AS35))))</f>
        <v/>
      </c>
      <c r="BS36" s="289"/>
      <c r="BT36" s="289"/>
      <c r="BU36" s="289"/>
      <c r="BV36" s="289"/>
      <c r="BW36" s="289"/>
      <c r="BX36" s="290"/>
      <c r="BY36" s="291" t="str">
        <f>IF('4.Collect Points'!U35="","",IF('2 Name'!R36="No Qualification for Exam","",IF('2 Name'!R36="Transfer","",IF('2 Name'!R36="I","",IF('4.Collect Points'!AW35="","",'4.Collect Points'!AW35)))))</f>
        <v/>
      </c>
      <c r="BZ36" s="291"/>
      <c r="CA36" s="291"/>
      <c r="CB36" s="291"/>
      <c r="CC36" s="291"/>
      <c r="CD36" s="291"/>
      <c r="CE36" s="291"/>
    </row>
    <row r="37" spans="1:83" s="185" customFormat="1" ht="17.25" customHeight="1" x14ac:dyDescent="0.5">
      <c r="A37" s="184"/>
      <c r="B37" s="184"/>
      <c r="C37" s="184"/>
      <c r="F37" s="299">
        <v>27</v>
      </c>
      <c r="G37" s="299"/>
      <c r="H37" s="299"/>
      <c r="I37" s="299"/>
      <c r="J37" s="299"/>
      <c r="K37" s="300" t="str">
        <f>IF('2 Name'!B37="","",'2 Name'!B37)</f>
        <v/>
      </c>
      <c r="L37" s="301"/>
      <c r="M37" s="301"/>
      <c r="N37" s="301"/>
      <c r="O37" s="301"/>
      <c r="P37" s="301"/>
      <c r="Q37" s="301"/>
      <c r="R37" s="302"/>
      <c r="S37" s="296" t="str">
        <f>IF('2 Name'!C37="","",'2 Name'!C37)</f>
        <v/>
      </c>
      <c r="T37" s="297"/>
      <c r="U37" s="297"/>
      <c r="V37" s="297"/>
      <c r="W37" s="297"/>
      <c r="X37" s="297"/>
      <c r="Y37" s="297"/>
      <c r="Z37" s="297"/>
      <c r="AA37" s="297"/>
      <c r="AB37" s="297"/>
      <c r="AC37" s="297"/>
      <c r="AD37" s="297"/>
      <c r="AE37" s="297" t="str">
        <f>IF('2 Name'!D37="","",'2 Name'!D37)</f>
        <v/>
      </c>
      <c r="AF37" s="297"/>
      <c r="AG37" s="297"/>
      <c r="AH37" s="297"/>
      <c r="AI37" s="297"/>
      <c r="AJ37" s="297"/>
      <c r="AK37" s="297"/>
      <c r="AL37" s="297"/>
      <c r="AM37" s="297"/>
      <c r="AN37" s="297"/>
      <c r="AO37" s="297"/>
      <c r="AP37" s="297"/>
      <c r="AQ37" s="297"/>
      <c r="AR37" s="298"/>
      <c r="AS37" s="293" t="str">
        <f>IF('2 Name'!R37="No Qualification for Exam","",IF('2 Name'!R37="Transfer","",IF('2 Name'!R37="I","",IF('4.Collect Points'!R36="","",'4.Collect Points'!R36))))</f>
        <v/>
      </c>
      <c r="AT37" s="294"/>
      <c r="AU37" s="294"/>
      <c r="AV37" s="294"/>
      <c r="AW37" s="294"/>
      <c r="AX37" s="294"/>
      <c r="AY37" s="294"/>
      <c r="AZ37" s="294"/>
      <c r="BA37" s="295"/>
      <c r="BB37" s="293" t="str">
        <f>IF('2 Name'!R37="No Qualification for Exam","",IF('2 Name'!R37="Transfer","",IF('2 Name'!R37="I","",IF('4.Collect Points'!S36="","",'4.Collect Points'!S36))))</f>
        <v/>
      </c>
      <c r="BC37" s="294"/>
      <c r="BD37" s="294"/>
      <c r="BE37" s="294"/>
      <c r="BF37" s="294"/>
      <c r="BG37" s="294"/>
      <c r="BH37" s="294"/>
      <c r="BI37" s="294"/>
      <c r="BJ37" s="295"/>
      <c r="BK37" s="292" t="str">
        <f>IF('2 Name'!R37="No Qualification for Exam","",IF('2 Name'!R37="Transfer","",IF('2 Name'!R37="I","",IF('4.Collect Points'!T36="","",'4.Collect Points'!T36))))</f>
        <v/>
      </c>
      <c r="BL37" s="292"/>
      <c r="BM37" s="292"/>
      <c r="BN37" s="292"/>
      <c r="BO37" s="292"/>
      <c r="BP37" s="292"/>
      <c r="BQ37" s="292"/>
      <c r="BR37" s="288" t="str">
        <f>IF('2 Name'!R37="No Qualification for Exam","No Qualification for Exam",IF('2 Name'!R37="I","I",IF('2 Name'!R37="Transfer","Transfer",IF('4.Collect Points'!AS36="","",'4.Collect Points'!AS36))))</f>
        <v/>
      </c>
      <c r="BS37" s="289"/>
      <c r="BT37" s="289"/>
      <c r="BU37" s="289"/>
      <c r="BV37" s="289"/>
      <c r="BW37" s="289"/>
      <c r="BX37" s="290"/>
      <c r="BY37" s="291" t="str">
        <f>IF('4.Collect Points'!U36="","",IF('2 Name'!R37="No Qualification for Exam","",IF('2 Name'!R37="Transfer","",IF('2 Name'!R37="I","",IF('4.Collect Points'!AW36="","",'4.Collect Points'!AW36)))))</f>
        <v/>
      </c>
      <c r="BZ37" s="291"/>
      <c r="CA37" s="291"/>
      <c r="CB37" s="291"/>
      <c r="CC37" s="291"/>
      <c r="CD37" s="291"/>
      <c r="CE37" s="291"/>
    </row>
    <row r="38" spans="1:83" s="185" customFormat="1" ht="17.25" customHeight="1" x14ac:dyDescent="0.5">
      <c r="A38" s="184"/>
      <c r="B38" s="184"/>
      <c r="C38" s="184"/>
      <c r="F38" s="299">
        <v>28</v>
      </c>
      <c r="G38" s="299"/>
      <c r="H38" s="299"/>
      <c r="I38" s="299"/>
      <c r="J38" s="299"/>
      <c r="K38" s="300" t="str">
        <f>IF('2 Name'!B38="","",'2 Name'!B38)</f>
        <v/>
      </c>
      <c r="L38" s="301"/>
      <c r="M38" s="301"/>
      <c r="N38" s="301"/>
      <c r="O38" s="301"/>
      <c r="P38" s="301"/>
      <c r="Q38" s="301"/>
      <c r="R38" s="302"/>
      <c r="S38" s="296" t="str">
        <f>IF('2 Name'!C38="","",'2 Name'!C38)</f>
        <v/>
      </c>
      <c r="T38" s="297"/>
      <c r="U38" s="297"/>
      <c r="V38" s="297"/>
      <c r="W38" s="297"/>
      <c r="X38" s="297"/>
      <c r="Y38" s="297"/>
      <c r="Z38" s="297"/>
      <c r="AA38" s="297"/>
      <c r="AB38" s="297"/>
      <c r="AC38" s="297"/>
      <c r="AD38" s="297"/>
      <c r="AE38" s="297" t="str">
        <f>IF('2 Name'!D38="","",'2 Name'!D38)</f>
        <v/>
      </c>
      <c r="AF38" s="297"/>
      <c r="AG38" s="297"/>
      <c r="AH38" s="297"/>
      <c r="AI38" s="297"/>
      <c r="AJ38" s="297"/>
      <c r="AK38" s="297"/>
      <c r="AL38" s="297"/>
      <c r="AM38" s="297"/>
      <c r="AN38" s="297"/>
      <c r="AO38" s="297"/>
      <c r="AP38" s="297"/>
      <c r="AQ38" s="297"/>
      <c r="AR38" s="298"/>
      <c r="AS38" s="293" t="str">
        <f>IF('2 Name'!R38="No Qualification for Exam","",IF('2 Name'!R38="Transfer","",IF('2 Name'!R38="I","",IF('4.Collect Points'!R37="","",'4.Collect Points'!R37))))</f>
        <v/>
      </c>
      <c r="AT38" s="294"/>
      <c r="AU38" s="294"/>
      <c r="AV38" s="294"/>
      <c r="AW38" s="294"/>
      <c r="AX38" s="294"/>
      <c r="AY38" s="294"/>
      <c r="AZ38" s="294"/>
      <c r="BA38" s="295"/>
      <c r="BB38" s="293" t="str">
        <f>IF('2 Name'!R38="No Qualification for Exam","",IF('2 Name'!R38="Transfer","",IF('2 Name'!R38="I","",IF('4.Collect Points'!S37="","",'4.Collect Points'!S37))))</f>
        <v/>
      </c>
      <c r="BC38" s="294"/>
      <c r="BD38" s="294"/>
      <c r="BE38" s="294"/>
      <c r="BF38" s="294"/>
      <c r="BG38" s="294"/>
      <c r="BH38" s="294"/>
      <c r="BI38" s="294"/>
      <c r="BJ38" s="295"/>
      <c r="BK38" s="292" t="str">
        <f>IF('2 Name'!R38="No Qualification for Exam","",IF('2 Name'!R38="Transfer","",IF('2 Name'!R38="I","",IF('4.Collect Points'!T37="","",'4.Collect Points'!T37))))</f>
        <v/>
      </c>
      <c r="BL38" s="292"/>
      <c r="BM38" s="292"/>
      <c r="BN38" s="292"/>
      <c r="BO38" s="292"/>
      <c r="BP38" s="292"/>
      <c r="BQ38" s="292"/>
      <c r="BR38" s="288" t="str">
        <f>IF('2 Name'!R38="No Qualification for Exam","No Qualification for Exam",IF('2 Name'!R38="I","I",IF('2 Name'!R38="Transfer","Transfer",IF('4.Collect Points'!AS37="","",'4.Collect Points'!AS37))))</f>
        <v/>
      </c>
      <c r="BS38" s="289"/>
      <c r="BT38" s="289"/>
      <c r="BU38" s="289"/>
      <c r="BV38" s="289"/>
      <c r="BW38" s="289"/>
      <c r="BX38" s="290"/>
      <c r="BY38" s="291" t="str">
        <f>IF('4.Collect Points'!U37="","",IF('2 Name'!R38="No Qualification for Exam","",IF('2 Name'!R38="Transfer","",IF('2 Name'!R38="I","",IF('4.Collect Points'!AW37="","",'4.Collect Points'!AW37)))))</f>
        <v/>
      </c>
      <c r="BZ38" s="291"/>
      <c r="CA38" s="291"/>
      <c r="CB38" s="291"/>
      <c r="CC38" s="291"/>
      <c r="CD38" s="291"/>
      <c r="CE38" s="291"/>
    </row>
    <row r="39" spans="1:83" s="185" customFormat="1" ht="17.25" customHeight="1" x14ac:dyDescent="0.5">
      <c r="A39" s="184"/>
      <c r="B39" s="184"/>
      <c r="C39" s="184"/>
      <c r="F39" s="299">
        <v>29</v>
      </c>
      <c r="G39" s="299"/>
      <c r="H39" s="299"/>
      <c r="I39" s="299"/>
      <c r="J39" s="299"/>
      <c r="K39" s="300" t="str">
        <f>IF('2 Name'!B39="","",'2 Name'!B39)</f>
        <v/>
      </c>
      <c r="L39" s="301"/>
      <c r="M39" s="301"/>
      <c r="N39" s="301"/>
      <c r="O39" s="301"/>
      <c r="P39" s="301"/>
      <c r="Q39" s="301"/>
      <c r="R39" s="302"/>
      <c r="S39" s="296" t="str">
        <f>IF('2 Name'!C39="","",'2 Name'!C39)</f>
        <v/>
      </c>
      <c r="T39" s="297"/>
      <c r="U39" s="297"/>
      <c r="V39" s="297"/>
      <c r="W39" s="297"/>
      <c r="X39" s="297"/>
      <c r="Y39" s="297"/>
      <c r="Z39" s="297"/>
      <c r="AA39" s="297"/>
      <c r="AB39" s="297"/>
      <c r="AC39" s="297"/>
      <c r="AD39" s="297"/>
      <c r="AE39" s="297" t="str">
        <f>IF('2 Name'!D39="","",'2 Name'!D39)</f>
        <v/>
      </c>
      <c r="AF39" s="297"/>
      <c r="AG39" s="297"/>
      <c r="AH39" s="297"/>
      <c r="AI39" s="297"/>
      <c r="AJ39" s="297"/>
      <c r="AK39" s="297"/>
      <c r="AL39" s="297"/>
      <c r="AM39" s="297"/>
      <c r="AN39" s="297"/>
      <c r="AO39" s="297"/>
      <c r="AP39" s="297"/>
      <c r="AQ39" s="297"/>
      <c r="AR39" s="298"/>
      <c r="AS39" s="293" t="str">
        <f>IF('2 Name'!R39="No Qualification for Exam","",IF('2 Name'!R39="Transfer","",IF('2 Name'!R39="I","",IF('4.Collect Points'!R38="","",'4.Collect Points'!R38))))</f>
        <v/>
      </c>
      <c r="AT39" s="294"/>
      <c r="AU39" s="294"/>
      <c r="AV39" s="294"/>
      <c r="AW39" s="294"/>
      <c r="AX39" s="294"/>
      <c r="AY39" s="294"/>
      <c r="AZ39" s="294"/>
      <c r="BA39" s="295"/>
      <c r="BB39" s="293" t="str">
        <f>IF('2 Name'!R39="No Qualification for Exam","",IF('2 Name'!R39="Transfer","",IF('2 Name'!R39="I","",IF('4.Collect Points'!S38="","",'4.Collect Points'!S38))))</f>
        <v/>
      </c>
      <c r="BC39" s="294"/>
      <c r="BD39" s="294"/>
      <c r="BE39" s="294"/>
      <c r="BF39" s="294"/>
      <c r="BG39" s="294"/>
      <c r="BH39" s="294"/>
      <c r="BI39" s="294"/>
      <c r="BJ39" s="295"/>
      <c r="BK39" s="292" t="str">
        <f>IF('2 Name'!R39="No Qualification for Exam","",IF('2 Name'!R39="Transfer","",IF('2 Name'!R39="I","",IF('4.Collect Points'!T38="","",'4.Collect Points'!T38))))</f>
        <v/>
      </c>
      <c r="BL39" s="292"/>
      <c r="BM39" s="292"/>
      <c r="BN39" s="292"/>
      <c r="BO39" s="292"/>
      <c r="BP39" s="292"/>
      <c r="BQ39" s="292"/>
      <c r="BR39" s="288" t="str">
        <f>IF('2 Name'!R39="No Qualification for Exam","No Qualification for Exam",IF('2 Name'!R39="I","I",IF('2 Name'!R39="Transfer","Transfer",IF('4.Collect Points'!AS38="","",'4.Collect Points'!AS38))))</f>
        <v/>
      </c>
      <c r="BS39" s="289"/>
      <c r="BT39" s="289"/>
      <c r="BU39" s="289"/>
      <c r="BV39" s="289"/>
      <c r="BW39" s="289"/>
      <c r="BX39" s="290"/>
      <c r="BY39" s="291" t="str">
        <f>IF('4.Collect Points'!U38="","",IF('2 Name'!R39="No Qualification for Exam","",IF('2 Name'!R39="Transfer","",IF('2 Name'!R39="I","",IF('4.Collect Points'!AW38="","",'4.Collect Points'!AW38)))))</f>
        <v/>
      </c>
      <c r="BZ39" s="291"/>
      <c r="CA39" s="291"/>
      <c r="CB39" s="291"/>
      <c r="CC39" s="291"/>
      <c r="CD39" s="291"/>
      <c r="CE39" s="291"/>
    </row>
    <row r="40" spans="1:83" s="185" customFormat="1" ht="17.25" customHeight="1" x14ac:dyDescent="0.5">
      <c r="A40" s="184"/>
      <c r="B40" s="184"/>
      <c r="C40" s="184"/>
      <c r="F40" s="299">
        <v>30</v>
      </c>
      <c r="G40" s="299"/>
      <c r="H40" s="299"/>
      <c r="I40" s="299"/>
      <c r="J40" s="299"/>
      <c r="K40" s="300" t="str">
        <f>IF('2 Name'!B40="","",'2 Name'!B40)</f>
        <v/>
      </c>
      <c r="L40" s="301"/>
      <c r="M40" s="301"/>
      <c r="N40" s="301"/>
      <c r="O40" s="301"/>
      <c r="P40" s="301"/>
      <c r="Q40" s="301"/>
      <c r="R40" s="302"/>
      <c r="S40" s="296" t="str">
        <f>IF('2 Name'!C40="","",'2 Name'!C40)</f>
        <v/>
      </c>
      <c r="T40" s="297"/>
      <c r="U40" s="297"/>
      <c r="V40" s="297"/>
      <c r="W40" s="297"/>
      <c r="X40" s="297"/>
      <c r="Y40" s="297"/>
      <c r="Z40" s="297"/>
      <c r="AA40" s="297"/>
      <c r="AB40" s="297"/>
      <c r="AC40" s="297"/>
      <c r="AD40" s="297"/>
      <c r="AE40" s="297" t="str">
        <f>IF('2 Name'!D40="","",'2 Name'!D40)</f>
        <v/>
      </c>
      <c r="AF40" s="297"/>
      <c r="AG40" s="297"/>
      <c r="AH40" s="297"/>
      <c r="AI40" s="297"/>
      <c r="AJ40" s="297"/>
      <c r="AK40" s="297"/>
      <c r="AL40" s="297"/>
      <c r="AM40" s="297"/>
      <c r="AN40" s="297"/>
      <c r="AO40" s="297"/>
      <c r="AP40" s="297"/>
      <c r="AQ40" s="297"/>
      <c r="AR40" s="298"/>
      <c r="AS40" s="293" t="str">
        <f>IF('2 Name'!R40="No Qualification for Exam","",IF('2 Name'!R40="Transfer","",IF('2 Name'!R40="I","",IF('4.Collect Points'!R39="","",'4.Collect Points'!R39))))</f>
        <v/>
      </c>
      <c r="AT40" s="294"/>
      <c r="AU40" s="294"/>
      <c r="AV40" s="294"/>
      <c r="AW40" s="294"/>
      <c r="AX40" s="294"/>
      <c r="AY40" s="294"/>
      <c r="AZ40" s="294"/>
      <c r="BA40" s="295"/>
      <c r="BB40" s="293" t="str">
        <f>IF('2 Name'!R40="No Qualification for Exam","",IF('2 Name'!R40="Transfer","",IF('2 Name'!R40="I","",IF('4.Collect Points'!S39="","",'4.Collect Points'!S39))))</f>
        <v/>
      </c>
      <c r="BC40" s="294"/>
      <c r="BD40" s="294"/>
      <c r="BE40" s="294"/>
      <c r="BF40" s="294"/>
      <c r="BG40" s="294"/>
      <c r="BH40" s="294"/>
      <c r="BI40" s="294"/>
      <c r="BJ40" s="295"/>
      <c r="BK40" s="292" t="str">
        <f>IF('2 Name'!R40="No Qualification for Exam","",IF('2 Name'!R40="Transfer","",IF('2 Name'!R40="I","",IF('4.Collect Points'!T39="","",'4.Collect Points'!T39))))</f>
        <v/>
      </c>
      <c r="BL40" s="292"/>
      <c r="BM40" s="292"/>
      <c r="BN40" s="292"/>
      <c r="BO40" s="292"/>
      <c r="BP40" s="292"/>
      <c r="BQ40" s="292"/>
      <c r="BR40" s="288" t="str">
        <f>IF('2 Name'!R40="No Qualification for Exam","No Qualification for Exam",IF('2 Name'!R40="I","I",IF('2 Name'!R40="Transfer","Transfer",IF('4.Collect Points'!AS39="","",'4.Collect Points'!AS39))))</f>
        <v/>
      </c>
      <c r="BS40" s="289"/>
      <c r="BT40" s="289"/>
      <c r="BU40" s="289"/>
      <c r="BV40" s="289"/>
      <c r="BW40" s="289"/>
      <c r="BX40" s="290"/>
      <c r="BY40" s="291" t="str">
        <f>IF('4.Collect Points'!U39="","",IF('2 Name'!R40="No Qualification for Exam","",IF('2 Name'!R40="Transfer","",IF('2 Name'!R40="I","",IF('4.Collect Points'!AW39="","",'4.Collect Points'!AW39)))))</f>
        <v/>
      </c>
      <c r="BZ40" s="291"/>
      <c r="CA40" s="291"/>
      <c r="CB40" s="291"/>
      <c r="CC40" s="291"/>
      <c r="CD40" s="291"/>
      <c r="CE40" s="291"/>
    </row>
    <row r="41" spans="1:83" s="185" customFormat="1" ht="17.25" customHeight="1" x14ac:dyDescent="0.5">
      <c r="A41" s="184"/>
      <c r="B41" s="184"/>
      <c r="C41" s="184"/>
      <c r="F41" s="299">
        <v>31</v>
      </c>
      <c r="G41" s="299"/>
      <c r="H41" s="299"/>
      <c r="I41" s="299"/>
      <c r="J41" s="299"/>
      <c r="K41" s="300" t="str">
        <f>IF('2 Name'!B41="","",'2 Name'!B41)</f>
        <v/>
      </c>
      <c r="L41" s="301"/>
      <c r="M41" s="301"/>
      <c r="N41" s="301"/>
      <c r="O41" s="301"/>
      <c r="P41" s="301"/>
      <c r="Q41" s="301"/>
      <c r="R41" s="302"/>
      <c r="S41" s="296" t="str">
        <f>IF('2 Name'!C41="","",'2 Name'!C41)</f>
        <v/>
      </c>
      <c r="T41" s="297"/>
      <c r="U41" s="297"/>
      <c r="V41" s="297"/>
      <c r="W41" s="297"/>
      <c r="X41" s="297"/>
      <c r="Y41" s="297"/>
      <c r="Z41" s="297"/>
      <c r="AA41" s="297"/>
      <c r="AB41" s="297"/>
      <c r="AC41" s="297"/>
      <c r="AD41" s="297"/>
      <c r="AE41" s="297" t="str">
        <f>IF('2 Name'!D41="","",'2 Name'!D41)</f>
        <v/>
      </c>
      <c r="AF41" s="297"/>
      <c r="AG41" s="297"/>
      <c r="AH41" s="297"/>
      <c r="AI41" s="297"/>
      <c r="AJ41" s="297"/>
      <c r="AK41" s="297"/>
      <c r="AL41" s="297"/>
      <c r="AM41" s="297"/>
      <c r="AN41" s="297"/>
      <c r="AO41" s="297"/>
      <c r="AP41" s="297"/>
      <c r="AQ41" s="297"/>
      <c r="AR41" s="298"/>
      <c r="AS41" s="293" t="str">
        <f>IF('2 Name'!R41="No Qualification for Exam","",IF('2 Name'!R41="Transfer","",IF('2 Name'!R41="I","",IF('4.Collect Points'!R40="","",'4.Collect Points'!R40))))</f>
        <v/>
      </c>
      <c r="AT41" s="294"/>
      <c r="AU41" s="294"/>
      <c r="AV41" s="294"/>
      <c r="AW41" s="294"/>
      <c r="AX41" s="294"/>
      <c r="AY41" s="294"/>
      <c r="AZ41" s="294"/>
      <c r="BA41" s="295"/>
      <c r="BB41" s="293" t="str">
        <f>IF('2 Name'!R41="No Qualification for Exam","",IF('2 Name'!R41="Transfer","",IF('2 Name'!R41="I","",IF('4.Collect Points'!S40="","",'4.Collect Points'!S40))))</f>
        <v/>
      </c>
      <c r="BC41" s="294"/>
      <c r="BD41" s="294"/>
      <c r="BE41" s="294"/>
      <c r="BF41" s="294"/>
      <c r="BG41" s="294"/>
      <c r="BH41" s="294"/>
      <c r="BI41" s="294"/>
      <c r="BJ41" s="295"/>
      <c r="BK41" s="292" t="str">
        <f>IF('2 Name'!R41="No Qualification for Exam","",IF('2 Name'!R41="Transfer","",IF('2 Name'!R41="I","",IF('4.Collect Points'!T40="","",'4.Collect Points'!T40))))</f>
        <v/>
      </c>
      <c r="BL41" s="292"/>
      <c r="BM41" s="292"/>
      <c r="BN41" s="292"/>
      <c r="BO41" s="292"/>
      <c r="BP41" s="292"/>
      <c r="BQ41" s="292"/>
      <c r="BR41" s="288" t="str">
        <f>IF('2 Name'!R41="No Qualification for Exam","No Qualification for Exam",IF('2 Name'!R41="I","I",IF('2 Name'!R41="Transfer","Transfer",IF('4.Collect Points'!AS40="","",'4.Collect Points'!AS40))))</f>
        <v/>
      </c>
      <c r="BS41" s="289"/>
      <c r="BT41" s="289"/>
      <c r="BU41" s="289"/>
      <c r="BV41" s="289"/>
      <c r="BW41" s="289"/>
      <c r="BX41" s="290"/>
      <c r="BY41" s="291" t="str">
        <f>IF('4.Collect Points'!U40="","",IF('2 Name'!R41="No Qualification for Exam","",IF('2 Name'!R41="Transfer","",IF('2 Name'!R41="I","",IF('4.Collect Points'!AW40="","",'4.Collect Points'!AW40)))))</f>
        <v/>
      </c>
      <c r="BZ41" s="291"/>
      <c r="CA41" s="291"/>
      <c r="CB41" s="291"/>
      <c r="CC41" s="291"/>
      <c r="CD41" s="291"/>
      <c r="CE41" s="291"/>
    </row>
    <row r="42" spans="1:83" s="185" customFormat="1" ht="17.25" customHeight="1" x14ac:dyDescent="0.5">
      <c r="A42" s="184"/>
      <c r="B42" s="184"/>
      <c r="C42" s="184"/>
      <c r="F42" s="299">
        <v>32</v>
      </c>
      <c r="G42" s="299"/>
      <c r="H42" s="299"/>
      <c r="I42" s="299"/>
      <c r="J42" s="299"/>
      <c r="K42" s="300" t="str">
        <f>IF('2 Name'!B42="","",'2 Name'!B42)</f>
        <v/>
      </c>
      <c r="L42" s="301"/>
      <c r="M42" s="301"/>
      <c r="N42" s="301"/>
      <c r="O42" s="301"/>
      <c r="P42" s="301"/>
      <c r="Q42" s="301"/>
      <c r="R42" s="302"/>
      <c r="S42" s="296" t="str">
        <f>IF('2 Name'!C42="","",'2 Name'!C42)</f>
        <v/>
      </c>
      <c r="T42" s="297"/>
      <c r="U42" s="297"/>
      <c r="V42" s="297"/>
      <c r="W42" s="297"/>
      <c r="X42" s="297"/>
      <c r="Y42" s="297"/>
      <c r="Z42" s="297"/>
      <c r="AA42" s="297"/>
      <c r="AB42" s="297"/>
      <c r="AC42" s="297"/>
      <c r="AD42" s="297"/>
      <c r="AE42" s="297" t="str">
        <f>IF('2 Name'!D42="","",'2 Name'!D42)</f>
        <v/>
      </c>
      <c r="AF42" s="297"/>
      <c r="AG42" s="297"/>
      <c r="AH42" s="297"/>
      <c r="AI42" s="297"/>
      <c r="AJ42" s="297"/>
      <c r="AK42" s="297"/>
      <c r="AL42" s="297"/>
      <c r="AM42" s="297"/>
      <c r="AN42" s="297"/>
      <c r="AO42" s="297"/>
      <c r="AP42" s="297"/>
      <c r="AQ42" s="297"/>
      <c r="AR42" s="298"/>
      <c r="AS42" s="293" t="str">
        <f>IF('2 Name'!R42="No Qualification for Exam","",IF('2 Name'!R42="Transfer","",IF('2 Name'!R42="I","",IF('4.Collect Points'!R41="","",'4.Collect Points'!R41))))</f>
        <v/>
      </c>
      <c r="AT42" s="294"/>
      <c r="AU42" s="294"/>
      <c r="AV42" s="294"/>
      <c r="AW42" s="294"/>
      <c r="AX42" s="294"/>
      <c r="AY42" s="294"/>
      <c r="AZ42" s="294"/>
      <c r="BA42" s="295"/>
      <c r="BB42" s="293" t="str">
        <f>IF('2 Name'!R42="No Qualification for Exam","",IF('2 Name'!R42="Transfer","",IF('2 Name'!R42="I","",IF('4.Collect Points'!S41="","",'4.Collect Points'!S41))))</f>
        <v/>
      </c>
      <c r="BC42" s="294"/>
      <c r="BD42" s="294"/>
      <c r="BE42" s="294"/>
      <c r="BF42" s="294"/>
      <c r="BG42" s="294"/>
      <c r="BH42" s="294"/>
      <c r="BI42" s="294"/>
      <c r="BJ42" s="295"/>
      <c r="BK42" s="292" t="str">
        <f>IF('2 Name'!R42="No Qualification for Exam","",IF('2 Name'!R42="Transfer","",IF('2 Name'!R42="I","",IF('4.Collect Points'!T41="","",'4.Collect Points'!T41))))</f>
        <v/>
      </c>
      <c r="BL42" s="292"/>
      <c r="BM42" s="292"/>
      <c r="BN42" s="292"/>
      <c r="BO42" s="292"/>
      <c r="BP42" s="292"/>
      <c r="BQ42" s="292"/>
      <c r="BR42" s="288" t="str">
        <f>IF('2 Name'!R42="No Qualification for Exam","No Qualification for Exam",IF('2 Name'!R42="I","I",IF('2 Name'!R42="Transfer","Transfer",IF('4.Collect Points'!AS41="","",'4.Collect Points'!AS41))))</f>
        <v/>
      </c>
      <c r="BS42" s="289"/>
      <c r="BT42" s="289"/>
      <c r="BU42" s="289"/>
      <c r="BV42" s="289"/>
      <c r="BW42" s="289"/>
      <c r="BX42" s="290"/>
      <c r="BY42" s="291" t="str">
        <f>IF('4.Collect Points'!U41="","",IF('2 Name'!R42="No Qualification for Exam","",IF('2 Name'!R42="Transfer","",IF('2 Name'!R42="I","",IF('4.Collect Points'!AW41="","",'4.Collect Points'!AW41)))))</f>
        <v/>
      </c>
      <c r="BZ42" s="291"/>
      <c r="CA42" s="291"/>
      <c r="CB42" s="291"/>
      <c r="CC42" s="291"/>
      <c r="CD42" s="291"/>
      <c r="CE42" s="291"/>
    </row>
    <row r="43" spans="1:83" s="185" customFormat="1" ht="17.25" customHeight="1" x14ac:dyDescent="0.5">
      <c r="A43" s="184"/>
      <c r="B43" s="184"/>
      <c r="C43" s="184"/>
      <c r="F43" s="299">
        <v>33</v>
      </c>
      <c r="G43" s="299"/>
      <c r="H43" s="299"/>
      <c r="I43" s="299"/>
      <c r="J43" s="299"/>
      <c r="K43" s="300" t="str">
        <f>IF('2 Name'!B43="","",'2 Name'!B43)</f>
        <v/>
      </c>
      <c r="L43" s="301"/>
      <c r="M43" s="301"/>
      <c r="N43" s="301"/>
      <c r="O43" s="301"/>
      <c r="P43" s="301"/>
      <c r="Q43" s="301"/>
      <c r="R43" s="302"/>
      <c r="S43" s="296" t="str">
        <f>IF('2 Name'!C43="","",'2 Name'!C43)</f>
        <v/>
      </c>
      <c r="T43" s="297"/>
      <c r="U43" s="297"/>
      <c r="V43" s="297"/>
      <c r="W43" s="297"/>
      <c r="X43" s="297"/>
      <c r="Y43" s="297"/>
      <c r="Z43" s="297"/>
      <c r="AA43" s="297"/>
      <c r="AB43" s="297"/>
      <c r="AC43" s="297"/>
      <c r="AD43" s="297"/>
      <c r="AE43" s="297" t="str">
        <f>IF('2 Name'!D43="","",'2 Name'!D43)</f>
        <v/>
      </c>
      <c r="AF43" s="297"/>
      <c r="AG43" s="297"/>
      <c r="AH43" s="297"/>
      <c r="AI43" s="297"/>
      <c r="AJ43" s="297"/>
      <c r="AK43" s="297"/>
      <c r="AL43" s="297"/>
      <c r="AM43" s="297"/>
      <c r="AN43" s="297"/>
      <c r="AO43" s="297"/>
      <c r="AP43" s="297"/>
      <c r="AQ43" s="297"/>
      <c r="AR43" s="298"/>
      <c r="AS43" s="293" t="str">
        <f>IF('2 Name'!R43="No Qualification for Exam","",IF('2 Name'!R43="Transfer","",IF('2 Name'!R43="I","",IF('4.Collect Points'!R42="","",'4.Collect Points'!R42))))</f>
        <v/>
      </c>
      <c r="AT43" s="294"/>
      <c r="AU43" s="294"/>
      <c r="AV43" s="294"/>
      <c r="AW43" s="294"/>
      <c r="AX43" s="294"/>
      <c r="AY43" s="294"/>
      <c r="AZ43" s="294"/>
      <c r="BA43" s="295"/>
      <c r="BB43" s="293" t="str">
        <f>IF('2 Name'!R43="No Qualification for Exam","",IF('2 Name'!R43="Transfer","",IF('2 Name'!R43="I","",IF('4.Collect Points'!S42="","",'4.Collect Points'!S42))))</f>
        <v/>
      </c>
      <c r="BC43" s="294"/>
      <c r="BD43" s="294"/>
      <c r="BE43" s="294"/>
      <c r="BF43" s="294"/>
      <c r="BG43" s="294"/>
      <c r="BH43" s="294"/>
      <c r="BI43" s="294"/>
      <c r="BJ43" s="295"/>
      <c r="BK43" s="292" t="str">
        <f>IF('2 Name'!R43="No Qualification for Exam","",IF('2 Name'!R43="Transfer","",IF('2 Name'!R43="I","",IF('4.Collect Points'!T42="","",'4.Collect Points'!T42))))</f>
        <v/>
      </c>
      <c r="BL43" s="292"/>
      <c r="BM43" s="292"/>
      <c r="BN43" s="292"/>
      <c r="BO43" s="292"/>
      <c r="BP43" s="292"/>
      <c r="BQ43" s="292"/>
      <c r="BR43" s="288" t="str">
        <f>IF('2 Name'!R43="No Qualification for Exam","No Qualification for Exam",IF('2 Name'!R43="I","I",IF('2 Name'!R43="Transfer","Transfer",IF('4.Collect Points'!AS42="","",'4.Collect Points'!AS42))))</f>
        <v/>
      </c>
      <c r="BS43" s="289"/>
      <c r="BT43" s="289"/>
      <c r="BU43" s="289"/>
      <c r="BV43" s="289"/>
      <c r="BW43" s="289"/>
      <c r="BX43" s="290"/>
      <c r="BY43" s="291" t="str">
        <f>IF('4.Collect Points'!U42="","",IF('2 Name'!R43="No Qualification for Exam","",IF('2 Name'!R43="Transfer","",IF('2 Name'!R43="I","",IF('4.Collect Points'!AW42="","",'4.Collect Points'!AW42)))))</f>
        <v/>
      </c>
      <c r="BZ43" s="291"/>
      <c r="CA43" s="291"/>
      <c r="CB43" s="291"/>
      <c r="CC43" s="291"/>
      <c r="CD43" s="291"/>
      <c r="CE43" s="291"/>
    </row>
    <row r="44" spans="1:83" s="185" customFormat="1" ht="17.25" customHeight="1" x14ac:dyDescent="0.5">
      <c r="A44" s="184"/>
      <c r="B44" s="184"/>
      <c r="C44" s="184"/>
      <c r="F44" s="299">
        <v>34</v>
      </c>
      <c r="G44" s="299"/>
      <c r="H44" s="299"/>
      <c r="I44" s="299"/>
      <c r="J44" s="299"/>
      <c r="K44" s="300" t="str">
        <f>IF('2 Name'!B44="","",'2 Name'!B44)</f>
        <v/>
      </c>
      <c r="L44" s="301"/>
      <c r="M44" s="301"/>
      <c r="N44" s="301"/>
      <c r="O44" s="301"/>
      <c r="P44" s="301"/>
      <c r="Q44" s="301"/>
      <c r="R44" s="302"/>
      <c r="S44" s="296" t="str">
        <f>IF('2 Name'!C44="","",'2 Name'!C44)</f>
        <v/>
      </c>
      <c r="T44" s="297"/>
      <c r="U44" s="297"/>
      <c r="V44" s="297"/>
      <c r="W44" s="297"/>
      <c r="X44" s="297"/>
      <c r="Y44" s="297"/>
      <c r="Z44" s="297"/>
      <c r="AA44" s="297"/>
      <c r="AB44" s="297"/>
      <c r="AC44" s="297"/>
      <c r="AD44" s="297"/>
      <c r="AE44" s="297" t="str">
        <f>IF('2 Name'!D44="","",'2 Name'!D44)</f>
        <v/>
      </c>
      <c r="AF44" s="297"/>
      <c r="AG44" s="297"/>
      <c r="AH44" s="297"/>
      <c r="AI44" s="297"/>
      <c r="AJ44" s="297"/>
      <c r="AK44" s="297"/>
      <c r="AL44" s="297"/>
      <c r="AM44" s="297"/>
      <c r="AN44" s="297"/>
      <c r="AO44" s="297"/>
      <c r="AP44" s="297"/>
      <c r="AQ44" s="297"/>
      <c r="AR44" s="298"/>
      <c r="AS44" s="293" t="str">
        <f>IF('2 Name'!R44="No Qualification for Exam","",IF('2 Name'!R44="Transfer","",IF('2 Name'!R44="I","",IF('4.Collect Points'!R43="","",'4.Collect Points'!R43))))</f>
        <v/>
      </c>
      <c r="AT44" s="294"/>
      <c r="AU44" s="294"/>
      <c r="AV44" s="294"/>
      <c r="AW44" s="294"/>
      <c r="AX44" s="294"/>
      <c r="AY44" s="294"/>
      <c r="AZ44" s="294"/>
      <c r="BA44" s="295"/>
      <c r="BB44" s="293" t="str">
        <f>IF('2 Name'!R44="No Qualification for Exam","",IF('2 Name'!R44="Transfer","",IF('2 Name'!R44="I","",IF('4.Collect Points'!S43="","",'4.Collect Points'!S43))))</f>
        <v/>
      </c>
      <c r="BC44" s="294"/>
      <c r="BD44" s="294"/>
      <c r="BE44" s="294"/>
      <c r="BF44" s="294"/>
      <c r="BG44" s="294"/>
      <c r="BH44" s="294"/>
      <c r="BI44" s="294"/>
      <c r="BJ44" s="295"/>
      <c r="BK44" s="292" t="str">
        <f>IF('2 Name'!R44="No Qualification for Exam","",IF('2 Name'!R44="Transfer","",IF('2 Name'!R44="I","",IF('4.Collect Points'!T43="","",'4.Collect Points'!T43))))</f>
        <v/>
      </c>
      <c r="BL44" s="292"/>
      <c r="BM44" s="292"/>
      <c r="BN44" s="292"/>
      <c r="BO44" s="292"/>
      <c r="BP44" s="292"/>
      <c r="BQ44" s="292"/>
      <c r="BR44" s="288" t="str">
        <f>IF('2 Name'!R44="No Qualification for Exam","No Qualification for Exam",IF('2 Name'!R44="I","I",IF('2 Name'!R44="Transfer","Transfer",IF('4.Collect Points'!AS43="","",'4.Collect Points'!AS43))))</f>
        <v/>
      </c>
      <c r="BS44" s="289"/>
      <c r="BT44" s="289"/>
      <c r="BU44" s="289"/>
      <c r="BV44" s="289"/>
      <c r="BW44" s="289"/>
      <c r="BX44" s="290"/>
      <c r="BY44" s="291" t="str">
        <f>IF('4.Collect Points'!U43="","",IF('2 Name'!R44="No Qualification for Exam","",IF('2 Name'!R44="Transfer","",IF('2 Name'!R44="I","",IF('4.Collect Points'!AW43="","",'4.Collect Points'!AW43)))))</f>
        <v/>
      </c>
      <c r="BZ44" s="291"/>
      <c r="CA44" s="291"/>
      <c r="CB44" s="291"/>
      <c r="CC44" s="291"/>
      <c r="CD44" s="291"/>
      <c r="CE44" s="291"/>
    </row>
    <row r="45" spans="1:83" s="185" customFormat="1" ht="17.25" customHeight="1" x14ac:dyDescent="0.5">
      <c r="A45" s="184"/>
      <c r="B45" s="184"/>
      <c r="C45" s="184"/>
      <c r="F45" s="299">
        <v>35</v>
      </c>
      <c r="G45" s="299"/>
      <c r="H45" s="299"/>
      <c r="I45" s="299"/>
      <c r="J45" s="299"/>
      <c r="K45" s="300" t="str">
        <f>IF('2 Name'!B45="","",'2 Name'!B45)</f>
        <v/>
      </c>
      <c r="L45" s="301"/>
      <c r="M45" s="301"/>
      <c r="N45" s="301"/>
      <c r="O45" s="301"/>
      <c r="P45" s="301"/>
      <c r="Q45" s="301"/>
      <c r="R45" s="302"/>
      <c r="S45" s="296" t="str">
        <f>IF('2 Name'!C45="","",'2 Name'!C45)</f>
        <v/>
      </c>
      <c r="T45" s="297"/>
      <c r="U45" s="297"/>
      <c r="V45" s="297"/>
      <c r="W45" s="297"/>
      <c r="X45" s="297"/>
      <c r="Y45" s="297"/>
      <c r="Z45" s="297"/>
      <c r="AA45" s="297"/>
      <c r="AB45" s="297"/>
      <c r="AC45" s="297"/>
      <c r="AD45" s="297"/>
      <c r="AE45" s="297" t="str">
        <f>IF('2 Name'!D45="","",'2 Name'!D45)</f>
        <v/>
      </c>
      <c r="AF45" s="297"/>
      <c r="AG45" s="297"/>
      <c r="AH45" s="297"/>
      <c r="AI45" s="297"/>
      <c r="AJ45" s="297"/>
      <c r="AK45" s="297"/>
      <c r="AL45" s="297"/>
      <c r="AM45" s="297"/>
      <c r="AN45" s="297"/>
      <c r="AO45" s="297"/>
      <c r="AP45" s="297"/>
      <c r="AQ45" s="297"/>
      <c r="AR45" s="298"/>
      <c r="AS45" s="293" t="str">
        <f>IF('2 Name'!R45="No Qualification for Exam","",IF('2 Name'!R45="Transfer","",IF('2 Name'!R45="I","",IF('4.Collect Points'!R44="","",'4.Collect Points'!R44))))</f>
        <v/>
      </c>
      <c r="AT45" s="294"/>
      <c r="AU45" s="294"/>
      <c r="AV45" s="294"/>
      <c r="AW45" s="294"/>
      <c r="AX45" s="294"/>
      <c r="AY45" s="294"/>
      <c r="AZ45" s="294"/>
      <c r="BA45" s="295"/>
      <c r="BB45" s="293" t="str">
        <f>IF('2 Name'!R45="No Qualification for Exam","",IF('2 Name'!R45="Transfer","",IF('2 Name'!R45="I","",IF('4.Collect Points'!S44="","",'4.Collect Points'!S44))))</f>
        <v/>
      </c>
      <c r="BC45" s="294"/>
      <c r="BD45" s="294"/>
      <c r="BE45" s="294"/>
      <c r="BF45" s="294"/>
      <c r="BG45" s="294"/>
      <c r="BH45" s="294"/>
      <c r="BI45" s="294"/>
      <c r="BJ45" s="295"/>
      <c r="BK45" s="292" t="str">
        <f>IF('2 Name'!R45="No Qualification for Exam","",IF('2 Name'!R45="Transfer","",IF('2 Name'!R45="I","",IF('4.Collect Points'!T44="","",'4.Collect Points'!T44))))</f>
        <v/>
      </c>
      <c r="BL45" s="292"/>
      <c r="BM45" s="292"/>
      <c r="BN45" s="292"/>
      <c r="BO45" s="292"/>
      <c r="BP45" s="292"/>
      <c r="BQ45" s="292"/>
      <c r="BR45" s="288" t="str">
        <f>IF('2 Name'!R45="No Qualification for Exam","No Qualification for Exam",IF('2 Name'!R45="I","I",IF('2 Name'!R45="Transfer","Transfer",IF('4.Collect Points'!AS44="","",'4.Collect Points'!AS44))))</f>
        <v/>
      </c>
      <c r="BS45" s="289"/>
      <c r="BT45" s="289"/>
      <c r="BU45" s="289"/>
      <c r="BV45" s="289"/>
      <c r="BW45" s="289"/>
      <c r="BX45" s="290"/>
      <c r="BY45" s="291" t="str">
        <f>IF('4.Collect Points'!U44="","",IF('2 Name'!R45="No Qualification for Exam","",IF('2 Name'!R45="Transfer","",IF('2 Name'!R45="I","",IF('4.Collect Points'!AW44="","",'4.Collect Points'!AW44)))))</f>
        <v/>
      </c>
      <c r="BZ45" s="291"/>
      <c r="CA45" s="291"/>
      <c r="CB45" s="291"/>
      <c r="CC45" s="291"/>
      <c r="CD45" s="291"/>
      <c r="CE45" s="291"/>
    </row>
    <row r="46" spans="1:83" s="185" customFormat="1" ht="17.25" customHeight="1" x14ac:dyDescent="0.5">
      <c r="A46" s="184"/>
      <c r="B46" s="184"/>
      <c r="C46" s="184"/>
      <c r="F46" s="299">
        <v>36</v>
      </c>
      <c r="G46" s="299"/>
      <c r="H46" s="299"/>
      <c r="I46" s="299"/>
      <c r="J46" s="299"/>
      <c r="K46" s="300" t="str">
        <f>IF('2 Name'!B46="","",'2 Name'!B46)</f>
        <v/>
      </c>
      <c r="L46" s="301"/>
      <c r="M46" s="301"/>
      <c r="N46" s="301"/>
      <c r="O46" s="301"/>
      <c r="P46" s="301"/>
      <c r="Q46" s="301"/>
      <c r="R46" s="302"/>
      <c r="S46" s="296" t="str">
        <f>IF('2 Name'!C46="","",'2 Name'!C46)</f>
        <v/>
      </c>
      <c r="T46" s="297"/>
      <c r="U46" s="297"/>
      <c r="V46" s="297"/>
      <c r="W46" s="297"/>
      <c r="X46" s="297"/>
      <c r="Y46" s="297"/>
      <c r="Z46" s="297"/>
      <c r="AA46" s="297"/>
      <c r="AB46" s="297"/>
      <c r="AC46" s="297"/>
      <c r="AD46" s="297"/>
      <c r="AE46" s="297" t="str">
        <f>IF('2 Name'!D46="","",'2 Name'!D46)</f>
        <v/>
      </c>
      <c r="AF46" s="297"/>
      <c r="AG46" s="297"/>
      <c r="AH46" s="297"/>
      <c r="AI46" s="297"/>
      <c r="AJ46" s="297"/>
      <c r="AK46" s="297"/>
      <c r="AL46" s="297"/>
      <c r="AM46" s="297"/>
      <c r="AN46" s="297"/>
      <c r="AO46" s="297"/>
      <c r="AP46" s="297"/>
      <c r="AQ46" s="297"/>
      <c r="AR46" s="298"/>
      <c r="AS46" s="293" t="str">
        <f>IF('2 Name'!R46="No Qualification for Exam","",IF('2 Name'!R46="Transfer","",IF('2 Name'!R46="I","",IF('4.Collect Points'!R45="","",'4.Collect Points'!R45))))</f>
        <v/>
      </c>
      <c r="AT46" s="294"/>
      <c r="AU46" s="294"/>
      <c r="AV46" s="294"/>
      <c r="AW46" s="294"/>
      <c r="AX46" s="294"/>
      <c r="AY46" s="294"/>
      <c r="AZ46" s="294"/>
      <c r="BA46" s="295"/>
      <c r="BB46" s="293" t="str">
        <f>IF('2 Name'!R46="No Qualification for Exam","",IF('2 Name'!R46="Transfer","",IF('2 Name'!R46="I","",IF('4.Collect Points'!S45="","",'4.Collect Points'!S45))))</f>
        <v/>
      </c>
      <c r="BC46" s="294"/>
      <c r="BD46" s="294"/>
      <c r="BE46" s="294"/>
      <c r="BF46" s="294"/>
      <c r="BG46" s="294"/>
      <c r="BH46" s="294"/>
      <c r="BI46" s="294"/>
      <c r="BJ46" s="295"/>
      <c r="BK46" s="292" t="str">
        <f>IF('2 Name'!R46="No Qualification for Exam","",IF('2 Name'!R46="Transfer","",IF('2 Name'!R46="I","",IF('4.Collect Points'!T45="","",'4.Collect Points'!T45))))</f>
        <v/>
      </c>
      <c r="BL46" s="292"/>
      <c r="BM46" s="292"/>
      <c r="BN46" s="292"/>
      <c r="BO46" s="292"/>
      <c r="BP46" s="292"/>
      <c r="BQ46" s="292"/>
      <c r="BR46" s="288" t="str">
        <f>IF('2 Name'!R46="No Qualification for Exam","No Qualification for Exam",IF('2 Name'!R46="I","I",IF('2 Name'!R46="Transfer","Transfer",IF('4.Collect Points'!AS45="","",'4.Collect Points'!AS45))))</f>
        <v/>
      </c>
      <c r="BS46" s="289"/>
      <c r="BT46" s="289"/>
      <c r="BU46" s="289"/>
      <c r="BV46" s="289"/>
      <c r="BW46" s="289"/>
      <c r="BX46" s="290"/>
      <c r="BY46" s="291" t="str">
        <f>IF('4.Collect Points'!U45="","",IF('2 Name'!R46="No Qualification for Exam","",IF('2 Name'!R46="Transfer","",IF('2 Name'!R46="I","",IF('4.Collect Points'!AW45="","",'4.Collect Points'!AW45)))))</f>
        <v/>
      </c>
      <c r="BZ46" s="291"/>
      <c r="CA46" s="291"/>
      <c r="CB46" s="291"/>
      <c r="CC46" s="291"/>
      <c r="CD46" s="291"/>
      <c r="CE46" s="291"/>
    </row>
    <row r="47" spans="1:83" s="185" customFormat="1" ht="17.25" customHeight="1" x14ac:dyDescent="0.5">
      <c r="A47" s="184"/>
      <c r="B47" s="184"/>
      <c r="C47" s="184"/>
      <c r="F47" s="299">
        <v>37</v>
      </c>
      <c r="G47" s="299"/>
      <c r="H47" s="299"/>
      <c r="I47" s="299"/>
      <c r="J47" s="299"/>
      <c r="K47" s="300" t="str">
        <f>IF('2 Name'!B47="","",'2 Name'!B47)</f>
        <v/>
      </c>
      <c r="L47" s="301"/>
      <c r="M47" s="301"/>
      <c r="N47" s="301"/>
      <c r="O47" s="301"/>
      <c r="P47" s="301"/>
      <c r="Q47" s="301"/>
      <c r="R47" s="302"/>
      <c r="S47" s="296" t="str">
        <f>IF('2 Name'!C47="","",'2 Name'!C47)</f>
        <v/>
      </c>
      <c r="T47" s="297"/>
      <c r="U47" s="297"/>
      <c r="V47" s="297"/>
      <c r="W47" s="297"/>
      <c r="X47" s="297"/>
      <c r="Y47" s="297"/>
      <c r="Z47" s="297"/>
      <c r="AA47" s="297"/>
      <c r="AB47" s="297"/>
      <c r="AC47" s="297"/>
      <c r="AD47" s="297"/>
      <c r="AE47" s="297" t="str">
        <f>IF('2 Name'!D47="","",'2 Name'!D47)</f>
        <v/>
      </c>
      <c r="AF47" s="297"/>
      <c r="AG47" s="297"/>
      <c r="AH47" s="297"/>
      <c r="AI47" s="297"/>
      <c r="AJ47" s="297"/>
      <c r="AK47" s="297"/>
      <c r="AL47" s="297"/>
      <c r="AM47" s="297"/>
      <c r="AN47" s="297"/>
      <c r="AO47" s="297"/>
      <c r="AP47" s="297"/>
      <c r="AQ47" s="297"/>
      <c r="AR47" s="298"/>
      <c r="AS47" s="293" t="str">
        <f>IF('2 Name'!R47="No Qualification for Exam","",IF('2 Name'!R47="Transfer","",IF('2 Name'!R47="I","",IF('4.Collect Points'!R46="","",'4.Collect Points'!R46))))</f>
        <v/>
      </c>
      <c r="AT47" s="294"/>
      <c r="AU47" s="294"/>
      <c r="AV47" s="294"/>
      <c r="AW47" s="294"/>
      <c r="AX47" s="294"/>
      <c r="AY47" s="294"/>
      <c r="AZ47" s="294"/>
      <c r="BA47" s="295"/>
      <c r="BB47" s="293" t="str">
        <f>IF('2 Name'!R47="No Qualification for Exam","",IF('2 Name'!R47="Transfer","",IF('2 Name'!R47="I","",IF('4.Collect Points'!S46="","",'4.Collect Points'!S46))))</f>
        <v/>
      </c>
      <c r="BC47" s="294"/>
      <c r="BD47" s="294"/>
      <c r="BE47" s="294"/>
      <c r="BF47" s="294"/>
      <c r="BG47" s="294"/>
      <c r="BH47" s="294"/>
      <c r="BI47" s="294"/>
      <c r="BJ47" s="295"/>
      <c r="BK47" s="292" t="str">
        <f>IF('2 Name'!R47="No Qualification for Exam","",IF('2 Name'!R47="Transfer","",IF('2 Name'!R47="I","",IF('4.Collect Points'!T46="","",'4.Collect Points'!T46))))</f>
        <v/>
      </c>
      <c r="BL47" s="292"/>
      <c r="BM47" s="292"/>
      <c r="BN47" s="292"/>
      <c r="BO47" s="292"/>
      <c r="BP47" s="292"/>
      <c r="BQ47" s="292"/>
      <c r="BR47" s="288" t="str">
        <f>IF('2 Name'!R47="No Qualification for Exam","No Qualification for Exam",IF('2 Name'!R47="I","I",IF('2 Name'!R47="Transfer","Transfer",IF('4.Collect Points'!AS46="","",'4.Collect Points'!AS46))))</f>
        <v/>
      </c>
      <c r="BS47" s="289"/>
      <c r="BT47" s="289"/>
      <c r="BU47" s="289"/>
      <c r="BV47" s="289"/>
      <c r="BW47" s="289"/>
      <c r="BX47" s="290"/>
      <c r="BY47" s="291" t="str">
        <f>IF('4.Collect Points'!U46="","",IF('2 Name'!R47="No Qualification for Exam","",IF('2 Name'!R47="Transfer","",IF('2 Name'!R47="I","",IF('4.Collect Points'!AW46="","",'4.Collect Points'!AW46)))))</f>
        <v/>
      </c>
      <c r="BZ47" s="291"/>
      <c r="CA47" s="291"/>
      <c r="CB47" s="291"/>
      <c r="CC47" s="291"/>
      <c r="CD47" s="291"/>
      <c r="CE47" s="291"/>
    </row>
    <row r="48" spans="1:83" s="185" customFormat="1" ht="17.25" customHeight="1" x14ac:dyDescent="0.5">
      <c r="A48" s="184"/>
      <c r="B48" s="184"/>
      <c r="C48" s="184"/>
      <c r="F48" s="299">
        <v>38</v>
      </c>
      <c r="G48" s="299"/>
      <c r="H48" s="299"/>
      <c r="I48" s="299"/>
      <c r="J48" s="299"/>
      <c r="K48" s="300" t="str">
        <f>IF('2 Name'!B48="","",'2 Name'!B48)</f>
        <v/>
      </c>
      <c r="L48" s="301"/>
      <c r="M48" s="301"/>
      <c r="N48" s="301"/>
      <c r="O48" s="301"/>
      <c r="P48" s="301"/>
      <c r="Q48" s="301"/>
      <c r="R48" s="302"/>
      <c r="S48" s="296" t="str">
        <f>IF('2 Name'!C48="","",'2 Name'!C48)</f>
        <v/>
      </c>
      <c r="T48" s="297"/>
      <c r="U48" s="297"/>
      <c r="V48" s="297"/>
      <c r="W48" s="297"/>
      <c r="X48" s="297"/>
      <c r="Y48" s="297"/>
      <c r="Z48" s="297"/>
      <c r="AA48" s="297"/>
      <c r="AB48" s="297"/>
      <c r="AC48" s="297"/>
      <c r="AD48" s="297"/>
      <c r="AE48" s="297" t="str">
        <f>IF('2 Name'!D48="","",'2 Name'!D48)</f>
        <v/>
      </c>
      <c r="AF48" s="297"/>
      <c r="AG48" s="297"/>
      <c r="AH48" s="297"/>
      <c r="AI48" s="297"/>
      <c r="AJ48" s="297"/>
      <c r="AK48" s="297"/>
      <c r="AL48" s="297"/>
      <c r="AM48" s="297"/>
      <c r="AN48" s="297"/>
      <c r="AO48" s="297"/>
      <c r="AP48" s="297"/>
      <c r="AQ48" s="297"/>
      <c r="AR48" s="298"/>
      <c r="AS48" s="293" t="str">
        <f>IF('2 Name'!R48="No Qualification for Exam","",IF('2 Name'!R48="Transfer","",IF('2 Name'!R48="I","",IF('4.Collect Points'!R47="","",'4.Collect Points'!R47))))</f>
        <v/>
      </c>
      <c r="AT48" s="294"/>
      <c r="AU48" s="294"/>
      <c r="AV48" s="294"/>
      <c r="AW48" s="294"/>
      <c r="AX48" s="294"/>
      <c r="AY48" s="294"/>
      <c r="AZ48" s="294"/>
      <c r="BA48" s="295"/>
      <c r="BB48" s="293" t="str">
        <f>IF('2 Name'!R48="No Qualification for Exam","",IF('2 Name'!R48="Transfer","",IF('2 Name'!R48="I","",IF('4.Collect Points'!S47="","",'4.Collect Points'!S47))))</f>
        <v/>
      </c>
      <c r="BC48" s="294"/>
      <c r="BD48" s="294"/>
      <c r="BE48" s="294"/>
      <c r="BF48" s="294"/>
      <c r="BG48" s="294"/>
      <c r="BH48" s="294"/>
      <c r="BI48" s="294"/>
      <c r="BJ48" s="295"/>
      <c r="BK48" s="292" t="str">
        <f>IF('2 Name'!R48="No Qualification for Exam","",IF('2 Name'!R48="Transfer","",IF('2 Name'!R48="I","",IF('4.Collect Points'!T47="","",'4.Collect Points'!T47))))</f>
        <v/>
      </c>
      <c r="BL48" s="292"/>
      <c r="BM48" s="292"/>
      <c r="BN48" s="292"/>
      <c r="BO48" s="292"/>
      <c r="BP48" s="292"/>
      <c r="BQ48" s="292"/>
      <c r="BR48" s="288" t="str">
        <f>IF('2 Name'!R48="No Qualification for Exam","No Qualification for Exam",IF('2 Name'!R48="I","I",IF('2 Name'!R48="Transfer","Transfer",IF('4.Collect Points'!AS47="","",'4.Collect Points'!AS47))))</f>
        <v/>
      </c>
      <c r="BS48" s="289"/>
      <c r="BT48" s="289"/>
      <c r="BU48" s="289"/>
      <c r="BV48" s="289"/>
      <c r="BW48" s="289"/>
      <c r="BX48" s="290"/>
      <c r="BY48" s="291" t="str">
        <f>IF('4.Collect Points'!U47="","",IF('2 Name'!R48="No Qualification for Exam","",IF('2 Name'!R48="Transfer","",IF('2 Name'!R48="I","",IF('4.Collect Points'!AW47="","",'4.Collect Points'!AW47)))))</f>
        <v/>
      </c>
      <c r="BZ48" s="291"/>
      <c r="CA48" s="291"/>
      <c r="CB48" s="291"/>
      <c r="CC48" s="291"/>
      <c r="CD48" s="291"/>
      <c r="CE48" s="291"/>
    </row>
    <row r="49" spans="1:83" s="185" customFormat="1" ht="17.25" customHeight="1" x14ac:dyDescent="0.5">
      <c r="A49" s="184"/>
      <c r="B49" s="184"/>
      <c r="C49" s="184"/>
      <c r="F49" s="299">
        <v>39</v>
      </c>
      <c r="G49" s="299"/>
      <c r="H49" s="299"/>
      <c r="I49" s="299"/>
      <c r="J49" s="299"/>
      <c r="K49" s="300" t="str">
        <f>IF('2 Name'!B49="","",'2 Name'!B49)</f>
        <v/>
      </c>
      <c r="L49" s="301"/>
      <c r="M49" s="301"/>
      <c r="N49" s="301"/>
      <c r="O49" s="301"/>
      <c r="P49" s="301"/>
      <c r="Q49" s="301"/>
      <c r="R49" s="302"/>
      <c r="S49" s="296" t="str">
        <f>IF('2 Name'!C49="","",'2 Name'!C49)</f>
        <v/>
      </c>
      <c r="T49" s="297"/>
      <c r="U49" s="297"/>
      <c r="V49" s="297"/>
      <c r="W49" s="297"/>
      <c r="X49" s="297"/>
      <c r="Y49" s="297"/>
      <c r="Z49" s="297"/>
      <c r="AA49" s="297"/>
      <c r="AB49" s="297"/>
      <c r="AC49" s="297"/>
      <c r="AD49" s="297"/>
      <c r="AE49" s="297" t="str">
        <f>IF('2 Name'!D49="","",'2 Name'!D49)</f>
        <v/>
      </c>
      <c r="AF49" s="297"/>
      <c r="AG49" s="297"/>
      <c r="AH49" s="297"/>
      <c r="AI49" s="297"/>
      <c r="AJ49" s="297"/>
      <c r="AK49" s="297"/>
      <c r="AL49" s="297"/>
      <c r="AM49" s="297"/>
      <c r="AN49" s="297"/>
      <c r="AO49" s="297"/>
      <c r="AP49" s="297"/>
      <c r="AQ49" s="297"/>
      <c r="AR49" s="298"/>
      <c r="AS49" s="293" t="str">
        <f>IF('2 Name'!R49="No Qualification for Exam","",IF('2 Name'!R49="Transfer","",IF('2 Name'!R49="I","",IF('4.Collect Points'!R48="","",'4.Collect Points'!R48))))</f>
        <v/>
      </c>
      <c r="AT49" s="294"/>
      <c r="AU49" s="294"/>
      <c r="AV49" s="294"/>
      <c r="AW49" s="294"/>
      <c r="AX49" s="294"/>
      <c r="AY49" s="294"/>
      <c r="AZ49" s="294"/>
      <c r="BA49" s="295"/>
      <c r="BB49" s="293" t="str">
        <f>IF('2 Name'!R49="No Qualification for Exam","",IF('2 Name'!R49="Transfer","",IF('2 Name'!R49="I","",IF('4.Collect Points'!S48="","",'4.Collect Points'!S48))))</f>
        <v/>
      </c>
      <c r="BC49" s="294"/>
      <c r="BD49" s="294"/>
      <c r="BE49" s="294"/>
      <c r="BF49" s="294"/>
      <c r="BG49" s="294"/>
      <c r="BH49" s="294"/>
      <c r="BI49" s="294"/>
      <c r="BJ49" s="295"/>
      <c r="BK49" s="292" t="str">
        <f>IF('2 Name'!R49="No Qualification for Exam","",IF('2 Name'!R49="Transfer","",IF('2 Name'!R49="I","",IF('4.Collect Points'!T48="","",'4.Collect Points'!T48))))</f>
        <v/>
      </c>
      <c r="BL49" s="292"/>
      <c r="BM49" s="292"/>
      <c r="BN49" s="292"/>
      <c r="BO49" s="292"/>
      <c r="BP49" s="292"/>
      <c r="BQ49" s="292"/>
      <c r="BR49" s="288" t="str">
        <f>IF('2 Name'!R49="No Qualification for Exam","No Qualification for Exam",IF('2 Name'!R49="I","I",IF('2 Name'!R49="Transfer","Transfer",IF('4.Collect Points'!AS48="","",'4.Collect Points'!AS48))))</f>
        <v/>
      </c>
      <c r="BS49" s="289"/>
      <c r="BT49" s="289"/>
      <c r="BU49" s="289"/>
      <c r="BV49" s="289"/>
      <c r="BW49" s="289"/>
      <c r="BX49" s="290"/>
      <c r="BY49" s="291" t="str">
        <f>IF('4.Collect Points'!U48="","",IF('2 Name'!R49="No Qualification for Exam","",IF('2 Name'!R49="Transfer","",IF('2 Name'!R49="I","",IF('4.Collect Points'!AW48="","",'4.Collect Points'!AW48)))))</f>
        <v/>
      </c>
      <c r="BZ49" s="291"/>
      <c r="CA49" s="291"/>
      <c r="CB49" s="291"/>
      <c r="CC49" s="291"/>
      <c r="CD49" s="291"/>
      <c r="CE49" s="291"/>
    </row>
    <row r="50" spans="1:83" s="188" customFormat="1" ht="17.25" customHeight="1" x14ac:dyDescent="0.5">
      <c r="A50" s="184"/>
      <c r="B50" s="187"/>
      <c r="C50" s="187"/>
      <c r="F50" s="299">
        <v>40</v>
      </c>
      <c r="G50" s="299"/>
      <c r="H50" s="299"/>
      <c r="I50" s="299"/>
      <c r="J50" s="299"/>
      <c r="K50" s="300" t="str">
        <f>IF('2 Name'!B50="","",'2 Name'!B50)</f>
        <v/>
      </c>
      <c r="L50" s="301"/>
      <c r="M50" s="301"/>
      <c r="N50" s="301"/>
      <c r="O50" s="301"/>
      <c r="P50" s="301"/>
      <c r="Q50" s="301"/>
      <c r="R50" s="302"/>
      <c r="S50" s="296" t="str">
        <f>IF('2 Name'!C50="","",'2 Name'!C50)</f>
        <v/>
      </c>
      <c r="T50" s="297"/>
      <c r="U50" s="297"/>
      <c r="V50" s="297"/>
      <c r="W50" s="297"/>
      <c r="X50" s="297"/>
      <c r="Y50" s="297"/>
      <c r="Z50" s="297"/>
      <c r="AA50" s="297"/>
      <c r="AB50" s="297"/>
      <c r="AC50" s="297"/>
      <c r="AD50" s="297"/>
      <c r="AE50" s="297" t="str">
        <f>IF('2 Name'!D50="","",'2 Name'!D50)</f>
        <v/>
      </c>
      <c r="AF50" s="297"/>
      <c r="AG50" s="297"/>
      <c r="AH50" s="297"/>
      <c r="AI50" s="297"/>
      <c r="AJ50" s="297"/>
      <c r="AK50" s="297"/>
      <c r="AL50" s="297"/>
      <c r="AM50" s="297"/>
      <c r="AN50" s="297"/>
      <c r="AO50" s="297"/>
      <c r="AP50" s="297"/>
      <c r="AQ50" s="297"/>
      <c r="AR50" s="298"/>
      <c r="AS50" s="293" t="str">
        <f>IF('2 Name'!R50="No Qualification for Exam","",IF('2 Name'!R50="Transfer","",IF('2 Name'!R50="I","",IF('4.Collect Points'!R49="","",'4.Collect Points'!R49))))</f>
        <v/>
      </c>
      <c r="AT50" s="294"/>
      <c r="AU50" s="294"/>
      <c r="AV50" s="294"/>
      <c r="AW50" s="294"/>
      <c r="AX50" s="294"/>
      <c r="AY50" s="294"/>
      <c r="AZ50" s="294"/>
      <c r="BA50" s="295"/>
      <c r="BB50" s="293" t="str">
        <f>IF('2 Name'!R50="No Qualification for Exam","",IF('2 Name'!R50="Transfer","",IF('2 Name'!R50="I","",IF('4.Collect Points'!S49="","",'4.Collect Points'!S49))))</f>
        <v/>
      </c>
      <c r="BC50" s="294"/>
      <c r="BD50" s="294"/>
      <c r="BE50" s="294"/>
      <c r="BF50" s="294"/>
      <c r="BG50" s="294"/>
      <c r="BH50" s="294"/>
      <c r="BI50" s="294"/>
      <c r="BJ50" s="295"/>
      <c r="BK50" s="292" t="str">
        <f>IF('2 Name'!R50="No Qualification for Exam","",IF('2 Name'!R50="Transfer","",IF('2 Name'!R50="I","",IF('4.Collect Points'!T49="","",'4.Collect Points'!T49))))</f>
        <v/>
      </c>
      <c r="BL50" s="292"/>
      <c r="BM50" s="292"/>
      <c r="BN50" s="292"/>
      <c r="BO50" s="292"/>
      <c r="BP50" s="292"/>
      <c r="BQ50" s="292"/>
      <c r="BR50" s="288" t="str">
        <f>IF('2 Name'!R50="No Qualification for Exam","No Qualification for Exam",IF('2 Name'!R50="I","I",IF('2 Name'!R50="Transfer","Transfer",IF('4.Collect Points'!AS49="","",'4.Collect Points'!AS49))))</f>
        <v/>
      </c>
      <c r="BS50" s="289"/>
      <c r="BT50" s="289"/>
      <c r="BU50" s="289"/>
      <c r="BV50" s="289"/>
      <c r="BW50" s="289"/>
      <c r="BX50" s="290"/>
      <c r="BY50" s="291" t="str">
        <f>IF('4.Collect Points'!U49="","",IF('2 Name'!R50="No Qualification for Exam","",IF('2 Name'!R50="Transfer","",IF('2 Name'!R50="I","",IF('4.Collect Points'!AW49="","",'4.Collect Points'!AW49)))))</f>
        <v/>
      </c>
      <c r="BZ50" s="291"/>
      <c r="CA50" s="291"/>
      <c r="CB50" s="291"/>
      <c r="CC50" s="291"/>
      <c r="CD50" s="291"/>
      <c r="CE50" s="291"/>
    </row>
    <row r="51" spans="1:83" s="188" customFormat="1" ht="17.25" customHeight="1" x14ac:dyDescent="0.5">
      <c r="A51" s="184"/>
      <c r="B51" s="187"/>
      <c r="C51" s="187"/>
      <c r="F51" s="299">
        <v>41</v>
      </c>
      <c r="G51" s="299"/>
      <c r="H51" s="299"/>
      <c r="I51" s="299"/>
      <c r="J51" s="299"/>
      <c r="K51" s="300" t="str">
        <f>IF('2 Name'!B51="","",'2 Name'!B51)</f>
        <v/>
      </c>
      <c r="L51" s="301"/>
      <c r="M51" s="301"/>
      <c r="N51" s="301"/>
      <c r="O51" s="301"/>
      <c r="P51" s="301"/>
      <c r="Q51" s="301"/>
      <c r="R51" s="302"/>
      <c r="S51" s="296" t="str">
        <f>IF('2 Name'!C51="","",'2 Name'!C51)</f>
        <v/>
      </c>
      <c r="T51" s="297"/>
      <c r="U51" s="297"/>
      <c r="V51" s="297"/>
      <c r="W51" s="297"/>
      <c r="X51" s="297"/>
      <c r="Y51" s="297"/>
      <c r="Z51" s="297"/>
      <c r="AA51" s="297"/>
      <c r="AB51" s="297"/>
      <c r="AC51" s="297"/>
      <c r="AD51" s="297"/>
      <c r="AE51" s="297" t="str">
        <f>IF('2 Name'!D51="","",'2 Name'!D51)</f>
        <v/>
      </c>
      <c r="AF51" s="297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 s="297"/>
      <c r="AR51" s="298"/>
      <c r="AS51" s="293" t="str">
        <f>IF('2 Name'!R51="No Qualification for Exam","",IF('2 Name'!R51="Transfer","",IF('2 Name'!R51="I","",IF('4.Collect Points'!R50="","",'4.Collect Points'!R50))))</f>
        <v/>
      </c>
      <c r="AT51" s="294"/>
      <c r="AU51" s="294"/>
      <c r="AV51" s="294"/>
      <c r="AW51" s="294"/>
      <c r="AX51" s="294"/>
      <c r="AY51" s="294"/>
      <c r="AZ51" s="294"/>
      <c r="BA51" s="295"/>
      <c r="BB51" s="293" t="str">
        <f>IF('2 Name'!R51="No Qualification for Exam","",IF('2 Name'!R51="Transfer","",IF('2 Name'!R51="I","",IF('4.Collect Points'!S50="","",'4.Collect Points'!S50))))</f>
        <v/>
      </c>
      <c r="BC51" s="294"/>
      <c r="BD51" s="294"/>
      <c r="BE51" s="294"/>
      <c r="BF51" s="294"/>
      <c r="BG51" s="294"/>
      <c r="BH51" s="294"/>
      <c r="BI51" s="294"/>
      <c r="BJ51" s="295"/>
      <c r="BK51" s="292" t="str">
        <f>IF('2 Name'!R51="No Qualification for Exam","",IF('2 Name'!R51="Transfer","",IF('2 Name'!R51="I","",IF('4.Collect Points'!T50="","",'4.Collect Points'!T50))))</f>
        <v/>
      </c>
      <c r="BL51" s="292"/>
      <c r="BM51" s="292"/>
      <c r="BN51" s="292"/>
      <c r="BO51" s="292"/>
      <c r="BP51" s="292"/>
      <c r="BQ51" s="292"/>
      <c r="BR51" s="288" t="str">
        <f>IF('2 Name'!R51="No Qualification for Exam","No Qualification for Exam",IF('2 Name'!R51="I","I",IF('2 Name'!R51="Transfer","Transfer",IF('4.Collect Points'!AS50="","",'4.Collect Points'!AS50))))</f>
        <v/>
      </c>
      <c r="BS51" s="289"/>
      <c r="BT51" s="289"/>
      <c r="BU51" s="289"/>
      <c r="BV51" s="289"/>
      <c r="BW51" s="289"/>
      <c r="BX51" s="290"/>
      <c r="BY51" s="291" t="str">
        <f>IF('4.Collect Points'!U50="","",IF('2 Name'!R51="No Qualification for Exam","",IF('2 Name'!R51="Transfer","",IF('2 Name'!R51="I","",IF('4.Collect Points'!AW50="","",'4.Collect Points'!AW50)))))</f>
        <v/>
      </c>
      <c r="BZ51" s="291"/>
      <c r="CA51" s="291"/>
      <c r="CB51" s="291"/>
      <c r="CC51" s="291"/>
      <c r="CD51" s="291"/>
      <c r="CE51" s="291"/>
    </row>
    <row r="52" spans="1:83" s="188" customFormat="1" ht="17.25" customHeight="1" x14ac:dyDescent="0.5">
      <c r="A52" s="184"/>
      <c r="B52" s="187"/>
      <c r="C52" s="187"/>
      <c r="F52" s="299">
        <v>42</v>
      </c>
      <c r="G52" s="299"/>
      <c r="H52" s="299"/>
      <c r="I52" s="299"/>
      <c r="J52" s="299"/>
      <c r="K52" s="300" t="str">
        <f>IF('2 Name'!B52="","",'2 Name'!B52)</f>
        <v/>
      </c>
      <c r="L52" s="301"/>
      <c r="M52" s="301"/>
      <c r="N52" s="301"/>
      <c r="O52" s="301"/>
      <c r="P52" s="301"/>
      <c r="Q52" s="301"/>
      <c r="R52" s="302"/>
      <c r="S52" s="296" t="str">
        <f>IF('2 Name'!C52="","",'2 Name'!C52)</f>
        <v/>
      </c>
      <c r="T52" s="297"/>
      <c r="U52" s="297"/>
      <c r="V52" s="297"/>
      <c r="W52" s="297"/>
      <c r="X52" s="297"/>
      <c r="Y52" s="297"/>
      <c r="Z52" s="297"/>
      <c r="AA52" s="297"/>
      <c r="AB52" s="297"/>
      <c r="AC52" s="297"/>
      <c r="AD52" s="297"/>
      <c r="AE52" s="297" t="str">
        <f>IF('2 Name'!D52="","",'2 Name'!D52)</f>
        <v/>
      </c>
      <c r="AF52" s="297"/>
      <c r="AG52" s="297"/>
      <c r="AH52" s="297"/>
      <c r="AI52" s="297"/>
      <c r="AJ52" s="297"/>
      <c r="AK52" s="297"/>
      <c r="AL52" s="297"/>
      <c r="AM52" s="297"/>
      <c r="AN52" s="297"/>
      <c r="AO52" s="297"/>
      <c r="AP52" s="297"/>
      <c r="AQ52" s="297"/>
      <c r="AR52" s="298"/>
      <c r="AS52" s="293" t="str">
        <f>IF('2 Name'!R52="No Qualification for Exam","",IF('2 Name'!R52="Transfer","",IF('2 Name'!R52="I","",IF('4.Collect Points'!R51="","",'4.Collect Points'!R51))))</f>
        <v/>
      </c>
      <c r="AT52" s="294"/>
      <c r="AU52" s="294"/>
      <c r="AV52" s="294"/>
      <c r="AW52" s="294"/>
      <c r="AX52" s="294"/>
      <c r="AY52" s="294"/>
      <c r="AZ52" s="294"/>
      <c r="BA52" s="295"/>
      <c r="BB52" s="293" t="str">
        <f>IF('2 Name'!R52="No Qualification for Exam","",IF('2 Name'!R52="Transfer","",IF('2 Name'!R52="I","",IF('4.Collect Points'!S51="","",'4.Collect Points'!S51))))</f>
        <v/>
      </c>
      <c r="BC52" s="294"/>
      <c r="BD52" s="294"/>
      <c r="BE52" s="294"/>
      <c r="BF52" s="294"/>
      <c r="BG52" s="294"/>
      <c r="BH52" s="294"/>
      <c r="BI52" s="294"/>
      <c r="BJ52" s="295"/>
      <c r="BK52" s="292" t="str">
        <f>IF('2 Name'!R52="No Qualification for Exam","",IF('2 Name'!R52="Transfer","",IF('2 Name'!R52="I","",IF('4.Collect Points'!T51="","",'4.Collect Points'!T51))))</f>
        <v/>
      </c>
      <c r="BL52" s="292"/>
      <c r="BM52" s="292"/>
      <c r="BN52" s="292"/>
      <c r="BO52" s="292"/>
      <c r="BP52" s="292"/>
      <c r="BQ52" s="292"/>
      <c r="BR52" s="288" t="str">
        <f>IF('2 Name'!R52="No Qualification for Exam","No Qualification for Exam",IF('2 Name'!R52="I","I",IF('2 Name'!R52="Transfer","Transfer",IF('4.Collect Points'!AS51="","",'4.Collect Points'!AS51))))</f>
        <v/>
      </c>
      <c r="BS52" s="289"/>
      <c r="BT52" s="289"/>
      <c r="BU52" s="289"/>
      <c r="BV52" s="289"/>
      <c r="BW52" s="289"/>
      <c r="BX52" s="290"/>
      <c r="BY52" s="291" t="str">
        <f>IF('4.Collect Points'!U51="","",IF('2 Name'!R52="No Qualification for Exam","",IF('2 Name'!R52="Transfer","",IF('2 Name'!R52="I","",IF('4.Collect Points'!AW51="","",'4.Collect Points'!AW51)))))</f>
        <v/>
      </c>
      <c r="BZ52" s="291"/>
      <c r="CA52" s="291"/>
      <c r="CB52" s="291"/>
      <c r="CC52" s="291"/>
      <c r="CD52" s="291"/>
      <c r="CE52" s="291"/>
    </row>
    <row r="53" spans="1:83" s="188" customFormat="1" ht="17.25" customHeight="1" x14ac:dyDescent="0.5">
      <c r="A53" s="184"/>
      <c r="B53" s="187"/>
      <c r="C53" s="187"/>
      <c r="F53" s="299">
        <v>43</v>
      </c>
      <c r="G53" s="299"/>
      <c r="H53" s="299"/>
      <c r="I53" s="299"/>
      <c r="J53" s="299"/>
      <c r="K53" s="300" t="str">
        <f>IF('2 Name'!B53="","",'2 Name'!B53)</f>
        <v/>
      </c>
      <c r="L53" s="301"/>
      <c r="M53" s="301"/>
      <c r="N53" s="301"/>
      <c r="O53" s="301"/>
      <c r="P53" s="301"/>
      <c r="Q53" s="301"/>
      <c r="R53" s="302"/>
      <c r="S53" s="296" t="str">
        <f>IF('2 Name'!C53="","",'2 Name'!C53)</f>
        <v/>
      </c>
      <c r="T53" s="297"/>
      <c r="U53" s="297"/>
      <c r="V53" s="297"/>
      <c r="W53" s="297"/>
      <c r="X53" s="297"/>
      <c r="Y53" s="297"/>
      <c r="Z53" s="297"/>
      <c r="AA53" s="297"/>
      <c r="AB53" s="297"/>
      <c r="AC53" s="297"/>
      <c r="AD53" s="297"/>
      <c r="AE53" s="297" t="str">
        <f>IF('2 Name'!D53="","",'2 Name'!D53)</f>
        <v/>
      </c>
      <c r="AF53" s="297"/>
      <c r="AG53" s="297"/>
      <c r="AH53" s="297"/>
      <c r="AI53" s="297"/>
      <c r="AJ53" s="297"/>
      <c r="AK53" s="297"/>
      <c r="AL53" s="297"/>
      <c r="AM53" s="297"/>
      <c r="AN53" s="297"/>
      <c r="AO53" s="297"/>
      <c r="AP53" s="297"/>
      <c r="AQ53" s="297"/>
      <c r="AR53" s="298"/>
      <c r="AS53" s="293" t="str">
        <f>IF('2 Name'!R53="No Qualification for Exam","",IF('2 Name'!R53="Transfer","",IF('2 Name'!R53="I","",IF('4.Collect Points'!R52="","",'4.Collect Points'!R52))))</f>
        <v/>
      </c>
      <c r="AT53" s="294"/>
      <c r="AU53" s="294"/>
      <c r="AV53" s="294"/>
      <c r="AW53" s="294"/>
      <c r="AX53" s="294"/>
      <c r="AY53" s="294"/>
      <c r="AZ53" s="294"/>
      <c r="BA53" s="295"/>
      <c r="BB53" s="293" t="str">
        <f>IF('2 Name'!R53="No Qualification for Exam","",IF('2 Name'!R53="Transfer","",IF('2 Name'!R53="I","",IF('4.Collect Points'!S52="","",'4.Collect Points'!S52))))</f>
        <v/>
      </c>
      <c r="BC53" s="294"/>
      <c r="BD53" s="294"/>
      <c r="BE53" s="294"/>
      <c r="BF53" s="294"/>
      <c r="BG53" s="294"/>
      <c r="BH53" s="294"/>
      <c r="BI53" s="294"/>
      <c r="BJ53" s="295"/>
      <c r="BK53" s="292" t="str">
        <f>IF('2 Name'!R53="No Qualification for Exam","",IF('2 Name'!R53="Transfer","",IF('2 Name'!R53="I","",IF('4.Collect Points'!T52="","",'4.Collect Points'!T52))))</f>
        <v/>
      </c>
      <c r="BL53" s="292"/>
      <c r="BM53" s="292"/>
      <c r="BN53" s="292"/>
      <c r="BO53" s="292"/>
      <c r="BP53" s="292"/>
      <c r="BQ53" s="292"/>
      <c r="BR53" s="288" t="str">
        <f>IF('2 Name'!R53="No Qualification for Exam","No Qualification for Exam",IF('2 Name'!R53="I","I",IF('2 Name'!R53="Transfer","Transfer",IF('4.Collect Points'!AS52="","",'4.Collect Points'!AS52))))</f>
        <v/>
      </c>
      <c r="BS53" s="289"/>
      <c r="BT53" s="289"/>
      <c r="BU53" s="289"/>
      <c r="BV53" s="289"/>
      <c r="BW53" s="289"/>
      <c r="BX53" s="290"/>
      <c r="BY53" s="291" t="str">
        <f>IF('4.Collect Points'!U52="","",IF('2 Name'!R53="No Qualification for Exam","",IF('2 Name'!R53="Transfer","",IF('2 Name'!R53="I","",IF('4.Collect Points'!AW52="","",'4.Collect Points'!AW52)))))</f>
        <v/>
      </c>
      <c r="BZ53" s="291"/>
      <c r="CA53" s="291"/>
      <c r="CB53" s="291"/>
      <c r="CC53" s="291"/>
      <c r="CD53" s="291"/>
      <c r="CE53" s="291"/>
    </row>
    <row r="54" spans="1:83" s="188" customFormat="1" ht="17.25" customHeight="1" x14ac:dyDescent="0.5">
      <c r="A54" s="184"/>
      <c r="B54" s="187"/>
      <c r="C54" s="187"/>
      <c r="F54" s="299">
        <v>44</v>
      </c>
      <c r="G54" s="299"/>
      <c r="H54" s="299"/>
      <c r="I54" s="299"/>
      <c r="J54" s="299"/>
      <c r="K54" s="300" t="str">
        <f>IF('2 Name'!B54="","",'2 Name'!B54)</f>
        <v/>
      </c>
      <c r="L54" s="301"/>
      <c r="M54" s="301"/>
      <c r="N54" s="301"/>
      <c r="O54" s="301"/>
      <c r="P54" s="301"/>
      <c r="Q54" s="301"/>
      <c r="R54" s="302"/>
      <c r="S54" s="296" t="str">
        <f>IF('2 Name'!C54="","",'2 Name'!C54)</f>
        <v/>
      </c>
      <c r="T54" s="297"/>
      <c r="U54" s="297"/>
      <c r="V54" s="297"/>
      <c r="W54" s="297"/>
      <c r="X54" s="297"/>
      <c r="Y54" s="297"/>
      <c r="Z54" s="297"/>
      <c r="AA54" s="297"/>
      <c r="AB54" s="297"/>
      <c r="AC54" s="297"/>
      <c r="AD54" s="297"/>
      <c r="AE54" s="297" t="str">
        <f>IF('2 Name'!D54="","",'2 Name'!D54)</f>
        <v/>
      </c>
      <c r="AF54" s="297"/>
      <c r="AG54" s="297"/>
      <c r="AH54" s="297"/>
      <c r="AI54" s="297"/>
      <c r="AJ54" s="297"/>
      <c r="AK54" s="297"/>
      <c r="AL54" s="297"/>
      <c r="AM54" s="297"/>
      <c r="AN54" s="297"/>
      <c r="AO54" s="297"/>
      <c r="AP54" s="297"/>
      <c r="AQ54" s="297"/>
      <c r="AR54" s="298"/>
      <c r="AS54" s="293" t="str">
        <f>IF('2 Name'!R54="No Qualification for Exam","",IF('2 Name'!R54="Transfer","",IF('2 Name'!R54="I","",IF('4.Collect Points'!R53="","",'4.Collect Points'!R53))))</f>
        <v/>
      </c>
      <c r="AT54" s="294"/>
      <c r="AU54" s="294"/>
      <c r="AV54" s="294"/>
      <c r="AW54" s="294"/>
      <c r="AX54" s="294"/>
      <c r="AY54" s="294"/>
      <c r="AZ54" s="294"/>
      <c r="BA54" s="295"/>
      <c r="BB54" s="293" t="str">
        <f>IF('2 Name'!R54="No Qualification for Exam","",IF('2 Name'!R54="Transfer","",IF('2 Name'!R54="I","",IF('4.Collect Points'!S53="","",'4.Collect Points'!S53))))</f>
        <v/>
      </c>
      <c r="BC54" s="294"/>
      <c r="BD54" s="294"/>
      <c r="BE54" s="294"/>
      <c r="BF54" s="294"/>
      <c r="BG54" s="294"/>
      <c r="BH54" s="294"/>
      <c r="BI54" s="294"/>
      <c r="BJ54" s="295"/>
      <c r="BK54" s="292" t="str">
        <f>IF('2 Name'!R54="No Qualification for Exam","",IF('2 Name'!R54="Transfer","",IF('2 Name'!R54="I","",IF('4.Collect Points'!T53="","",'4.Collect Points'!T53))))</f>
        <v/>
      </c>
      <c r="BL54" s="292"/>
      <c r="BM54" s="292"/>
      <c r="BN54" s="292"/>
      <c r="BO54" s="292"/>
      <c r="BP54" s="292"/>
      <c r="BQ54" s="292"/>
      <c r="BR54" s="288" t="str">
        <f>IF('2 Name'!R54="No Qualification for Exam","No Qualification for Exam",IF('2 Name'!R54="I","I",IF('2 Name'!R54="Transfer","Transfer",IF('4.Collect Points'!AS53="","",'4.Collect Points'!AS53))))</f>
        <v/>
      </c>
      <c r="BS54" s="289"/>
      <c r="BT54" s="289"/>
      <c r="BU54" s="289"/>
      <c r="BV54" s="289"/>
      <c r="BW54" s="289"/>
      <c r="BX54" s="290"/>
      <c r="BY54" s="291" t="str">
        <f>IF('4.Collect Points'!U53="","",IF('2 Name'!R54="No Qualification for Exam","",IF('2 Name'!R54="Transfer","",IF('2 Name'!R54="I","",IF('4.Collect Points'!AW53="","",'4.Collect Points'!AW53)))))</f>
        <v/>
      </c>
      <c r="BZ54" s="291"/>
      <c r="CA54" s="291"/>
      <c r="CB54" s="291"/>
      <c r="CC54" s="291"/>
      <c r="CD54" s="291"/>
      <c r="CE54" s="291"/>
    </row>
    <row r="55" spans="1:83" s="188" customFormat="1" ht="17.25" customHeight="1" x14ac:dyDescent="0.5">
      <c r="A55" s="184"/>
      <c r="B55" s="187"/>
      <c r="C55" s="187"/>
      <c r="F55" s="299">
        <v>45</v>
      </c>
      <c r="G55" s="299"/>
      <c r="H55" s="299"/>
      <c r="I55" s="299"/>
      <c r="J55" s="299"/>
      <c r="K55" s="300" t="str">
        <f>IF('2 Name'!B55="","",'2 Name'!B55)</f>
        <v/>
      </c>
      <c r="L55" s="301"/>
      <c r="M55" s="301"/>
      <c r="N55" s="301"/>
      <c r="O55" s="301"/>
      <c r="P55" s="301"/>
      <c r="Q55" s="301"/>
      <c r="R55" s="302"/>
      <c r="S55" s="296" t="str">
        <f>IF('2 Name'!C55="","",'2 Name'!C55)</f>
        <v/>
      </c>
      <c r="T55" s="297"/>
      <c r="U55" s="297"/>
      <c r="V55" s="297"/>
      <c r="W55" s="297"/>
      <c r="X55" s="297"/>
      <c r="Y55" s="297"/>
      <c r="Z55" s="297"/>
      <c r="AA55" s="297"/>
      <c r="AB55" s="297"/>
      <c r="AC55" s="297"/>
      <c r="AD55" s="297"/>
      <c r="AE55" s="297" t="str">
        <f>IF('2 Name'!D55="","",'2 Name'!D55)</f>
        <v/>
      </c>
      <c r="AF55" s="297"/>
      <c r="AG55" s="297"/>
      <c r="AH55" s="297"/>
      <c r="AI55" s="297"/>
      <c r="AJ55" s="297"/>
      <c r="AK55" s="297"/>
      <c r="AL55" s="297"/>
      <c r="AM55" s="297"/>
      <c r="AN55" s="297"/>
      <c r="AO55" s="297"/>
      <c r="AP55" s="297"/>
      <c r="AQ55" s="297"/>
      <c r="AR55" s="298"/>
      <c r="AS55" s="293" t="str">
        <f>IF('2 Name'!R55="No Qualification for Exam","",IF('2 Name'!R55="Transfer","",IF('2 Name'!R55="I","",IF('4.Collect Points'!R54="","",'4.Collect Points'!R54))))</f>
        <v/>
      </c>
      <c r="AT55" s="294"/>
      <c r="AU55" s="294"/>
      <c r="AV55" s="294"/>
      <c r="AW55" s="294"/>
      <c r="AX55" s="294"/>
      <c r="AY55" s="294"/>
      <c r="AZ55" s="294"/>
      <c r="BA55" s="295"/>
      <c r="BB55" s="293" t="str">
        <f>IF('2 Name'!R55="No Qualification for Exam","",IF('2 Name'!R55="Transfer","",IF('2 Name'!R55="I","",IF('4.Collect Points'!S54="","",'4.Collect Points'!S54))))</f>
        <v/>
      </c>
      <c r="BC55" s="294"/>
      <c r="BD55" s="294"/>
      <c r="BE55" s="294"/>
      <c r="BF55" s="294"/>
      <c r="BG55" s="294"/>
      <c r="BH55" s="294"/>
      <c r="BI55" s="294"/>
      <c r="BJ55" s="295"/>
      <c r="BK55" s="292" t="str">
        <f>IF('2 Name'!R55="No Qualification for Exam","",IF('2 Name'!R55="Transfer","",IF('2 Name'!R55="I","",IF('4.Collect Points'!T54="","",'4.Collect Points'!T54))))</f>
        <v/>
      </c>
      <c r="BL55" s="292"/>
      <c r="BM55" s="292"/>
      <c r="BN55" s="292"/>
      <c r="BO55" s="292"/>
      <c r="BP55" s="292"/>
      <c r="BQ55" s="292"/>
      <c r="BR55" s="288" t="str">
        <f>IF('2 Name'!R55="No Qualification for Exam","No Qualification for Exam",IF('2 Name'!R55="I","I",IF('2 Name'!R55="Transfer","Transfer",IF('4.Collect Points'!AS54="","",'4.Collect Points'!AS54))))</f>
        <v/>
      </c>
      <c r="BS55" s="289"/>
      <c r="BT55" s="289"/>
      <c r="BU55" s="289"/>
      <c r="BV55" s="289"/>
      <c r="BW55" s="289"/>
      <c r="BX55" s="290"/>
      <c r="BY55" s="291" t="str">
        <f>IF('4.Collect Points'!U54="","",IF('2 Name'!R55="No Qualification for Exam","",IF('2 Name'!R55="Transfer","",IF('2 Name'!R55="I","",IF('4.Collect Points'!AW54="","",'4.Collect Points'!AW54)))))</f>
        <v/>
      </c>
      <c r="BZ55" s="291"/>
      <c r="CA55" s="291"/>
      <c r="CB55" s="291"/>
      <c r="CC55" s="291"/>
      <c r="CD55" s="291"/>
      <c r="CE55" s="291"/>
    </row>
    <row r="56" spans="1:83" s="188" customFormat="1" ht="17.25" customHeight="1" x14ac:dyDescent="0.5">
      <c r="A56" s="184"/>
      <c r="B56" s="187"/>
      <c r="C56" s="187"/>
      <c r="F56" s="299">
        <v>46</v>
      </c>
      <c r="G56" s="299"/>
      <c r="H56" s="299"/>
      <c r="I56" s="299"/>
      <c r="J56" s="299"/>
      <c r="K56" s="300" t="str">
        <f>IF('2 Name'!B56="","",'2 Name'!B56)</f>
        <v/>
      </c>
      <c r="L56" s="301"/>
      <c r="M56" s="301"/>
      <c r="N56" s="301"/>
      <c r="O56" s="301"/>
      <c r="P56" s="301"/>
      <c r="Q56" s="301"/>
      <c r="R56" s="302"/>
      <c r="S56" s="296" t="str">
        <f>IF('2 Name'!C56="","",'2 Name'!C56)</f>
        <v/>
      </c>
      <c r="T56" s="297"/>
      <c r="U56" s="297"/>
      <c r="V56" s="297"/>
      <c r="W56" s="297"/>
      <c r="X56" s="297"/>
      <c r="Y56" s="297"/>
      <c r="Z56" s="297"/>
      <c r="AA56" s="297"/>
      <c r="AB56" s="297"/>
      <c r="AC56" s="297"/>
      <c r="AD56" s="297"/>
      <c r="AE56" s="297" t="str">
        <f>IF('2 Name'!D56="","",'2 Name'!D56)</f>
        <v/>
      </c>
      <c r="AF56" s="297"/>
      <c r="AG56" s="297"/>
      <c r="AH56" s="297"/>
      <c r="AI56" s="297"/>
      <c r="AJ56" s="297"/>
      <c r="AK56" s="297"/>
      <c r="AL56" s="297"/>
      <c r="AM56" s="297"/>
      <c r="AN56" s="297"/>
      <c r="AO56" s="297"/>
      <c r="AP56" s="297"/>
      <c r="AQ56" s="297"/>
      <c r="AR56" s="298"/>
      <c r="AS56" s="293" t="str">
        <f>IF('2 Name'!R56="No Qualification for Exam","",IF('2 Name'!R56="Transfer","",IF('2 Name'!R56="I","",IF('4.Collect Points'!R55="","",'4.Collect Points'!R55))))</f>
        <v/>
      </c>
      <c r="AT56" s="294"/>
      <c r="AU56" s="294"/>
      <c r="AV56" s="294"/>
      <c r="AW56" s="294"/>
      <c r="AX56" s="294"/>
      <c r="AY56" s="294"/>
      <c r="AZ56" s="294"/>
      <c r="BA56" s="295"/>
      <c r="BB56" s="293" t="str">
        <f>IF('2 Name'!R56="No Qualification for Exam","",IF('2 Name'!R56="Transfer","",IF('2 Name'!R56="I","",IF('4.Collect Points'!S55="","",'4.Collect Points'!S55))))</f>
        <v/>
      </c>
      <c r="BC56" s="294"/>
      <c r="BD56" s="294"/>
      <c r="BE56" s="294"/>
      <c r="BF56" s="294"/>
      <c r="BG56" s="294"/>
      <c r="BH56" s="294"/>
      <c r="BI56" s="294"/>
      <c r="BJ56" s="295"/>
      <c r="BK56" s="292" t="str">
        <f>IF('2 Name'!R56="No Qualification for Exam","",IF('2 Name'!R56="Transfer","",IF('2 Name'!R56="I","",IF('4.Collect Points'!T55="","",'4.Collect Points'!T55))))</f>
        <v/>
      </c>
      <c r="BL56" s="292"/>
      <c r="BM56" s="292"/>
      <c r="BN56" s="292"/>
      <c r="BO56" s="292"/>
      <c r="BP56" s="292"/>
      <c r="BQ56" s="292"/>
      <c r="BR56" s="288" t="str">
        <f>IF('2 Name'!R56="No Qualification for Exam","No Qualification for Exam",IF('2 Name'!R56="I","I",IF('2 Name'!R56="Transfer","Transfer",IF('4.Collect Points'!AS55="","",'4.Collect Points'!AS55))))</f>
        <v/>
      </c>
      <c r="BS56" s="289"/>
      <c r="BT56" s="289"/>
      <c r="BU56" s="289"/>
      <c r="BV56" s="289"/>
      <c r="BW56" s="289"/>
      <c r="BX56" s="290"/>
      <c r="BY56" s="291" t="str">
        <f>IF('4.Collect Points'!U55="","",IF('2 Name'!R56="No Qualification for Exam","",IF('2 Name'!R56="Transfer","",IF('2 Name'!R56="I","",IF('4.Collect Points'!AW55="","",'4.Collect Points'!AW55)))))</f>
        <v/>
      </c>
      <c r="BZ56" s="291"/>
      <c r="CA56" s="291"/>
      <c r="CB56" s="291"/>
      <c r="CC56" s="291"/>
      <c r="CD56" s="291"/>
      <c r="CE56" s="291"/>
    </row>
    <row r="57" spans="1:83" s="188" customFormat="1" ht="17.25" customHeight="1" x14ac:dyDescent="0.5">
      <c r="A57" s="184"/>
      <c r="B57" s="187"/>
      <c r="C57" s="187"/>
      <c r="F57" s="299">
        <v>47</v>
      </c>
      <c r="G57" s="299"/>
      <c r="H57" s="299"/>
      <c r="I57" s="299"/>
      <c r="J57" s="299"/>
      <c r="K57" s="300" t="str">
        <f>IF('2 Name'!B57="","",'2 Name'!B57)</f>
        <v/>
      </c>
      <c r="L57" s="301"/>
      <c r="M57" s="301"/>
      <c r="N57" s="301"/>
      <c r="O57" s="301"/>
      <c r="P57" s="301"/>
      <c r="Q57" s="301"/>
      <c r="R57" s="302"/>
      <c r="S57" s="296" t="str">
        <f>IF('2 Name'!C57="","",'2 Name'!C57)</f>
        <v/>
      </c>
      <c r="T57" s="297"/>
      <c r="U57" s="297"/>
      <c r="V57" s="297"/>
      <c r="W57" s="297"/>
      <c r="X57" s="297"/>
      <c r="Y57" s="297"/>
      <c r="Z57" s="297"/>
      <c r="AA57" s="297"/>
      <c r="AB57" s="297"/>
      <c r="AC57" s="297"/>
      <c r="AD57" s="297"/>
      <c r="AE57" s="297" t="str">
        <f>IF('2 Name'!D57="","",'2 Name'!D57)</f>
        <v/>
      </c>
      <c r="AF57" s="297"/>
      <c r="AG57" s="297"/>
      <c r="AH57" s="297"/>
      <c r="AI57" s="297"/>
      <c r="AJ57" s="297"/>
      <c r="AK57" s="297"/>
      <c r="AL57" s="297"/>
      <c r="AM57" s="297"/>
      <c r="AN57" s="297"/>
      <c r="AO57" s="297"/>
      <c r="AP57" s="297"/>
      <c r="AQ57" s="297"/>
      <c r="AR57" s="298"/>
      <c r="AS57" s="293" t="str">
        <f>IF('2 Name'!R57="No Qualification for Exam","",IF('2 Name'!R57="Transfer","",IF('2 Name'!R57="I","",IF('4.Collect Points'!R56="","",'4.Collect Points'!R56))))</f>
        <v/>
      </c>
      <c r="AT57" s="294"/>
      <c r="AU57" s="294"/>
      <c r="AV57" s="294"/>
      <c r="AW57" s="294"/>
      <c r="AX57" s="294"/>
      <c r="AY57" s="294"/>
      <c r="AZ57" s="294"/>
      <c r="BA57" s="295"/>
      <c r="BB57" s="293" t="str">
        <f>IF('2 Name'!R57="No Qualification for Exam","",IF('2 Name'!R57="Transfer","",IF('2 Name'!R57="I","",IF('4.Collect Points'!S56="","",'4.Collect Points'!S56))))</f>
        <v/>
      </c>
      <c r="BC57" s="294"/>
      <c r="BD57" s="294"/>
      <c r="BE57" s="294"/>
      <c r="BF57" s="294"/>
      <c r="BG57" s="294"/>
      <c r="BH57" s="294"/>
      <c r="BI57" s="294"/>
      <c r="BJ57" s="295"/>
      <c r="BK57" s="292" t="str">
        <f>IF('2 Name'!R57="No Qualification for Exam","",IF('2 Name'!R57="Transfer","",IF('2 Name'!R57="I","",IF('4.Collect Points'!T56="","",'4.Collect Points'!T56))))</f>
        <v/>
      </c>
      <c r="BL57" s="292"/>
      <c r="BM57" s="292"/>
      <c r="BN57" s="292"/>
      <c r="BO57" s="292"/>
      <c r="BP57" s="292"/>
      <c r="BQ57" s="292"/>
      <c r="BR57" s="288" t="str">
        <f>IF('2 Name'!R57="No Qualification for Exam","No Qualification for Exam",IF('2 Name'!R57="I","I",IF('2 Name'!R57="Transfer","Transfer",IF('4.Collect Points'!AS56="","",'4.Collect Points'!AS56))))</f>
        <v/>
      </c>
      <c r="BS57" s="289"/>
      <c r="BT57" s="289"/>
      <c r="BU57" s="289"/>
      <c r="BV57" s="289"/>
      <c r="BW57" s="289"/>
      <c r="BX57" s="290"/>
      <c r="BY57" s="291" t="str">
        <f>IF('4.Collect Points'!U56="","",IF('2 Name'!R57="No Qualification for Exam","",IF('2 Name'!R57="Transfer","",IF('2 Name'!R57="I","",IF('4.Collect Points'!AW56="","",'4.Collect Points'!AW56)))))</f>
        <v/>
      </c>
      <c r="BZ57" s="291"/>
      <c r="CA57" s="291"/>
      <c r="CB57" s="291"/>
      <c r="CC57" s="291"/>
      <c r="CD57" s="291"/>
      <c r="CE57" s="291"/>
    </row>
    <row r="58" spans="1:83" s="188" customFormat="1" ht="17.25" customHeight="1" x14ac:dyDescent="0.5">
      <c r="A58" s="184"/>
      <c r="B58" s="187"/>
      <c r="C58" s="187"/>
      <c r="F58" s="299">
        <v>48</v>
      </c>
      <c r="G58" s="299"/>
      <c r="H58" s="299"/>
      <c r="I58" s="299"/>
      <c r="J58" s="299"/>
      <c r="K58" s="300" t="str">
        <f>IF('2 Name'!B58="","",'2 Name'!B58)</f>
        <v/>
      </c>
      <c r="L58" s="301"/>
      <c r="M58" s="301"/>
      <c r="N58" s="301"/>
      <c r="O58" s="301"/>
      <c r="P58" s="301"/>
      <c r="Q58" s="301"/>
      <c r="R58" s="302"/>
      <c r="S58" s="296" t="str">
        <f>IF('2 Name'!C58="","",'2 Name'!C58)</f>
        <v/>
      </c>
      <c r="T58" s="297"/>
      <c r="U58" s="297"/>
      <c r="V58" s="297"/>
      <c r="W58" s="297"/>
      <c r="X58" s="297"/>
      <c r="Y58" s="297"/>
      <c r="Z58" s="297"/>
      <c r="AA58" s="297"/>
      <c r="AB58" s="297"/>
      <c r="AC58" s="297"/>
      <c r="AD58" s="297"/>
      <c r="AE58" s="297" t="str">
        <f>IF('2 Name'!D58="","",'2 Name'!D58)</f>
        <v/>
      </c>
      <c r="AF58" s="297"/>
      <c r="AG58" s="297"/>
      <c r="AH58" s="297"/>
      <c r="AI58" s="297"/>
      <c r="AJ58" s="297"/>
      <c r="AK58" s="297"/>
      <c r="AL58" s="297"/>
      <c r="AM58" s="297"/>
      <c r="AN58" s="297"/>
      <c r="AO58" s="297"/>
      <c r="AP58" s="297"/>
      <c r="AQ58" s="297"/>
      <c r="AR58" s="298"/>
      <c r="AS58" s="293" t="str">
        <f>IF('2 Name'!R58="No Qualification for Exam","",IF('2 Name'!R58="Transfer","",IF('2 Name'!R58="I","",IF('4.Collect Points'!R57="","",'4.Collect Points'!R57))))</f>
        <v/>
      </c>
      <c r="AT58" s="294"/>
      <c r="AU58" s="294"/>
      <c r="AV58" s="294"/>
      <c r="AW58" s="294"/>
      <c r="AX58" s="294"/>
      <c r="AY58" s="294"/>
      <c r="AZ58" s="294"/>
      <c r="BA58" s="295"/>
      <c r="BB58" s="293" t="str">
        <f>IF('2 Name'!R58="No Qualification for Exam","",IF('2 Name'!R58="Transfer","",IF('2 Name'!R58="I","",IF('4.Collect Points'!S57="","",'4.Collect Points'!S57))))</f>
        <v/>
      </c>
      <c r="BC58" s="294"/>
      <c r="BD58" s="294"/>
      <c r="BE58" s="294"/>
      <c r="BF58" s="294"/>
      <c r="BG58" s="294"/>
      <c r="BH58" s="294"/>
      <c r="BI58" s="294"/>
      <c r="BJ58" s="295"/>
      <c r="BK58" s="292" t="str">
        <f>IF('2 Name'!R58="No Qualification for Exam","",IF('2 Name'!R58="Transfer","",IF('2 Name'!R58="I","",IF('4.Collect Points'!T57="","",'4.Collect Points'!T57))))</f>
        <v/>
      </c>
      <c r="BL58" s="292"/>
      <c r="BM58" s="292"/>
      <c r="BN58" s="292"/>
      <c r="BO58" s="292"/>
      <c r="BP58" s="292"/>
      <c r="BQ58" s="292"/>
      <c r="BR58" s="288" t="str">
        <f>IF('2 Name'!R58="No Qualification for Exam","No Qualification for Exam",IF('2 Name'!R58="I","I",IF('2 Name'!R58="Transfer","Transfer",IF('4.Collect Points'!AS57="","",'4.Collect Points'!AS57))))</f>
        <v/>
      </c>
      <c r="BS58" s="289"/>
      <c r="BT58" s="289"/>
      <c r="BU58" s="289"/>
      <c r="BV58" s="289"/>
      <c r="BW58" s="289"/>
      <c r="BX58" s="290"/>
      <c r="BY58" s="291" t="str">
        <f>IF('4.Collect Points'!U57="","",IF('2 Name'!R58="No Qualification for Exam","",IF('2 Name'!R58="Transfer","",IF('2 Name'!R58="I","",IF('4.Collect Points'!AW57="","",'4.Collect Points'!AW57)))))</f>
        <v/>
      </c>
      <c r="BZ58" s="291"/>
      <c r="CA58" s="291"/>
      <c r="CB58" s="291"/>
      <c r="CC58" s="291"/>
      <c r="CD58" s="291"/>
      <c r="CE58" s="291"/>
    </row>
    <row r="59" spans="1:83" s="188" customFormat="1" ht="17.25" customHeight="1" x14ac:dyDescent="0.5">
      <c r="A59" s="184"/>
      <c r="B59" s="187"/>
      <c r="C59" s="187"/>
      <c r="F59" s="299">
        <v>49</v>
      </c>
      <c r="G59" s="299"/>
      <c r="H59" s="299"/>
      <c r="I59" s="299"/>
      <c r="J59" s="299"/>
      <c r="K59" s="300" t="str">
        <f>IF('2 Name'!B59="","",'2 Name'!B59)</f>
        <v/>
      </c>
      <c r="L59" s="301"/>
      <c r="M59" s="301"/>
      <c r="N59" s="301"/>
      <c r="O59" s="301"/>
      <c r="P59" s="301"/>
      <c r="Q59" s="301"/>
      <c r="R59" s="302"/>
      <c r="S59" s="296" t="str">
        <f>IF('2 Name'!C59="","",'2 Name'!C59)</f>
        <v/>
      </c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 t="str">
        <f>IF('2 Name'!D59="","",'2 Name'!D59)</f>
        <v/>
      </c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8"/>
      <c r="AS59" s="293" t="str">
        <f>IF('2 Name'!R59="No Qualification for Exam","",IF('2 Name'!R59="Transfer","",IF('2 Name'!R59="I","",IF('4.Collect Points'!R58="","",'4.Collect Points'!R58))))</f>
        <v/>
      </c>
      <c r="AT59" s="294"/>
      <c r="AU59" s="294"/>
      <c r="AV59" s="294"/>
      <c r="AW59" s="294"/>
      <c r="AX59" s="294"/>
      <c r="AY59" s="294"/>
      <c r="AZ59" s="294"/>
      <c r="BA59" s="295"/>
      <c r="BB59" s="293" t="str">
        <f>IF('2 Name'!R59="No Qualification for Exam","",IF('2 Name'!R59="Transfer","",IF('2 Name'!R59="I","",IF('4.Collect Points'!S58="","",'4.Collect Points'!S58))))</f>
        <v/>
      </c>
      <c r="BC59" s="294"/>
      <c r="BD59" s="294"/>
      <c r="BE59" s="294"/>
      <c r="BF59" s="294"/>
      <c r="BG59" s="294"/>
      <c r="BH59" s="294"/>
      <c r="BI59" s="294"/>
      <c r="BJ59" s="295"/>
      <c r="BK59" s="292" t="str">
        <f>IF('2 Name'!R59="No Qualification for Exam","",IF('2 Name'!R59="Transfer","",IF('2 Name'!R59="I","",IF('4.Collect Points'!T58="","",'4.Collect Points'!T58))))</f>
        <v/>
      </c>
      <c r="BL59" s="292"/>
      <c r="BM59" s="292"/>
      <c r="BN59" s="292"/>
      <c r="BO59" s="292"/>
      <c r="BP59" s="292"/>
      <c r="BQ59" s="292"/>
      <c r="BR59" s="288" t="str">
        <f>IF('2 Name'!R59="No Qualification for Exam","No Qualification for Exam",IF('2 Name'!R59="I","I",IF('2 Name'!R59="Transfer","Transfer",IF('4.Collect Points'!AS58="","",'4.Collect Points'!AS58))))</f>
        <v/>
      </c>
      <c r="BS59" s="289"/>
      <c r="BT59" s="289"/>
      <c r="BU59" s="289"/>
      <c r="BV59" s="289"/>
      <c r="BW59" s="289"/>
      <c r="BX59" s="290"/>
      <c r="BY59" s="291" t="str">
        <f>IF('4.Collect Points'!U58="","",IF('2 Name'!R59="No Qualification for Exam","",IF('2 Name'!R59="Transfer","",IF('2 Name'!R59="I","",IF('4.Collect Points'!AW58="","",'4.Collect Points'!AW58)))))</f>
        <v/>
      </c>
      <c r="BZ59" s="291"/>
      <c r="CA59" s="291"/>
      <c r="CB59" s="291"/>
      <c r="CC59" s="291"/>
      <c r="CD59" s="291"/>
      <c r="CE59" s="291"/>
    </row>
    <row r="60" spans="1:83" s="188" customFormat="1" ht="17.25" customHeight="1" x14ac:dyDescent="0.5">
      <c r="A60" s="184"/>
      <c r="B60" s="187"/>
      <c r="C60" s="187"/>
      <c r="F60" s="299">
        <v>50</v>
      </c>
      <c r="G60" s="299"/>
      <c r="H60" s="299"/>
      <c r="I60" s="299"/>
      <c r="J60" s="299"/>
      <c r="K60" s="300" t="str">
        <f>IF('2 Name'!B60="","",'2 Name'!B60)</f>
        <v/>
      </c>
      <c r="L60" s="301"/>
      <c r="M60" s="301"/>
      <c r="N60" s="301"/>
      <c r="O60" s="301"/>
      <c r="P60" s="301"/>
      <c r="Q60" s="301"/>
      <c r="R60" s="302"/>
      <c r="S60" s="296" t="str">
        <f>IF('2 Name'!C60="","",'2 Name'!C60)</f>
        <v/>
      </c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 t="str">
        <f>IF('2 Name'!D60="","",'2 Name'!D60)</f>
        <v/>
      </c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8"/>
      <c r="AS60" s="293" t="str">
        <f>IF('2 Name'!R60="No Qualification for Exam","",IF('2 Name'!R60="Transfer","",IF('2 Name'!R60="I","",IF('4.Collect Points'!R59="","",'4.Collect Points'!R59))))</f>
        <v/>
      </c>
      <c r="AT60" s="294"/>
      <c r="AU60" s="294"/>
      <c r="AV60" s="294"/>
      <c r="AW60" s="294"/>
      <c r="AX60" s="294"/>
      <c r="AY60" s="294"/>
      <c r="AZ60" s="294"/>
      <c r="BA60" s="295"/>
      <c r="BB60" s="293" t="str">
        <f>IF('2 Name'!R60="No Qualification for Exam","",IF('2 Name'!R60="Transfer","",IF('2 Name'!R60="I","",IF('4.Collect Points'!S59="","",'4.Collect Points'!S59))))</f>
        <v/>
      </c>
      <c r="BC60" s="294"/>
      <c r="BD60" s="294"/>
      <c r="BE60" s="294"/>
      <c r="BF60" s="294"/>
      <c r="BG60" s="294"/>
      <c r="BH60" s="294"/>
      <c r="BI60" s="294"/>
      <c r="BJ60" s="295"/>
      <c r="BK60" s="292" t="str">
        <f>IF('2 Name'!R60="No Qualification for Exam","",IF('2 Name'!R60="Transfer","",IF('2 Name'!R60="I","",IF('4.Collect Points'!T59="","",'4.Collect Points'!T59))))</f>
        <v/>
      </c>
      <c r="BL60" s="292"/>
      <c r="BM60" s="292"/>
      <c r="BN60" s="292"/>
      <c r="BO60" s="292"/>
      <c r="BP60" s="292"/>
      <c r="BQ60" s="292"/>
      <c r="BR60" s="288" t="str">
        <f>IF('2 Name'!R60="No Qualification for Exam","No Qualification for Exam",IF('2 Name'!R60="I","I",IF('2 Name'!R60="Transfer","Transfer",IF('4.Collect Points'!AS59="","",'4.Collect Points'!AS59))))</f>
        <v/>
      </c>
      <c r="BS60" s="289"/>
      <c r="BT60" s="289"/>
      <c r="BU60" s="289"/>
      <c r="BV60" s="289"/>
      <c r="BW60" s="289"/>
      <c r="BX60" s="290"/>
      <c r="BY60" s="291" t="str">
        <f>IF('4.Collect Points'!U59="","",IF('2 Name'!R60="No Qualification for Exam","",IF('2 Name'!R60="Transfer","",IF('2 Name'!R60="I","",IF('4.Collect Points'!AW59="","",'4.Collect Points'!AW59)))))</f>
        <v/>
      </c>
      <c r="BZ60" s="291"/>
      <c r="CA60" s="291"/>
      <c r="CB60" s="291"/>
      <c r="CC60" s="291"/>
      <c r="CD60" s="291"/>
      <c r="CE60" s="291"/>
    </row>
    <row r="61" spans="1:83" s="189" customFormat="1" ht="17.25" customHeight="1" x14ac:dyDescent="0.5">
      <c r="A61" s="184"/>
      <c r="B61" s="182"/>
      <c r="C61" s="182"/>
      <c r="F61" s="319"/>
      <c r="G61" s="319"/>
      <c r="H61" s="319"/>
      <c r="I61" s="319"/>
      <c r="J61" s="319"/>
      <c r="K61" s="321" t="s">
        <v>239</v>
      </c>
      <c r="L61" s="321"/>
      <c r="M61" s="321"/>
      <c r="N61" s="321"/>
      <c r="O61" s="321"/>
      <c r="P61" s="321"/>
      <c r="Q61" s="321"/>
      <c r="R61" s="321"/>
      <c r="S61" s="321"/>
      <c r="T61" s="321"/>
      <c r="U61" s="321"/>
      <c r="V61" s="321"/>
      <c r="W61" s="321"/>
      <c r="X61" s="321"/>
      <c r="Y61" s="321"/>
      <c r="Z61" s="321"/>
      <c r="AA61" s="321"/>
      <c r="AB61" s="321"/>
      <c r="AC61" s="321"/>
      <c r="AD61" s="321"/>
      <c r="AE61" s="321"/>
      <c r="AF61" s="321"/>
      <c r="AG61" s="321"/>
      <c r="AH61" s="321"/>
      <c r="AI61" s="321"/>
      <c r="AJ61" s="321"/>
      <c r="AK61" s="321"/>
      <c r="AL61" s="321"/>
      <c r="AM61" s="321"/>
      <c r="AN61" s="321"/>
      <c r="AO61" s="321"/>
      <c r="AP61" s="321"/>
      <c r="AQ61" s="321"/>
      <c r="AR61" s="321"/>
      <c r="AS61" s="292" t="str">
        <f>IF(SUM(AS11:BA60)=0,"",SUM(AS11:BA60))</f>
        <v/>
      </c>
      <c r="AT61" s="292"/>
      <c r="AU61" s="292"/>
      <c r="AV61" s="292"/>
      <c r="AW61" s="292"/>
      <c r="AX61" s="292"/>
      <c r="AY61" s="292"/>
      <c r="AZ61" s="292"/>
      <c r="BA61" s="292"/>
      <c r="BB61" s="292" t="str">
        <f>IF(SUM(BB11:BJ60)=0,"",SUM(BB11:BJ60))</f>
        <v/>
      </c>
      <c r="BC61" s="292"/>
      <c r="BD61" s="292"/>
      <c r="BE61" s="292"/>
      <c r="BF61" s="292"/>
      <c r="BG61" s="292"/>
      <c r="BH61" s="292"/>
      <c r="BI61" s="292"/>
      <c r="BJ61" s="292"/>
      <c r="BK61" s="292" t="str">
        <f>IF(SUM(BK11:BQ60)=0,"",SUM(BK11:BQ60))</f>
        <v/>
      </c>
      <c r="BL61" s="292"/>
      <c r="BM61" s="292"/>
      <c r="BN61" s="292"/>
      <c r="BO61" s="292"/>
      <c r="BP61" s="292"/>
      <c r="BQ61" s="292"/>
      <c r="BR61" s="291" t="str">
        <f>IF('[4]6.สรุปผล'!H62="","",'[4]6.สรุปผล'!H62)</f>
        <v/>
      </c>
      <c r="BS61" s="291"/>
      <c r="BT61" s="291"/>
      <c r="BU61" s="291"/>
      <c r="BV61" s="291"/>
      <c r="BW61" s="291"/>
      <c r="BX61" s="291"/>
      <c r="BY61" s="320"/>
      <c r="BZ61" s="320"/>
      <c r="CA61" s="320"/>
      <c r="CB61" s="320"/>
      <c r="CC61" s="320"/>
      <c r="CD61" s="320"/>
      <c r="CE61" s="320"/>
    </row>
    <row r="62" spans="1:83" s="189" customFormat="1" ht="17.25" customHeight="1" x14ac:dyDescent="0.5">
      <c r="A62" s="184"/>
      <c r="B62" s="182"/>
      <c r="C62" s="182"/>
      <c r="F62" s="319"/>
      <c r="G62" s="319"/>
      <c r="H62" s="319"/>
      <c r="I62" s="319"/>
      <c r="J62" s="319"/>
      <c r="K62" s="321" t="s">
        <v>241</v>
      </c>
      <c r="L62" s="321"/>
      <c r="M62" s="321"/>
      <c r="N62" s="321"/>
      <c r="O62" s="321"/>
      <c r="P62" s="321"/>
      <c r="Q62" s="321"/>
      <c r="R62" s="321"/>
      <c r="S62" s="321"/>
      <c r="T62" s="321"/>
      <c r="U62" s="321"/>
      <c r="V62" s="321"/>
      <c r="W62" s="321"/>
      <c r="X62" s="321"/>
      <c r="Y62" s="321"/>
      <c r="Z62" s="321"/>
      <c r="AA62" s="321"/>
      <c r="AB62" s="321"/>
      <c r="AC62" s="321"/>
      <c r="AD62" s="321"/>
      <c r="AE62" s="321"/>
      <c r="AF62" s="321"/>
      <c r="AG62" s="321"/>
      <c r="AH62" s="321"/>
      <c r="AI62" s="321"/>
      <c r="AJ62" s="321"/>
      <c r="AK62" s="321"/>
      <c r="AL62" s="321"/>
      <c r="AM62" s="321"/>
      <c r="AN62" s="321"/>
      <c r="AO62" s="321"/>
      <c r="AP62" s="321"/>
      <c r="AQ62" s="321"/>
      <c r="AR62" s="321"/>
      <c r="AS62" s="292" t="str">
        <f>IF(AS61="","",MIN(AS11:BA60))</f>
        <v/>
      </c>
      <c r="AT62" s="292"/>
      <c r="AU62" s="292"/>
      <c r="AV62" s="292"/>
      <c r="AW62" s="292"/>
      <c r="AX62" s="292"/>
      <c r="AY62" s="292"/>
      <c r="AZ62" s="292"/>
      <c r="BA62" s="292"/>
      <c r="BB62" s="292" t="str">
        <f>IF(BB61="","",MIN(BB11:BJ60))</f>
        <v/>
      </c>
      <c r="BC62" s="292"/>
      <c r="BD62" s="292"/>
      <c r="BE62" s="292"/>
      <c r="BF62" s="292"/>
      <c r="BG62" s="292"/>
      <c r="BH62" s="292"/>
      <c r="BI62" s="292"/>
      <c r="BJ62" s="292"/>
      <c r="BK62" s="292" t="str">
        <f>IF(BK61="","",MIN(BK11:BQ60))</f>
        <v/>
      </c>
      <c r="BL62" s="292"/>
      <c r="BM62" s="292"/>
      <c r="BN62" s="292"/>
      <c r="BO62" s="292"/>
      <c r="BP62" s="292"/>
      <c r="BQ62" s="292"/>
      <c r="BR62" s="291" t="str">
        <f>IF('[4]6.สรุปผล'!H63="","",'[4]6.สรุปผล'!H63)</f>
        <v/>
      </c>
      <c r="BS62" s="291"/>
      <c r="BT62" s="291"/>
      <c r="BU62" s="291"/>
      <c r="BV62" s="291"/>
      <c r="BW62" s="291"/>
      <c r="BX62" s="291"/>
      <c r="BY62" s="320"/>
      <c r="BZ62" s="320"/>
      <c r="CA62" s="320"/>
      <c r="CB62" s="320"/>
      <c r="CC62" s="320"/>
      <c r="CD62" s="320"/>
      <c r="CE62" s="320"/>
    </row>
    <row r="63" spans="1:83" s="189" customFormat="1" ht="17.25" customHeight="1" x14ac:dyDescent="0.5">
      <c r="A63" s="184"/>
      <c r="B63" s="182"/>
      <c r="C63" s="182"/>
      <c r="F63" s="319"/>
      <c r="G63" s="319"/>
      <c r="H63" s="319"/>
      <c r="I63" s="319"/>
      <c r="J63" s="319"/>
      <c r="K63" s="321" t="s">
        <v>242</v>
      </c>
      <c r="L63" s="321"/>
      <c r="M63" s="321"/>
      <c r="N63" s="321"/>
      <c r="O63" s="321"/>
      <c r="P63" s="321"/>
      <c r="Q63" s="321"/>
      <c r="R63" s="321"/>
      <c r="S63" s="321"/>
      <c r="T63" s="321"/>
      <c r="U63" s="321"/>
      <c r="V63" s="321"/>
      <c r="W63" s="321"/>
      <c r="X63" s="321"/>
      <c r="Y63" s="321"/>
      <c r="Z63" s="321"/>
      <c r="AA63" s="321"/>
      <c r="AB63" s="321"/>
      <c r="AC63" s="321"/>
      <c r="AD63" s="321"/>
      <c r="AE63" s="321"/>
      <c r="AF63" s="321"/>
      <c r="AG63" s="321"/>
      <c r="AH63" s="321"/>
      <c r="AI63" s="321"/>
      <c r="AJ63" s="321"/>
      <c r="AK63" s="321"/>
      <c r="AL63" s="321"/>
      <c r="AM63" s="321"/>
      <c r="AN63" s="321"/>
      <c r="AO63" s="321"/>
      <c r="AP63" s="321"/>
      <c r="AQ63" s="321"/>
      <c r="AR63" s="321"/>
      <c r="AS63" s="292" t="str">
        <f>IF(AS61="","",MAX(AS11:BA60))</f>
        <v/>
      </c>
      <c r="AT63" s="292"/>
      <c r="AU63" s="292"/>
      <c r="AV63" s="292"/>
      <c r="AW63" s="292"/>
      <c r="AX63" s="292"/>
      <c r="AY63" s="292"/>
      <c r="AZ63" s="292"/>
      <c r="BA63" s="292"/>
      <c r="BB63" s="292" t="str">
        <f>IF(BB61="","",MAX(BB11:BJ60))</f>
        <v/>
      </c>
      <c r="BC63" s="292"/>
      <c r="BD63" s="292"/>
      <c r="BE63" s="292"/>
      <c r="BF63" s="292"/>
      <c r="BG63" s="292"/>
      <c r="BH63" s="292"/>
      <c r="BI63" s="292"/>
      <c r="BJ63" s="292"/>
      <c r="BK63" s="292" t="str">
        <f>IF(BK61="","",MAX(BK11:BQ60))</f>
        <v/>
      </c>
      <c r="BL63" s="292"/>
      <c r="BM63" s="292"/>
      <c r="BN63" s="292"/>
      <c r="BO63" s="292"/>
      <c r="BP63" s="292"/>
      <c r="BQ63" s="292"/>
      <c r="BR63" s="291" t="str">
        <f>IF('[4]6.สรุปผล'!H64="","",'[4]6.สรุปผล'!H64)</f>
        <v/>
      </c>
      <c r="BS63" s="291"/>
      <c r="BT63" s="291"/>
      <c r="BU63" s="291"/>
      <c r="BV63" s="291"/>
      <c r="BW63" s="291"/>
      <c r="BX63" s="291"/>
      <c r="BY63" s="320"/>
      <c r="BZ63" s="320"/>
      <c r="CA63" s="320"/>
      <c r="CB63" s="320"/>
      <c r="CC63" s="320"/>
      <c r="CD63" s="320"/>
      <c r="CE63" s="320"/>
    </row>
    <row r="64" spans="1:83" ht="17.25" customHeight="1" x14ac:dyDescent="0.7">
      <c r="A64" s="184"/>
      <c r="F64" s="319"/>
      <c r="G64" s="319"/>
      <c r="H64" s="319"/>
      <c r="I64" s="319"/>
      <c r="J64" s="319"/>
      <c r="K64" s="321" t="s">
        <v>240</v>
      </c>
      <c r="L64" s="321"/>
      <c r="M64" s="321"/>
      <c r="N64" s="321"/>
      <c r="O64" s="321"/>
      <c r="P64" s="321"/>
      <c r="Q64" s="321"/>
      <c r="R64" s="321"/>
      <c r="S64" s="321"/>
      <c r="T64" s="321"/>
      <c r="U64" s="321"/>
      <c r="V64" s="321"/>
      <c r="W64" s="321"/>
      <c r="X64" s="321"/>
      <c r="Y64" s="321"/>
      <c r="Z64" s="321"/>
      <c r="AA64" s="321"/>
      <c r="AB64" s="321"/>
      <c r="AC64" s="321"/>
      <c r="AD64" s="321"/>
      <c r="AE64" s="321"/>
      <c r="AF64" s="321"/>
      <c r="AG64" s="321"/>
      <c r="AH64" s="321"/>
      <c r="AI64" s="321"/>
      <c r="AJ64" s="321"/>
      <c r="AK64" s="321"/>
      <c r="AL64" s="321"/>
      <c r="AM64" s="321"/>
      <c r="AN64" s="321"/>
      <c r="AO64" s="321"/>
      <c r="AP64" s="321"/>
      <c r="AQ64" s="321"/>
      <c r="AR64" s="321"/>
      <c r="AS64" s="292" t="str">
        <f>IF(AS61="","",AVERAGE(AS11:BA60))</f>
        <v/>
      </c>
      <c r="AT64" s="292"/>
      <c r="AU64" s="292"/>
      <c r="AV64" s="292"/>
      <c r="AW64" s="292"/>
      <c r="AX64" s="292"/>
      <c r="AY64" s="292"/>
      <c r="AZ64" s="292"/>
      <c r="BA64" s="292"/>
      <c r="BB64" s="292" t="str">
        <f>IF(BB61="","",AVERAGE(BB11:BJ60))</f>
        <v/>
      </c>
      <c r="BC64" s="292"/>
      <c r="BD64" s="292"/>
      <c r="BE64" s="292"/>
      <c r="BF64" s="292"/>
      <c r="BG64" s="292"/>
      <c r="BH64" s="292"/>
      <c r="BI64" s="292"/>
      <c r="BJ64" s="292"/>
      <c r="BK64" s="292" t="str">
        <f>IF(BK61="","",AVERAGE(BK11:BQ60))</f>
        <v/>
      </c>
      <c r="BL64" s="292"/>
      <c r="BM64" s="292"/>
      <c r="BN64" s="292"/>
      <c r="BO64" s="292"/>
      <c r="BP64" s="292"/>
      <c r="BQ64" s="292"/>
      <c r="BR64" s="291" t="str">
        <f>IF('[4]6.สรุปผล'!H65="","",'[4]6.สรุปผล'!H65)</f>
        <v/>
      </c>
      <c r="BS64" s="291"/>
      <c r="BT64" s="291"/>
      <c r="BU64" s="291"/>
      <c r="BV64" s="291"/>
      <c r="BW64" s="291"/>
      <c r="BX64" s="291"/>
      <c r="BY64" s="320"/>
      <c r="BZ64" s="320"/>
      <c r="CA64" s="320"/>
      <c r="CB64" s="320"/>
      <c r="CC64" s="320"/>
      <c r="CD64" s="320"/>
      <c r="CE64" s="320"/>
    </row>
    <row r="65" spans="1:83" ht="16.8" customHeight="1" x14ac:dyDescent="0.7">
      <c r="A65" s="184"/>
      <c r="F65" s="319"/>
      <c r="G65" s="319"/>
      <c r="H65" s="319"/>
      <c r="I65" s="319"/>
      <c r="J65" s="319"/>
      <c r="K65" s="321" t="s">
        <v>243</v>
      </c>
      <c r="L65" s="321"/>
      <c r="M65" s="321"/>
      <c r="N65" s="321"/>
      <c r="O65" s="321"/>
      <c r="P65" s="321"/>
      <c r="Q65" s="321"/>
      <c r="R65" s="321"/>
      <c r="S65" s="321"/>
      <c r="T65" s="321"/>
      <c r="U65" s="321"/>
      <c r="V65" s="321"/>
      <c r="W65" s="321"/>
      <c r="X65" s="321"/>
      <c r="Y65" s="321"/>
      <c r="Z65" s="321"/>
      <c r="AA65" s="321"/>
      <c r="AB65" s="321"/>
      <c r="AC65" s="321"/>
      <c r="AD65" s="321"/>
      <c r="AE65" s="321"/>
      <c r="AF65" s="321"/>
      <c r="AG65" s="321"/>
      <c r="AH65" s="321"/>
      <c r="AI65" s="321"/>
      <c r="AJ65" s="321"/>
      <c r="AK65" s="321"/>
      <c r="AL65" s="321"/>
      <c r="AM65" s="321"/>
      <c r="AN65" s="321"/>
      <c r="AO65" s="321"/>
      <c r="AP65" s="321"/>
      <c r="AQ65" s="321"/>
      <c r="AR65" s="321"/>
      <c r="AS65" s="292" t="str">
        <f>IF(AS61="","",(AS64*100)/AS10)</f>
        <v/>
      </c>
      <c r="AT65" s="292"/>
      <c r="AU65" s="292"/>
      <c r="AV65" s="292"/>
      <c r="AW65" s="292"/>
      <c r="AX65" s="292"/>
      <c r="AY65" s="292"/>
      <c r="AZ65" s="292"/>
      <c r="BA65" s="292"/>
      <c r="BB65" s="292" t="str">
        <f>IF(BB61="","",(BB64*100)/BB10)</f>
        <v/>
      </c>
      <c r="BC65" s="292"/>
      <c r="BD65" s="292"/>
      <c r="BE65" s="292"/>
      <c r="BF65" s="292"/>
      <c r="BG65" s="292"/>
      <c r="BH65" s="292"/>
      <c r="BI65" s="292"/>
      <c r="BJ65" s="292"/>
      <c r="BK65" s="292" t="str">
        <f>IF(BK61="","",(BK64*100)/BK10)</f>
        <v/>
      </c>
      <c r="BL65" s="292"/>
      <c r="BM65" s="292"/>
      <c r="BN65" s="292"/>
      <c r="BO65" s="292"/>
      <c r="BP65" s="292"/>
      <c r="BQ65" s="292"/>
      <c r="BR65" s="291" t="str">
        <f>IF('[4]6.สรุปผล'!H66="","",'[4]6.สรุปผล'!H66)</f>
        <v/>
      </c>
      <c r="BS65" s="291"/>
      <c r="BT65" s="291"/>
      <c r="BU65" s="291"/>
      <c r="BV65" s="291"/>
      <c r="BW65" s="291"/>
      <c r="BX65" s="291"/>
      <c r="BY65" s="320"/>
      <c r="BZ65" s="320"/>
      <c r="CA65" s="320"/>
      <c r="CB65" s="320"/>
      <c r="CC65" s="320"/>
      <c r="CD65" s="320"/>
      <c r="CE65" s="320"/>
    </row>
    <row r="66" spans="1:83" ht="16.8" customHeight="1" x14ac:dyDescent="0.7">
      <c r="A66" s="184"/>
      <c r="F66" s="196"/>
      <c r="G66" s="196"/>
      <c r="H66" s="196"/>
      <c r="I66" s="196"/>
      <c r="J66" s="196"/>
      <c r="K66" s="195"/>
      <c r="L66" s="195"/>
      <c r="M66" s="195"/>
      <c r="N66" s="195"/>
      <c r="O66" s="195"/>
      <c r="P66" s="195"/>
      <c r="Q66" s="195"/>
      <c r="R66" s="195"/>
      <c r="S66" s="195"/>
      <c r="T66" s="195"/>
      <c r="U66" s="195"/>
      <c r="V66" s="195"/>
      <c r="W66" s="195"/>
      <c r="X66" s="195"/>
      <c r="Y66" s="195"/>
      <c r="Z66" s="195"/>
      <c r="AA66" s="195"/>
      <c r="AB66" s="195"/>
      <c r="AC66" s="195"/>
      <c r="AD66" s="195"/>
      <c r="AE66" s="195"/>
      <c r="AF66" s="195"/>
      <c r="AG66" s="195"/>
      <c r="AH66" s="195"/>
      <c r="AI66" s="195"/>
      <c r="AJ66" s="195"/>
      <c r="AK66" s="195"/>
      <c r="AL66" s="195"/>
      <c r="AM66" s="195"/>
      <c r="AN66" s="195"/>
      <c r="AO66" s="195"/>
      <c r="AP66" s="195"/>
      <c r="AQ66" s="195"/>
      <c r="AR66" s="195"/>
      <c r="AS66" s="194"/>
      <c r="AT66" s="194"/>
      <c r="AU66" s="194"/>
      <c r="AV66" s="194"/>
      <c r="AW66" s="194"/>
      <c r="AX66" s="194"/>
      <c r="AY66" s="194"/>
      <c r="AZ66" s="194"/>
      <c r="BA66" s="194"/>
      <c r="BB66" s="194"/>
      <c r="BC66" s="194"/>
      <c r="BD66" s="194"/>
      <c r="BE66" s="194"/>
      <c r="BF66" s="194"/>
      <c r="BG66" s="194"/>
      <c r="BH66" s="194"/>
      <c r="BI66" s="194"/>
      <c r="BJ66" s="194"/>
      <c r="BK66" s="194"/>
      <c r="BL66" s="194"/>
      <c r="BM66" s="194"/>
      <c r="BN66" s="194"/>
      <c r="BO66" s="194"/>
      <c r="BP66" s="194"/>
      <c r="BQ66" s="194"/>
      <c r="BR66" s="193"/>
      <c r="BS66" s="193"/>
      <c r="BT66" s="193"/>
      <c r="BU66" s="193"/>
      <c r="BV66" s="193"/>
      <c r="BW66" s="193"/>
      <c r="BX66" s="193"/>
      <c r="BY66" s="192"/>
      <c r="BZ66" s="192"/>
      <c r="CA66" s="192"/>
      <c r="CB66" s="192"/>
      <c r="CC66" s="192"/>
      <c r="CD66" s="192"/>
      <c r="CE66" s="192"/>
    </row>
    <row r="67" spans="1:83" ht="6.6" customHeight="1" x14ac:dyDescent="0.7">
      <c r="A67" s="184"/>
      <c r="F67" s="190"/>
      <c r="G67" s="190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0"/>
      <c r="Y67" s="190"/>
      <c r="Z67" s="190"/>
      <c r="AA67" s="190"/>
      <c r="AB67" s="190"/>
      <c r="AC67" s="190"/>
      <c r="AD67" s="190"/>
      <c r="AE67" s="190"/>
      <c r="AF67" s="190"/>
      <c r="AG67" s="190"/>
      <c r="AH67" s="190"/>
      <c r="AI67" s="190"/>
      <c r="AJ67" s="190"/>
      <c r="AK67" s="190"/>
      <c r="AL67" s="190"/>
      <c r="AM67" s="190"/>
      <c r="AN67" s="190"/>
      <c r="AO67" s="190"/>
      <c r="AP67" s="190"/>
      <c r="AQ67" s="190"/>
      <c r="AR67" s="190"/>
      <c r="AS67" s="190"/>
      <c r="AT67" s="190"/>
      <c r="AU67" s="19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0"/>
      <c r="BZ67" s="190"/>
      <c r="CA67" s="190"/>
      <c r="CB67" s="190"/>
      <c r="CC67" s="190"/>
      <c r="CD67" s="190"/>
      <c r="CE67" s="190"/>
    </row>
    <row r="68" spans="1:83" ht="17.25" customHeight="1" x14ac:dyDescent="0.7">
      <c r="F68" s="190"/>
      <c r="G68" s="190"/>
      <c r="H68" s="428" t="s">
        <v>255</v>
      </c>
      <c r="I68" s="428"/>
      <c r="J68" s="428"/>
      <c r="K68" s="428"/>
      <c r="L68" s="428"/>
      <c r="M68" s="428"/>
      <c r="N68" s="428"/>
      <c r="O68" s="428"/>
      <c r="P68" s="428"/>
      <c r="Q68" s="428"/>
      <c r="R68" s="428"/>
      <c r="S68" s="428"/>
      <c r="T68" s="428"/>
      <c r="U68" s="428"/>
      <c r="V68" s="428"/>
      <c r="W68" s="428"/>
      <c r="X68" s="428"/>
      <c r="Y68" s="428"/>
      <c r="Z68" s="428"/>
      <c r="AA68" s="428"/>
      <c r="AB68" s="190"/>
      <c r="AC68" s="190"/>
      <c r="AD68" s="190"/>
      <c r="AE68" s="322" t="str">
        <f>IF('[4]1.ข้อมูลเบื้องต้น'!D21="","","ลงชื่อ………………………………………….")</f>
        <v/>
      </c>
      <c r="AF68" s="322"/>
      <c r="AG68" s="322"/>
      <c r="AH68" s="322"/>
      <c r="AI68" s="322"/>
      <c r="AJ68" s="322"/>
      <c r="AK68" s="322"/>
      <c r="AL68" s="322"/>
      <c r="AM68" s="322"/>
      <c r="AN68" s="322"/>
      <c r="AO68" s="322"/>
      <c r="AP68" s="322"/>
      <c r="AQ68" s="322"/>
      <c r="AR68" s="322"/>
      <c r="AS68" s="322"/>
      <c r="AT68" s="322"/>
      <c r="AU68" s="322"/>
      <c r="AV68" s="322"/>
      <c r="AW68" s="322"/>
      <c r="AX68" s="322"/>
      <c r="AY68" s="191"/>
      <c r="AZ68" s="190"/>
      <c r="BA68" s="190"/>
      <c r="BB68" s="428" t="s">
        <v>255</v>
      </c>
      <c r="BC68" s="428"/>
      <c r="BD68" s="428"/>
      <c r="BE68" s="428"/>
      <c r="BF68" s="428"/>
      <c r="BG68" s="428"/>
      <c r="BH68" s="428"/>
      <c r="BI68" s="428"/>
      <c r="BJ68" s="428"/>
      <c r="BK68" s="428"/>
      <c r="BL68" s="428"/>
      <c r="BM68" s="428"/>
      <c r="BN68" s="428"/>
      <c r="BO68" s="428"/>
      <c r="BP68" s="428"/>
      <c r="BQ68" s="428"/>
      <c r="BR68" s="428"/>
      <c r="BS68" s="428"/>
      <c r="BT68" s="428"/>
      <c r="BU68" s="428"/>
      <c r="BV68" s="428"/>
      <c r="BW68" s="428"/>
      <c r="BX68" s="428"/>
      <c r="BY68" s="428"/>
      <c r="BZ68" s="428"/>
      <c r="CA68" s="428"/>
      <c r="CB68" s="428"/>
      <c r="CC68" s="190"/>
      <c r="CD68" s="190"/>
      <c r="CE68" s="190"/>
    </row>
    <row r="69" spans="1:83" ht="17.25" customHeight="1" x14ac:dyDescent="0.7">
      <c r="F69" s="190"/>
      <c r="G69" s="190"/>
      <c r="H69" s="190"/>
      <c r="I69" s="190"/>
      <c r="J69" s="190"/>
      <c r="K69" s="324" t="str">
        <f>CONCATENATE("(",'1 Basic information'!D13,")")</f>
        <v>()</v>
      </c>
      <c r="L69" s="324"/>
      <c r="M69" s="324"/>
      <c r="N69" s="324"/>
      <c r="O69" s="324"/>
      <c r="P69" s="324"/>
      <c r="Q69" s="324"/>
      <c r="R69" s="324"/>
      <c r="S69" s="324"/>
      <c r="T69" s="324"/>
      <c r="U69" s="324"/>
      <c r="V69" s="324"/>
      <c r="W69" s="324"/>
      <c r="X69" s="324"/>
      <c r="Y69" s="324"/>
      <c r="Z69" s="324"/>
      <c r="AA69" s="324"/>
      <c r="AB69" s="190"/>
      <c r="AC69" s="190"/>
      <c r="AD69" s="190"/>
      <c r="AE69" s="190"/>
      <c r="AF69" s="190"/>
      <c r="AG69" s="190"/>
      <c r="AH69" s="324" t="str">
        <f>IF('[4]1.ข้อมูลเบื้องต้น'!D21="","",CONCATENATE("(",'[4]1.ข้อมูลเบื้องต้น'!D17,")"))</f>
        <v/>
      </c>
      <c r="AI69" s="324"/>
      <c r="AJ69" s="324"/>
      <c r="AK69" s="324"/>
      <c r="AL69" s="324"/>
      <c r="AM69" s="324"/>
      <c r="AN69" s="324"/>
      <c r="AO69" s="324"/>
      <c r="AP69" s="324"/>
      <c r="AQ69" s="324"/>
      <c r="AR69" s="324"/>
      <c r="AS69" s="324"/>
      <c r="AT69" s="324"/>
      <c r="AU69" s="324"/>
      <c r="AV69" s="324"/>
      <c r="AW69" s="324"/>
      <c r="AX69" s="324"/>
      <c r="AY69" s="190"/>
      <c r="AZ69" s="190"/>
      <c r="BA69" s="190"/>
      <c r="BB69" s="190"/>
      <c r="BC69" s="190"/>
      <c r="BD69" s="190"/>
      <c r="BE69" s="324" t="str">
        <f>IF('1 Basic information'!D19="",CONCATENATE("(",'1 Basic information'!D17,")"),CONCATENATE("(",'1 Basic information'!D19,")"))</f>
        <v>(Miss.Phattharakan Semsugsam)</v>
      </c>
      <c r="BF69" s="324"/>
      <c r="BG69" s="324"/>
      <c r="BH69" s="324"/>
      <c r="BI69" s="324"/>
      <c r="BJ69" s="324"/>
      <c r="BK69" s="324"/>
      <c r="BL69" s="324"/>
      <c r="BM69" s="324"/>
      <c r="BN69" s="324"/>
      <c r="BO69" s="324"/>
      <c r="BP69" s="324"/>
      <c r="BQ69" s="324"/>
      <c r="BR69" s="32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190"/>
      <c r="CD69" s="190"/>
      <c r="CE69" s="190"/>
    </row>
    <row r="70" spans="1:83" ht="17.25" customHeight="1" x14ac:dyDescent="0.7">
      <c r="F70" s="190"/>
      <c r="G70" s="190"/>
      <c r="H70" s="190"/>
      <c r="I70" s="190"/>
      <c r="J70" s="190"/>
      <c r="K70" s="325" t="s">
        <v>207</v>
      </c>
      <c r="L70" s="325"/>
      <c r="M70" s="325"/>
      <c r="N70" s="325"/>
      <c r="O70" s="325"/>
      <c r="P70" s="325"/>
      <c r="Q70" s="325"/>
      <c r="R70" s="325"/>
      <c r="S70" s="325"/>
      <c r="T70" s="325"/>
      <c r="U70" s="325"/>
      <c r="V70" s="325"/>
      <c r="W70" s="325"/>
      <c r="X70" s="325"/>
      <c r="Y70" s="325"/>
      <c r="Z70" s="325"/>
      <c r="AA70" s="325"/>
      <c r="AB70" s="190"/>
      <c r="AC70" s="190"/>
      <c r="AD70" s="190"/>
      <c r="AE70" s="190"/>
      <c r="AF70" s="190"/>
      <c r="AG70" s="190"/>
      <c r="AH70" s="325" t="str">
        <f>IF('[4]1.ข้อมูลเบื้องต้น'!D21="","","ฝ่ายวัดผล")</f>
        <v/>
      </c>
      <c r="AI70" s="325"/>
      <c r="AJ70" s="325"/>
      <c r="AK70" s="325"/>
      <c r="AL70" s="325"/>
      <c r="AM70" s="325"/>
      <c r="AN70" s="325"/>
      <c r="AO70" s="325"/>
      <c r="AP70" s="325"/>
      <c r="AQ70" s="325"/>
      <c r="AR70" s="325"/>
      <c r="AS70" s="325"/>
      <c r="AT70" s="325"/>
      <c r="AU70" s="325"/>
      <c r="AV70" s="325"/>
      <c r="AW70" s="325"/>
      <c r="AX70" s="325"/>
      <c r="AY70" s="190"/>
      <c r="AZ70" s="190"/>
      <c r="BA70" s="190"/>
      <c r="BB70" s="190"/>
      <c r="BC70" s="190"/>
      <c r="BD70" s="190"/>
      <c r="BE70" s="325" t="str">
        <f>IF('1 Basic information'!D19="","Measurement and Evaluation","Deputy Director")</f>
        <v>Measurement and Evaluation</v>
      </c>
      <c r="BF70" s="325"/>
      <c r="BG70" s="325"/>
      <c r="BH70" s="325"/>
      <c r="BI70" s="325"/>
      <c r="BJ70" s="325"/>
      <c r="BK70" s="325"/>
      <c r="BL70" s="325"/>
      <c r="BM70" s="325"/>
      <c r="BN70" s="325"/>
      <c r="BO70" s="325"/>
      <c r="BP70" s="325"/>
      <c r="BQ70" s="325"/>
      <c r="BR70" s="325"/>
      <c r="BS70" s="325"/>
      <c r="BT70" s="325"/>
      <c r="BU70" s="325"/>
      <c r="BV70" s="325"/>
      <c r="BW70" s="325"/>
      <c r="BX70" s="325"/>
      <c r="BY70" s="325"/>
      <c r="BZ70" s="325"/>
      <c r="CA70" s="325"/>
      <c r="CB70" s="325"/>
      <c r="CC70" s="190"/>
      <c r="CD70" s="190"/>
      <c r="CE70" s="190"/>
    </row>
    <row r="71" spans="1:83" ht="17.25" customHeight="1" x14ac:dyDescent="0.7"/>
    <row r="72" spans="1:83" ht="17.25" customHeight="1" x14ac:dyDescent="0.7"/>
    <row r="73" spans="1:83" ht="17.25" customHeight="1" x14ac:dyDescent="0.7"/>
    <row r="74" spans="1:83" ht="17.25" customHeight="1" x14ac:dyDescent="0.7"/>
  </sheetData>
  <sheetProtection algorithmName="SHA-512" hashValue="835g7bIv4ZKaavV5aZir2dnjK28KO/wLLoB+KdbY0tG2HtgdrSfL8OJRhrVEPj/L51tguNGu4NpPk0QXvy2dxg==" saltValue="hLP6k3LM3BXvEEFoQZX/4A==" spinCount="100000" sheet="1"/>
  <mergeCells count="512">
    <mergeCell ref="CO11:CS11"/>
    <mergeCell ref="BE69:CB69"/>
    <mergeCell ref="F63:J63"/>
    <mergeCell ref="F64:J64"/>
    <mergeCell ref="F65:J65"/>
    <mergeCell ref="K70:AA70"/>
    <mergeCell ref="AH70:AX70"/>
    <mergeCell ref="BE70:CB70"/>
    <mergeCell ref="K69:AA69"/>
    <mergeCell ref="AH69:AX69"/>
    <mergeCell ref="BK64:BQ64"/>
    <mergeCell ref="BY64:CE64"/>
    <mergeCell ref="K63:AR63"/>
    <mergeCell ref="K64:AR64"/>
    <mergeCell ref="BB68:CB68"/>
    <mergeCell ref="AE68:AX68"/>
    <mergeCell ref="H68:AA68"/>
    <mergeCell ref="F61:J61"/>
    <mergeCell ref="AS65:BA65"/>
    <mergeCell ref="BB65:BJ65"/>
    <mergeCell ref="BK65:BQ65"/>
    <mergeCell ref="BY65:CE65"/>
    <mergeCell ref="K65:AR65"/>
    <mergeCell ref="BK63:BQ63"/>
    <mergeCell ref="BY63:CE63"/>
    <mergeCell ref="AS64:BA64"/>
    <mergeCell ref="BB64:BJ64"/>
    <mergeCell ref="AS63:BA63"/>
    <mergeCell ref="BB63:BJ63"/>
    <mergeCell ref="BY62:CE62"/>
    <mergeCell ref="F62:J62"/>
    <mergeCell ref="AS61:BA61"/>
    <mergeCell ref="BB61:BJ61"/>
    <mergeCell ref="BK61:BQ61"/>
    <mergeCell ref="BY61:CE61"/>
    <mergeCell ref="AS62:BA62"/>
    <mergeCell ref="BB62:BJ62"/>
    <mergeCell ref="K61:AR61"/>
    <mergeCell ref="K62:AR62"/>
    <mergeCell ref="BK62:BQ62"/>
    <mergeCell ref="F55:J55"/>
    <mergeCell ref="K55:R55"/>
    <mergeCell ref="S55:AD55"/>
    <mergeCell ref="BK53:BQ53"/>
    <mergeCell ref="BY53:CE53"/>
    <mergeCell ref="F54:J54"/>
    <mergeCell ref="K54:R54"/>
    <mergeCell ref="S54:AD54"/>
    <mergeCell ref="AE54:AR54"/>
    <mergeCell ref="AS54:BA54"/>
    <mergeCell ref="BY54:CE54"/>
    <mergeCell ref="F53:J53"/>
    <mergeCell ref="K53:R53"/>
    <mergeCell ref="S53:AD53"/>
    <mergeCell ref="AE53:AR53"/>
    <mergeCell ref="AS53:BA53"/>
    <mergeCell ref="BB53:BJ53"/>
    <mergeCell ref="BB54:BJ54"/>
    <mergeCell ref="BK54:BQ54"/>
    <mergeCell ref="AE55:AR55"/>
    <mergeCell ref="AS55:BA55"/>
    <mergeCell ref="BK55:BQ55"/>
    <mergeCell ref="BY55:CE55"/>
    <mergeCell ref="BB55:BJ55"/>
    <mergeCell ref="F51:J51"/>
    <mergeCell ref="K51:R51"/>
    <mergeCell ref="S51:AD51"/>
    <mergeCell ref="AE51:AR51"/>
    <mergeCell ref="AS51:BA51"/>
    <mergeCell ref="BB51:BJ51"/>
    <mergeCell ref="BK51:BQ51"/>
    <mergeCell ref="BY51:CE51"/>
    <mergeCell ref="F52:J52"/>
    <mergeCell ref="K52:R52"/>
    <mergeCell ref="S52:AD52"/>
    <mergeCell ref="AE52:AR52"/>
    <mergeCell ref="AS52:BA52"/>
    <mergeCell ref="BB52:BJ52"/>
    <mergeCell ref="BK52:BQ52"/>
    <mergeCell ref="BR51:BX51"/>
    <mergeCell ref="BR52:BX52"/>
    <mergeCell ref="K50:R50"/>
    <mergeCell ref="S50:AD50"/>
    <mergeCell ref="AE50:AR50"/>
    <mergeCell ref="AS50:BA50"/>
    <mergeCell ref="BB50:BJ50"/>
    <mergeCell ref="BK50:BQ50"/>
    <mergeCell ref="BY52:CE52"/>
    <mergeCell ref="F49:J49"/>
    <mergeCell ref="K49:R49"/>
    <mergeCell ref="S49:AD49"/>
    <mergeCell ref="AE49:AR49"/>
    <mergeCell ref="AS49:BA49"/>
    <mergeCell ref="BB49:BJ49"/>
    <mergeCell ref="BK49:BQ49"/>
    <mergeCell ref="BY49:CE49"/>
    <mergeCell ref="F50:J50"/>
    <mergeCell ref="BR49:BX49"/>
    <mergeCell ref="BR50:BX50"/>
    <mergeCell ref="K48:R48"/>
    <mergeCell ref="S48:AD48"/>
    <mergeCell ref="AE48:AR48"/>
    <mergeCell ref="AS48:BA48"/>
    <mergeCell ref="BB48:BJ48"/>
    <mergeCell ref="BK48:BQ48"/>
    <mergeCell ref="BY50:CE50"/>
    <mergeCell ref="F47:J47"/>
    <mergeCell ref="K47:R47"/>
    <mergeCell ref="S47:AD47"/>
    <mergeCell ref="AE47:AR47"/>
    <mergeCell ref="AS47:BA47"/>
    <mergeCell ref="BB47:BJ47"/>
    <mergeCell ref="BK47:BQ47"/>
    <mergeCell ref="BY47:CE47"/>
    <mergeCell ref="F48:J48"/>
    <mergeCell ref="BR47:BX47"/>
    <mergeCell ref="BR48:BX48"/>
    <mergeCell ref="K46:R46"/>
    <mergeCell ref="S46:AD46"/>
    <mergeCell ref="AE46:AR46"/>
    <mergeCell ref="AS46:BA46"/>
    <mergeCell ref="BB46:BJ46"/>
    <mergeCell ref="BK46:BQ46"/>
    <mergeCell ref="BY48:CE48"/>
    <mergeCell ref="F45:J45"/>
    <mergeCell ref="K45:R45"/>
    <mergeCell ref="S45:AD45"/>
    <mergeCell ref="AE45:AR45"/>
    <mergeCell ref="AS45:BA45"/>
    <mergeCell ref="BB45:BJ45"/>
    <mergeCell ref="BK45:BQ45"/>
    <mergeCell ref="BY45:CE45"/>
    <mergeCell ref="F46:J46"/>
    <mergeCell ref="BR45:BX45"/>
    <mergeCell ref="BR46:BX46"/>
    <mergeCell ref="K44:R44"/>
    <mergeCell ref="S44:AD44"/>
    <mergeCell ref="AE44:AR44"/>
    <mergeCell ref="AS44:BA44"/>
    <mergeCell ref="BB44:BJ44"/>
    <mergeCell ref="BK44:BQ44"/>
    <mergeCell ref="BY46:CE46"/>
    <mergeCell ref="F43:J43"/>
    <mergeCell ref="K43:R43"/>
    <mergeCell ref="S43:AD43"/>
    <mergeCell ref="AE43:AR43"/>
    <mergeCell ref="AS43:BA43"/>
    <mergeCell ref="BB43:BJ43"/>
    <mergeCell ref="BK43:BQ43"/>
    <mergeCell ref="BY43:CE43"/>
    <mergeCell ref="F44:J44"/>
    <mergeCell ref="BR43:BX43"/>
    <mergeCell ref="BR44:BX44"/>
    <mergeCell ref="K42:R42"/>
    <mergeCell ref="S42:AD42"/>
    <mergeCell ref="AE42:AR42"/>
    <mergeCell ref="AS42:BA42"/>
    <mergeCell ref="BB42:BJ42"/>
    <mergeCell ref="BK42:BQ42"/>
    <mergeCell ref="BY44:CE44"/>
    <mergeCell ref="F41:J41"/>
    <mergeCell ref="K41:R41"/>
    <mergeCell ref="S41:AD41"/>
    <mergeCell ref="AE41:AR41"/>
    <mergeCell ref="AS41:BA41"/>
    <mergeCell ref="BB41:BJ41"/>
    <mergeCell ref="BK41:BQ41"/>
    <mergeCell ref="BY41:CE41"/>
    <mergeCell ref="F42:J42"/>
    <mergeCell ref="BR41:BX41"/>
    <mergeCell ref="BR42:BX42"/>
    <mergeCell ref="K40:R40"/>
    <mergeCell ref="S40:AD40"/>
    <mergeCell ref="AE40:AR40"/>
    <mergeCell ref="AS40:BA40"/>
    <mergeCell ref="BB40:BJ40"/>
    <mergeCell ref="BK40:BQ40"/>
    <mergeCell ref="BY42:CE42"/>
    <mergeCell ref="F39:J39"/>
    <mergeCell ref="K39:R39"/>
    <mergeCell ref="S39:AD39"/>
    <mergeCell ref="AE39:AR39"/>
    <mergeCell ref="AS39:BA39"/>
    <mergeCell ref="BB39:BJ39"/>
    <mergeCell ref="BK39:BQ39"/>
    <mergeCell ref="BY39:CE39"/>
    <mergeCell ref="F40:J40"/>
    <mergeCell ref="BR39:BX39"/>
    <mergeCell ref="BR40:BX40"/>
    <mergeCell ref="K38:R38"/>
    <mergeCell ref="S38:AD38"/>
    <mergeCell ref="AE38:AR38"/>
    <mergeCell ref="AS38:BA38"/>
    <mergeCell ref="BB38:BJ38"/>
    <mergeCell ref="BK38:BQ38"/>
    <mergeCell ref="BY40:CE40"/>
    <mergeCell ref="F37:J37"/>
    <mergeCell ref="K37:R37"/>
    <mergeCell ref="S37:AD37"/>
    <mergeCell ref="AE37:AR37"/>
    <mergeCell ref="AS37:BA37"/>
    <mergeCell ref="BB37:BJ37"/>
    <mergeCell ref="BK37:BQ37"/>
    <mergeCell ref="BY37:CE37"/>
    <mergeCell ref="F38:J38"/>
    <mergeCell ref="BR37:BX37"/>
    <mergeCell ref="BR38:BX38"/>
    <mergeCell ref="K36:R36"/>
    <mergeCell ref="S36:AD36"/>
    <mergeCell ref="AE36:AR36"/>
    <mergeCell ref="AS36:BA36"/>
    <mergeCell ref="BB36:BJ36"/>
    <mergeCell ref="BK36:BQ36"/>
    <mergeCell ref="BY38:CE38"/>
    <mergeCell ref="F35:J35"/>
    <mergeCell ref="K35:R35"/>
    <mergeCell ref="S35:AD35"/>
    <mergeCell ref="AE35:AR35"/>
    <mergeCell ref="AS35:BA35"/>
    <mergeCell ref="BB35:BJ35"/>
    <mergeCell ref="BK35:BQ35"/>
    <mergeCell ref="BY35:CE35"/>
    <mergeCell ref="F36:J36"/>
    <mergeCell ref="BR35:BX35"/>
    <mergeCell ref="BR36:BX36"/>
    <mergeCell ref="K34:R34"/>
    <mergeCell ref="S34:AD34"/>
    <mergeCell ref="AE34:AR34"/>
    <mergeCell ref="AS34:BA34"/>
    <mergeCell ref="BB34:BJ34"/>
    <mergeCell ref="BK34:BQ34"/>
    <mergeCell ref="BY36:CE36"/>
    <mergeCell ref="F33:J33"/>
    <mergeCell ref="K33:R33"/>
    <mergeCell ref="S33:AD33"/>
    <mergeCell ref="AE33:AR33"/>
    <mergeCell ref="AS33:BA33"/>
    <mergeCell ref="BB33:BJ33"/>
    <mergeCell ref="BK33:BQ33"/>
    <mergeCell ref="BY33:CE33"/>
    <mergeCell ref="F34:J34"/>
    <mergeCell ref="BR33:BX33"/>
    <mergeCell ref="BR34:BX34"/>
    <mergeCell ref="K32:R32"/>
    <mergeCell ref="S32:AD32"/>
    <mergeCell ref="AE32:AR32"/>
    <mergeCell ref="AS32:BA32"/>
    <mergeCell ref="BB32:BJ32"/>
    <mergeCell ref="BK32:BQ32"/>
    <mergeCell ref="BY34:CE34"/>
    <mergeCell ref="F31:J31"/>
    <mergeCell ref="K31:R31"/>
    <mergeCell ref="S31:AD31"/>
    <mergeCell ref="AE31:AR31"/>
    <mergeCell ref="AS31:BA31"/>
    <mergeCell ref="BB31:BJ31"/>
    <mergeCell ref="BK31:BQ31"/>
    <mergeCell ref="BY31:CE31"/>
    <mergeCell ref="F32:J32"/>
    <mergeCell ref="BR31:BX31"/>
    <mergeCell ref="BR32:BX32"/>
    <mergeCell ref="K30:R30"/>
    <mergeCell ref="S30:AD30"/>
    <mergeCell ref="AE30:AR30"/>
    <mergeCell ref="AS30:BA30"/>
    <mergeCell ref="BB30:BJ30"/>
    <mergeCell ref="BK30:BQ30"/>
    <mergeCell ref="BY32:CE32"/>
    <mergeCell ref="F29:J29"/>
    <mergeCell ref="K29:R29"/>
    <mergeCell ref="S29:AD29"/>
    <mergeCell ref="AE29:AR29"/>
    <mergeCell ref="AS29:BA29"/>
    <mergeCell ref="BB29:BJ29"/>
    <mergeCell ref="BK29:BQ29"/>
    <mergeCell ref="BY29:CE29"/>
    <mergeCell ref="F30:J30"/>
    <mergeCell ref="BR29:BX29"/>
    <mergeCell ref="BR30:BX30"/>
    <mergeCell ref="K28:R28"/>
    <mergeCell ref="S28:AD28"/>
    <mergeCell ref="AE28:AR28"/>
    <mergeCell ref="AS28:BA28"/>
    <mergeCell ref="BB28:BJ28"/>
    <mergeCell ref="BK28:BQ28"/>
    <mergeCell ref="BY30:CE30"/>
    <mergeCell ref="BY28:CE28"/>
    <mergeCell ref="F27:J27"/>
    <mergeCell ref="K27:R27"/>
    <mergeCell ref="S27:AD27"/>
    <mergeCell ref="AE27:AR27"/>
    <mergeCell ref="AS27:BA27"/>
    <mergeCell ref="BB27:BJ27"/>
    <mergeCell ref="BK27:BQ27"/>
    <mergeCell ref="BY27:CE27"/>
    <mergeCell ref="F28:J28"/>
    <mergeCell ref="F26:J26"/>
    <mergeCell ref="BR27:BX27"/>
    <mergeCell ref="BR28:BX28"/>
    <mergeCell ref="K26:R26"/>
    <mergeCell ref="S26:AD26"/>
    <mergeCell ref="AE26:AR26"/>
    <mergeCell ref="AS26:BA26"/>
    <mergeCell ref="BB26:BJ26"/>
    <mergeCell ref="BK26:BQ26"/>
    <mergeCell ref="BR25:BX25"/>
    <mergeCell ref="BR26:BX26"/>
    <mergeCell ref="K24:R24"/>
    <mergeCell ref="S24:AD24"/>
    <mergeCell ref="AE24:AR24"/>
    <mergeCell ref="AS24:BA24"/>
    <mergeCell ref="BB24:BJ24"/>
    <mergeCell ref="BK24:BQ24"/>
    <mergeCell ref="BY26:CE26"/>
    <mergeCell ref="K25:R25"/>
    <mergeCell ref="S25:AD25"/>
    <mergeCell ref="AE25:AR25"/>
    <mergeCell ref="AS25:BA25"/>
    <mergeCell ref="BB25:BJ25"/>
    <mergeCell ref="BK25:BQ25"/>
    <mergeCell ref="BY25:CE25"/>
    <mergeCell ref="BR23:BX23"/>
    <mergeCell ref="BR24:BX24"/>
    <mergeCell ref="K22:R22"/>
    <mergeCell ref="S22:AD22"/>
    <mergeCell ref="AE22:AR22"/>
    <mergeCell ref="AS22:BA22"/>
    <mergeCell ref="BB22:BJ22"/>
    <mergeCell ref="BK22:BQ22"/>
    <mergeCell ref="BY24:CE24"/>
    <mergeCell ref="K23:R23"/>
    <mergeCell ref="S23:AD23"/>
    <mergeCell ref="AE23:AR23"/>
    <mergeCell ref="AS23:BA23"/>
    <mergeCell ref="BB23:BJ23"/>
    <mergeCell ref="BK23:BQ23"/>
    <mergeCell ref="BY23:CE23"/>
    <mergeCell ref="BR21:BX21"/>
    <mergeCell ref="BR22:BX22"/>
    <mergeCell ref="K20:R20"/>
    <mergeCell ref="S20:AD20"/>
    <mergeCell ref="AE20:AR20"/>
    <mergeCell ref="AS20:BA20"/>
    <mergeCell ref="BB20:BJ20"/>
    <mergeCell ref="BK20:BQ20"/>
    <mergeCell ref="BY22:CE22"/>
    <mergeCell ref="K21:R21"/>
    <mergeCell ref="S21:AD21"/>
    <mergeCell ref="AE21:AR21"/>
    <mergeCell ref="AS21:BA21"/>
    <mergeCell ref="BB21:BJ21"/>
    <mergeCell ref="BK21:BQ21"/>
    <mergeCell ref="BY21:CE21"/>
    <mergeCell ref="BR19:BX19"/>
    <mergeCell ref="BR20:BX20"/>
    <mergeCell ref="K18:R18"/>
    <mergeCell ref="S18:AD18"/>
    <mergeCell ref="AE18:AR18"/>
    <mergeCell ref="AS18:BA18"/>
    <mergeCell ref="BB18:BJ18"/>
    <mergeCell ref="BK18:BQ18"/>
    <mergeCell ref="BY20:CE20"/>
    <mergeCell ref="K19:R19"/>
    <mergeCell ref="S19:AD19"/>
    <mergeCell ref="AE19:AR19"/>
    <mergeCell ref="AS19:BA19"/>
    <mergeCell ref="BB19:BJ19"/>
    <mergeCell ref="BK19:BQ19"/>
    <mergeCell ref="BY19:CE19"/>
    <mergeCell ref="BR17:BX17"/>
    <mergeCell ref="BR18:BX18"/>
    <mergeCell ref="BB15:BJ15"/>
    <mergeCell ref="BK15:BQ15"/>
    <mergeCell ref="BY15:CE15"/>
    <mergeCell ref="F16:J16"/>
    <mergeCell ref="K16:R16"/>
    <mergeCell ref="S16:AD16"/>
    <mergeCell ref="AE16:AR16"/>
    <mergeCell ref="AS16:BA16"/>
    <mergeCell ref="BY18:CE18"/>
    <mergeCell ref="F17:J17"/>
    <mergeCell ref="K17:R17"/>
    <mergeCell ref="S17:AD17"/>
    <mergeCell ref="AE17:AR17"/>
    <mergeCell ref="AS17:BA17"/>
    <mergeCell ref="BB17:BJ17"/>
    <mergeCell ref="BK17:BQ17"/>
    <mergeCell ref="BY17:CE17"/>
    <mergeCell ref="F18:J18"/>
    <mergeCell ref="BK16:BQ16"/>
    <mergeCell ref="BY16:CE16"/>
    <mergeCell ref="F15:J15"/>
    <mergeCell ref="K15:R15"/>
    <mergeCell ref="S15:AD15"/>
    <mergeCell ref="AE15:AR15"/>
    <mergeCell ref="AS15:BA15"/>
    <mergeCell ref="BR15:BX15"/>
    <mergeCell ref="BR16:BX16"/>
    <mergeCell ref="BY14:CE14"/>
    <mergeCell ref="S13:AD13"/>
    <mergeCell ref="AE13:AR13"/>
    <mergeCell ref="AS13:BA13"/>
    <mergeCell ref="BB13:BJ13"/>
    <mergeCell ref="BK13:BQ13"/>
    <mergeCell ref="BY13:CE13"/>
    <mergeCell ref="F14:J14"/>
    <mergeCell ref="K14:R14"/>
    <mergeCell ref="S14:AD14"/>
    <mergeCell ref="AE14:AR14"/>
    <mergeCell ref="AS14:BA14"/>
    <mergeCell ref="BB14:BJ14"/>
    <mergeCell ref="BR13:BX13"/>
    <mergeCell ref="F8:J10"/>
    <mergeCell ref="F11:J11"/>
    <mergeCell ref="BB11:BJ11"/>
    <mergeCell ref="BK11:BQ11"/>
    <mergeCell ref="S8:AR10"/>
    <mergeCell ref="F13:J13"/>
    <mergeCell ref="K13:R13"/>
    <mergeCell ref="BR14:BX14"/>
    <mergeCell ref="BK10:BQ10"/>
    <mergeCell ref="AS8:BA8"/>
    <mergeCell ref="BB8:BJ8"/>
    <mergeCell ref="BB9:BJ9"/>
    <mergeCell ref="BK9:BQ9"/>
    <mergeCell ref="K11:R11"/>
    <mergeCell ref="K8:R10"/>
    <mergeCell ref="BK14:BQ14"/>
    <mergeCell ref="BY11:CE11"/>
    <mergeCell ref="AE12:AR12"/>
    <mergeCell ref="AS12:BA12"/>
    <mergeCell ref="BB12:BJ12"/>
    <mergeCell ref="BK12:BQ12"/>
    <mergeCell ref="BY12:CE12"/>
    <mergeCell ref="AE11:AR11"/>
    <mergeCell ref="F1:CE1"/>
    <mergeCell ref="F2:CE2"/>
    <mergeCell ref="F3:CE3"/>
    <mergeCell ref="BK8:BQ8"/>
    <mergeCell ref="AS9:BA9"/>
    <mergeCell ref="F12:J12"/>
    <mergeCell ref="K12:R12"/>
    <mergeCell ref="S12:AD12"/>
    <mergeCell ref="BY8:CE10"/>
    <mergeCell ref="AS11:BA11"/>
    <mergeCell ref="S11:AD11"/>
    <mergeCell ref="BR8:BX10"/>
    <mergeCell ref="BR11:BX11"/>
    <mergeCell ref="BR12:BX12"/>
    <mergeCell ref="F60:J60"/>
    <mergeCell ref="K56:R56"/>
    <mergeCell ref="K57:R57"/>
    <mergeCell ref="K58:R58"/>
    <mergeCell ref="K59:R59"/>
    <mergeCell ref="K60:R60"/>
    <mergeCell ref="AS10:BA10"/>
    <mergeCell ref="BB10:BJ10"/>
    <mergeCell ref="F56:J56"/>
    <mergeCell ref="F57:J57"/>
    <mergeCell ref="F58:J58"/>
    <mergeCell ref="F59:J59"/>
    <mergeCell ref="S56:AD56"/>
    <mergeCell ref="AE56:AR56"/>
    <mergeCell ref="S57:AD57"/>
    <mergeCell ref="AE57:AR57"/>
    <mergeCell ref="BB16:BJ16"/>
    <mergeCell ref="F19:J19"/>
    <mergeCell ref="F20:J20"/>
    <mergeCell ref="F21:J21"/>
    <mergeCell ref="F22:J22"/>
    <mergeCell ref="F23:J23"/>
    <mergeCell ref="F24:J24"/>
    <mergeCell ref="F25:J25"/>
    <mergeCell ref="AS58:BA58"/>
    <mergeCell ref="AS59:BA59"/>
    <mergeCell ref="AS60:BA60"/>
    <mergeCell ref="BB56:BJ56"/>
    <mergeCell ref="BB57:BJ57"/>
    <mergeCell ref="BB58:BJ58"/>
    <mergeCell ref="BB59:BJ59"/>
    <mergeCell ref="BB60:BJ60"/>
    <mergeCell ref="S58:AD58"/>
    <mergeCell ref="AE58:AR58"/>
    <mergeCell ref="S59:AD59"/>
    <mergeCell ref="AE59:AR59"/>
    <mergeCell ref="S60:AD60"/>
    <mergeCell ref="AE60:AR60"/>
    <mergeCell ref="AS56:BA56"/>
    <mergeCell ref="AS57:BA57"/>
    <mergeCell ref="BK56:BQ56"/>
    <mergeCell ref="BK57:BQ57"/>
    <mergeCell ref="BK58:BQ58"/>
    <mergeCell ref="BK59:BQ59"/>
    <mergeCell ref="BK60:BQ60"/>
    <mergeCell ref="BY56:CE56"/>
    <mergeCell ref="BY57:CE57"/>
    <mergeCell ref="BY58:CE58"/>
    <mergeCell ref="BY59:CE59"/>
    <mergeCell ref="BY60:CE60"/>
    <mergeCell ref="BR59:BX59"/>
    <mergeCell ref="BR60:BX60"/>
    <mergeCell ref="BR61:BX61"/>
    <mergeCell ref="BR62:BX62"/>
    <mergeCell ref="BR63:BX63"/>
    <mergeCell ref="BR64:BX64"/>
    <mergeCell ref="BR65:BX65"/>
    <mergeCell ref="BR53:BX53"/>
    <mergeCell ref="BR54:BX54"/>
    <mergeCell ref="BR55:BX55"/>
    <mergeCell ref="BR56:BX56"/>
    <mergeCell ref="BR57:BX57"/>
    <mergeCell ref="BR58:BX58"/>
  </mergeCells>
  <printOptions horizontalCentered="1" verticalCentered="1"/>
  <pageMargins left="0.39370078740157483" right="0.39370078740157483" top="0.19685039370078741" bottom="0" header="0.39370078740157483" footer="0.39370078740157483"/>
  <pageSetup paperSize="5" scale="85" orientation="portrait" blackAndWhite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941D1-BAD1-45BC-A194-BCBC7B80CA3E}">
  <sheetPr>
    <tabColor theme="6" tint="-0.499984740745262"/>
  </sheetPr>
  <dimension ref="A1:CS74"/>
  <sheetViews>
    <sheetView view="pageBreakPreview" topLeftCell="F16" zoomScale="40" zoomScaleSheetLayoutView="40" workbookViewId="0">
      <selection activeCell="C5" sqref="C5:D5"/>
    </sheetView>
  </sheetViews>
  <sheetFormatPr defaultColWidth="10.625" defaultRowHeight="24.6" x14ac:dyDescent="0.7"/>
  <cols>
    <col min="1" max="1" width="5.875" style="180" hidden="1" customWidth="1"/>
    <col min="2" max="3" width="5.125" style="180" hidden="1" customWidth="1"/>
    <col min="4" max="5" width="5.125" style="179" hidden="1" customWidth="1"/>
    <col min="6" max="92" width="1.625" style="179" customWidth="1"/>
    <col min="93" max="16384" width="10.625" style="179"/>
  </cols>
  <sheetData>
    <row r="1" spans="1:97" s="178" customFormat="1" ht="22.5" customHeight="1" x14ac:dyDescent="0.6">
      <c r="A1" s="177"/>
      <c r="B1" s="177"/>
      <c r="C1" s="177"/>
      <c r="F1" s="339" t="str">
        <f>CONCATENATE("Assessment Students Development  Semester 2 Academic Year  ",'1 Basic information'!F5)</f>
        <v>Assessment Students Development  Semester 2 Academic Year  2025</v>
      </c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  <c r="AA1" s="339"/>
      <c r="AB1" s="339"/>
      <c r="AC1" s="339"/>
      <c r="AD1" s="339"/>
      <c r="AE1" s="339"/>
      <c r="AF1" s="339"/>
      <c r="AG1" s="339"/>
      <c r="AH1" s="339"/>
      <c r="AI1" s="339"/>
      <c r="AJ1" s="339"/>
      <c r="AK1" s="339"/>
      <c r="AL1" s="339"/>
      <c r="AM1" s="339"/>
      <c r="AN1" s="339"/>
      <c r="AO1" s="339"/>
      <c r="AP1" s="339"/>
      <c r="AQ1" s="339"/>
      <c r="AR1" s="339"/>
      <c r="AS1" s="339"/>
      <c r="AT1" s="339"/>
      <c r="AU1" s="339"/>
      <c r="AV1" s="339"/>
      <c r="AW1" s="339"/>
      <c r="AX1" s="339"/>
      <c r="AY1" s="339"/>
      <c r="AZ1" s="339"/>
      <c r="BA1" s="339"/>
      <c r="BB1" s="339"/>
      <c r="BC1" s="339"/>
      <c r="BD1" s="339"/>
      <c r="BE1" s="339"/>
      <c r="BF1" s="339"/>
      <c r="BG1" s="339"/>
      <c r="BH1" s="339"/>
      <c r="BI1" s="339"/>
      <c r="BJ1" s="339"/>
      <c r="BK1" s="339"/>
      <c r="BL1" s="339"/>
      <c r="BM1" s="339"/>
      <c r="BN1" s="339"/>
      <c r="BO1" s="339"/>
      <c r="BP1" s="339"/>
      <c r="BQ1" s="339"/>
      <c r="BR1" s="339"/>
      <c r="BS1" s="339"/>
      <c r="BT1" s="339"/>
      <c r="BU1" s="339"/>
      <c r="BV1" s="339"/>
      <c r="BW1" s="339"/>
      <c r="BX1" s="339"/>
      <c r="BY1" s="339"/>
      <c r="BZ1" s="339"/>
      <c r="CA1" s="339"/>
      <c r="CB1" s="339"/>
      <c r="CC1" s="339"/>
      <c r="CD1" s="339"/>
      <c r="CE1" s="339"/>
    </row>
    <row r="2" spans="1:97" s="178" customFormat="1" ht="22.5" customHeight="1" x14ac:dyDescent="0.6">
      <c r="A2" s="177"/>
      <c r="B2" s="177"/>
      <c r="C2" s="177"/>
      <c r="F2" s="340" t="str">
        <f>CONCATENATE(รหัสวิชา," ",รายวิชา," Grade ",ชั้น)</f>
        <v xml:space="preserve">  Grade </v>
      </c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0"/>
      <c r="AW2" s="340"/>
      <c r="AX2" s="340"/>
      <c r="AY2" s="340"/>
      <c r="AZ2" s="340"/>
      <c r="BA2" s="340"/>
      <c r="BB2" s="340"/>
      <c r="BC2" s="340"/>
      <c r="BD2" s="340"/>
      <c r="BE2" s="340"/>
      <c r="BF2" s="340"/>
      <c r="BG2" s="340"/>
      <c r="BH2" s="340"/>
      <c r="BI2" s="340"/>
      <c r="BJ2" s="340"/>
      <c r="BK2" s="340"/>
      <c r="BL2" s="340"/>
      <c r="BM2" s="340"/>
      <c r="BN2" s="340"/>
      <c r="BO2" s="340"/>
      <c r="BP2" s="340"/>
      <c r="BQ2" s="340"/>
      <c r="BR2" s="340"/>
      <c r="BS2" s="340"/>
      <c r="BT2" s="340"/>
      <c r="BU2" s="340"/>
      <c r="BV2" s="340"/>
      <c r="BW2" s="340"/>
      <c r="BX2" s="340"/>
      <c r="BY2" s="340"/>
      <c r="BZ2" s="340"/>
      <c r="CA2" s="340"/>
      <c r="CB2" s="340"/>
      <c r="CC2" s="340"/>
      <c r="CD2" s="340"/>
      <c r="CE2" s="340"/>
    </row>
    <row r="3" spans="1:97" s="178" customFormat="1" ht="22.5" customHeight="1" x14ac:dyDescent="0.6">
      <c r="A3" s="177"/>
      <c r="B3" s="177"/>
      <c r="C3" s="177"/>
      <c r="F3" s="339" t="s">
        <v>257</v>
      </c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39"/>
      <c r="CD3" s="339"/>
      <c r="CE3" s="339"/>
    </row>
    <row r="4" spans="1:97" s="178" customFormat="1" ht="22.5" hidden="1" customHeight="1" x14ac:dyDescent="0.6">
      <c r="A4" s="177"/>
      <c r="B4" s="177"/>
      <c r="C4" s="177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</row>
    <row r="5" spans="1:97" s="178" customFormat="1" ht="22.5" hidden="1" customHeight="1" x14ac:dyDescent="0.6">
      <c r="A5" s="177"/>
      <c r="B5" s="177"/>
      <c r="C5" s="177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</row>
    <row r="6" spans="1:97" s="178" customFormat="1" ht="22.5" hidden="1" customHeight="1" x14ac:dyDescent="0.6">
      <c r="A6" s="177"/>
      <c r="B6" s="177"/>
      <c r="C6" s="177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</row>
    <row r="7" spans="1:97" ht="7.5" customHeight="1" x14ac:dyDescent="0.7"/>
    <row r="8" spans="1:97" s="181" customFormat="1" ht="17.25" customHeight="1" x14ac:dyDescent="0.7">
      <c r="A8" s="180"/>
      <c r="B8" s="180"/>
      <c r="C8" s="180"/>
      <c r="F8" s="316" t="s">
        <v>175</v>
      </c>
      <c r="G8" s="316"/>
      <c r="H8" s="316"/>
      <c r="I8" s="316"/>
      <c r="J8" s="316"/>
      <c r="K8" s="318" t="s">
        <v>176</v>
      </c>
      <c r="L8" s="318"/>
      <c r="M8" s="318"/>
      <c r="N8" s="318"/>
      <c r="O8" s="318"/>
      <c r="P8" s="318"/>
      <c r="Q8" s="318"/>
      <c r="R8" s="318"/>
      <c r="S8" s="316" t="s">
        <v>582</v>
      </c>
      <c r="T8" s="316"/>
      <c r="U8" s="316"/>
      <c r="V8" s="316"/>
      <c r="W8" s="316"/>
      <c r="X8" s="316"/>
      <c r="Y8" s="316"/>
      <c r="Z8" s="316"/>
      <c r="AA8" s="316"/>
      <c r="AB8" s="316"/>
      <c r="AC8" s="316"/>
      <c r="AD8" s="316"/>
      <c r="AE8" s="316"/>
      <c r="AF8" s="316"/>
      <c r="AG8" s="316"/>
      <c r="AH8" s="316"/>
      <c r="AI8" s="316"/>
      <c r="AJ8" s="316"/>
      <c r="AK8" s="316"/>
      <c r="AL8" s="316"/>
      <c r="AM8" s="316"/>
      <c r="AN8" s="316"/>
      <c r="AO8" s="316"/>
      <c r="AP8" s="316"/>
      <c r="AQ8" s="316"/>
      <c r="AR8" s="316"/>
      <c r="AS8" s="317" t="s">
        <v>195</v>
      </c>
      <c r="AT8" s="317"/>
      <c r="AU8" s="317"/>
      <c r="AV8" s="317"/>
      <c r="AW8" s="317"/>
      <c r="AX8" s="317"/>
      <c r="AY8" s="317"/>
      <c r="AZ8" s="317"/>
      <c r="BA8" s="317"/>
      <c r="BB8" s="303" t="s">
        <v>196</v>
      </c>
      <c r="BC8" s="303"/>
      <c r="BD8" s="303"/>
      <c r="BE8" s="303"/>
      <c r="BF8" s="303"/>
      <c r="BG8" s="303"/>
      <c r="BH8" s="303"/>
      <c r="BI8" s="303"/>
      <c r="BJ8" s="303"/>
      <c r="BK8" s="303" t="s">
        <v>197</v>
      </c>
      <c r="BL8" s="303"/>
      <c r="BM8" s="303"/>
      <c r="BN8" s="303"/>
      <c r="BO8" s="303"/>
      <c r="BP8" s="303"/>
      <c r="BQ8" s="303"/>
      <c r="BR8" s="307" t="s">
        <v>536</v>
      </c>
      <c r="BS8" s="308"/>
      <c r="BT8" s="308"/>
      <c r="BU8" s="308"/>
      <c r="BV8" s="308"/>
      <c r="BW8" s="308"/>
      <c r="BX8" s="309"/>
      <c r="BY8" s="306" t="s">
        <v>559</v>
      </c>
      <c r="BZ8" s="306"/>
      <c r="CA8" s="306"/>
      <c r="CB8" s="306"/>
      <c r="CC8" s="306"/>
      <c r="CD8" s="306"/>
      <c r="CE8" s="306"/>
    </row>
    <row r="9" spans="1:97" ht="23.25" hidden="1" customHeight="1" x14ac:dyDescent="0.7">
      <c r="F9" s="316"/>
      <c r="G9" s="316"/>
      <c r="H9" s="316"/>
      <c r="I9" s="316"/>
      <c r="J9" s="316"/>
      <c r="K9" s="318"/>
      <c r="L9" s="318"/>
      <c r="M9" s="318"/>
      <c r="N9" s="318"/>
      <c r="O9" s="318"/>
      <c r="P9" s="318"/>
      <c r="Q9" s="318"/>
      <c r="R9" s="318"/>
      <c r="S9" s="316"/>
      <c r="T9" s="316"/>
      <c r="U9" s="316"/>
      <c r="V9" s="316"/>
      <c r="W9" s="316"/>
      <c r="X9" s="316"/>
      <c r="Y9" s="316"/>
      <c r="Z9" s="316"/>
      <c r="AA9" s="316"/>
      <c r="AB9" s="316"/>
      <c r="AC9" s="316"/>
      <c r="AD9" s="316"/>
      <c r="AE9" s="316"/>
      <c r="AF9" s="316"/>
      <c r="AG9" s="316"/>
      <c r="AH9" s="316"/>
      <c r="AI9" s="316"/>
      <c r="AJ9" s="316"/>
      <c r="AK9" s="316"/>
      <c r="AL9" s="316"/>
      <c r="AM9" s="316"/>
      <c r="AN9" s="316"/>
      <c r="AO9" s="316"/>
      <c r="AP9" s="316"/>
      <c r="AQ9" s="316"/>
      <c r="AR9" s="316"/>
      <c r="AS9" s="303"/>
      <c r="AT9" s="303"/>
      <c r="AU9" s="303"/>
      <c r="AV9" s="303"/>
      <c r="AW9" s="303"/>
      <c r="AX9" s="303"/>
      <c r="AY9" s="303"/>
      <c r="AZ9" s="303"/>
      <c r="BA9" s="303"/>
      <c r="BB9" s="303"/>
      <c r="BC9" s="303"/>
      <c r="BD9" s="303"/>
      <c r="BE9" s="303"/>
      <c r="BF9" s="303"/>
      <c r="BG9" s="303"/>
      <c r="BH9" s="303"/>
      <c r="BI9" s="303"/>
      <c r="BJ9" s="303"/>
      <c r="BK9" s="303"/>
      <c r="BL9" s="303"/>
      <c r="BM9" s="303"/>
      <c r="BN9" s="303"/>
      <c r="BO9" s="303"/>
      <c r="BP9" s="303"/>
      <c r="BQ9" s="303"/>
      <c r="BR9" s="310"/>
      <c r="BS9" s="311"/>
      <c r="BT9" s="311"/>
      <c r="BU9" s="311"/>
      <c r="BV9" s="311"/>
      <c r="BW9" s="311"/>
      <c r="BX9" s="312"/>
      <c r="BY9" s="306"/>
      <c r="BZ9" s="306"/>
      <c r="CA9" s="306"/>
      <c r="CB9" s="306"/>
      <c r="CC9" s="306"/>
      <c r="CD9" s="306"/>
      <c r="CE9" s="306"/>
    </row>
    <row r="10" spans="1:97" s="183" customFormat="1" ht="16.5" customHeight="1" x14ac:dyDescent="0.5">
      <c r="A10" s="182"/>
      <c r="B10" s="182"/>
      <c r="C10" s="182"/>
      <c r="F10" s="316"/>
      <c r="G10" s="316"/>
      <c r="H10" s="316"/>
      <c r="I10" s="316"/>
      <c r="J10" s="316"/>
      <c r="K10" s="318"/>
      <c r="L10" s="318"/>
      <c r="M10" s="318"/>
      <c r="N10" s="318"/>
      <c r="O10" s="318"/>
      <c r="P10" s="318"/>
      <c r="Q10" s="318"/>
      <c r="R10" s="318"/>
      <c r="S10" s="316"/>
      <c r="T10" s="316"/>
      <c r="U10" s="316"/>
      <c r="V10" s="316"/>
      <c r="W10" s="316"/>
      <c r="X10" s="316"/>
      <c r="Y10" s="316"/>
      <c r="Z10" s="316"/>
      <c r="AA10" s="316"/>
      <c r="AB10" s="316"/>
      <c r="AC10" s="316"/>
      <c r="AD10" s="316"/>
      <c r="AE10" s="316"/>
      <c r="AF10" s="316"/>
      <c r="AG10" s="316"/>
      <c r="AH10" s="316"/>
      <c r="AI10" s="316"/>
      <c r="AJ10" s="316"/>
      <c r="AK10" s="316"/>
      <c r="AL10" s="316"/>
      <c r="AM10" s="316"/>
      <c r="AN10" s="316"/>
      <c r="AO10" s="316"/>
      <c r="AP10" s="316"/>
      <c r="AQ10" s="316"/>
      <c r="AR10" s="316"/>
      <c r="AS10" s="303">
        <f>IF('4.Collect Points'!AK9="","",'4.Collect Points'!AK9)</f>
        <v>0</v>
      </c>
      <c r="AT10" s="303"/>
      <c r="AU10" s="303"/>
      <c r="AV10" s="303"/>
      <c r="AW10" s="303"/>
      <c r="AX10" s="303"/>
      <c r="AY10" s="303"/>
      <c r="AZ10" s="303"/>
      <c r="BA10" s="303"/>
      <c r="BB10" s="303">
        <f>IF('4.Collect Points'!AL9="","",'4.Collect Points'!AL9)</f>
        <v>100</v>
      </c>
      <c r="BC10" s="303"/>
      <c r="BD10" s="303"/>
      <c r="BE10" s="303"/>
      <c r="BF10" s="303"/>
      <c r="BG10" s="303"/>
      <c r="BH10" s="303"/>
      <c r="BI10" s="303"/>
      <c r="BJ10" s="303"/>
      <c r="BK10" s="303">
        <f>IF('4.Collect Points'!AM9="","",'4.Collect Points'!AM9)</f>
        <v>100</v>
      </c>
      <c r="BL10" s="303"/>
      <c r="BM10" s="303"/>
      <c r="BN10" s="303"/>
      <c r="BO10" s="303"/>
      <c r="BP10" s="303"/>
      <c r="BQ10" s="303"/>
      <c r="BR10" s="313"/>
      <c r="BS10" s="314"/>
      <c r="BT10" s="314"/>
      <c r="BU10" s="314"/>
      <c r="BV10" s="314"/>
      <c r="BW10" s="314"/>
      <c r="BX10" s="315"/>
      <c r="BY10" s="306"/>
      <c r="BZ10" s="306"/>
      <c r="CA10" s="306"/>
      <c r="CB10" s="306"/>
      <c r="CC10" s="306"/>
      <c r="CD10" s="306"/>
      <c r="CE10" s="306"/>
    </row>
    <row r="11" spans="1:97" s="185" customFormat="1" ht="17.25" customHeight="1" x14ac:dyDescent="0.7">
      <c r="A11" s="184"/>
      <c r="B11" s="184"/>
      <c r="C11" s="184"/>
      <c r="F11" s="341">
        <v>1</v>
      </c>
      <c r="G11" s="341"/>
      <c r="H11" s="341"/>
      <c r="I11" s="341"/>
      <c r="J11" s="341"/>
      <c r="K11" s="342" t="str">
        <f>IF('2 Name'!B11="","",'2 Name'!B11)</f>
        <v/>
      </c>
      <c r="L11" s="343"/>
      <c r="M11" s="343"/>
      <c r="N11" s="343"/>
      <c r="O11" s="343"/>
      <c r="P11" s="343"/>
      <c r="Q11" s="343"/>
      <c r="R11" s="344"/>
      <c r="S11" s="336" t="str">
        <f>IF('2 Name'!C11="","",'2 Name'!C11)</f>
        <v/>
      </c>
      <c r="T11" s="337"/>
      <c r="U11" s="337"/>
      <c r="V11" s="337"/>
      <c r="W11" s="337"/>
      <c r="X11" s="337"/>
      <c r="Y11" s="337"/>
      <c r="Z11" s="337"/>
      <c r="AA11" s="337"/>
      <c r="AB11" s="337"/>
      <c r="AC11" s="337"/>
      <c r="AD11" s="337"/>
      <c r="AE11" s="337" t="str">
        <f>IF('2 Name'!D11="","",'2 Name'!D11)</f>
        <v/>
      </c>
      <c r="AF11" s="337"/>
      <c r="AG11" s="337"/>
      <c r="AH11" s="337"/>
      <c r="AI11" s="337"/>
      <c r="AJ11" s="337"/>
      <c r="AK11" s="337"/>
      <c r="AL11" s="337"/>
      <c r="AM11" s="337"/>
      <c r="AN11" s="337"/>
      <c r="AO11" s="337"/>
      <c r="AP11" s="337"/>
      <c r="AQ11" s="337"/>
      <c r="AR11" s="338"/>
      <c r="AS11" s="335" t="str">
        <f>IF('2 Name'!R11="No Qualification for Exam","",IF('2 Name'!R11="Transfer","",IF('2 Name'!R11="I","",IF('4.Collect Points'!AK10="","",'4.Collect Points'!AK10))))</f>
        <v/>
      </c>
      <c r="AT11" s="335"/>
      <c r="AU11" s="335"/>
      <c r="AV11" s="335"/>
      <c r="AW11" s="335"/>
      <c r="AX11" s="335"/>
      <c r="AY11" s="335"/>
      <c r="AZ11" s="335"/>
      <c r="BA11" s="335"/>
      <c r="BB11" s="335" t="str">
        <f>IF('2 Name'!R11="No Qualification for Exam","",IF('2 Name'!R11="Transfer","",IF('2 Name'!R11="I","",IF('4.Collect Points'!AL10="","",'4.Collect Points'!AL10))))</f>
        <v/>
      </c>
      <c r="BC11" s="335"/>
      <c r="BD11" s="335"/>
      <c r="BE11" s="335"/>
      <c r="BF11" s="335"/>
      <c r="BG11" s="335"/>
      <c r="BH11" s="335"/>
      <c r="BI11" s="335"/>
      <c r="BJ11" s="335"/>
      <c r="BK11" s="335" t="str">
        <f>IF('2 Name'!R11="No Qualification for Exam","",IF('2 Name'!R11="Transfer","",IF('2 Name'!R11="I","",IF('4.Collect Points'!AM10="","",'4.Collect Points'!AM10))))</f>
        <v/>
      </c>
      <c r="BL11" s="335"/>
      <c r="BM11" s="335"/>
      <c r="BN11" s="335"/>
      <c r="BO11" s="335"/>
      <c r="BP11" s="335"/>
      <c r="BQ11" s="335"/>
      <c r="BR11" s="326" t="str">
        <f>IF('2 Name'!R11="No Qualification for Exam","No Qualification for Exam",IF('2 Name'!R11="Transfer","Transfer",IF('2 Name'!R11="I","I",IF('4.Collect Points'!AU10="","",'4.Collect Points'!AU10))))</f>
        <v/>
      </c>
      <c r="BS11" s="327"/>
      <c r="BT11" s="327"/>
      <c r="BU11" s="327"/>
      <c r="BV11" s="327"/>
      <c r="BW11" s="327"/>
      <c r="BX11" s="328"/>
      <c r="BY11" s="329" t="str">
        <f>IF('4.Collect Points'!AN10="","",IF('2 Name'!R11="No Qualification for Exam","",IF('2 Name'!R11="Transfer","",IF('2 Name'!R11="I","",IF('4.Collect Points'!AY10="","",'4.Collect Points'!AY10)))))</f>
        <v/>
      </c>
      <c r="BZ11" s="330"/>
      <c r="CA11" s="330"/>
      <c r="CB11" s="330"/>
      <c r="CC11" s="330"/>
      <c r="CD11" s="330"/>
      <c r="CE11" s="331"/>
      <c r="CO11" s="323"/>
      <c r="CP11" s="323"/>
      <c r="CQ11" s="323"/>
      <c r="CR11" s="323"/>
      <c r="CS11" s="323"/>
    </row>
    <row r="12" spans="1:97" s="185" customFormat="1" ht="17.25" customHeight="1" x14ac:dyDescent="0.5">
      <c r="A12" s="184" t="s">
        <v>0</v>
      </c>
      <c r="B12" s="184"/>
      <c r="C12" s="184"/>
      <c r="D12" s="185" t="e">
        <f>IF(COUNTA('[4]2.ชื่อนักเรียน'!C10:C57)=0,"",COUNTA('[4]2.ชื่อนักเรียน'!C10:C57)-D25)</f>
        <v>#REF!</v>
      </c>
      <c r="E12" s="185" t="s">
        <v>1</v>
      </c>
      <c r="F12" s="341">
        <v>2</v>
      </c>
      <c r="G12" s="341"/>
      <c r="H12" s="341"/>
      <c r="I12" s="341"/>
      <c r="J12" s="341"/>
      <c r="K12" s="342" t="str">
        <f>IF('2 Name'!B12="","",'2 Name'!B12)</f>
        <v/>
      </c>
      <c r="L12" s="343"/>
      <c r="M12" s="343"/>
      <c r="N12" s="343"/>
      <c r="O12" s="343"/>
      <c r="P12" s="343"/>
      <c r="Q12" s="343"/>
      <c r="R12" s="344"/>
      <c r="S12" s="336" t="str">
        <f>IF('2 Name'!C12="","",'2 Name'!C12)</f>
        <v/>
      </c>
      <c r="T12" s="337"/>
      <c r="U12" s="337"/>
      <c r="V12" s="337"/>
      <c r="W12" s="337"/>
      <c r="X12" s="337"/>
      <c r="Y12" s="337"/>
      <c r="Z12" s="337"/>
      <c r="AA12" s="337"/>
      <c r="AB12" s="337"/>
      <c r="AC12" s="337"/>
      <c r="AD12" s="337"/>
      <c r="AE12" s="337" t="str">
        <f>IF('2 Name'!D12="","",'2 Name'!D12)</f>
        <v/>
      </c>
      <c r="AF12" s="337"/>
      <c r="AG12" s="337"/>
      <c r="AH12" s="337"/>
      <c r="AI12" s="337"/>
      <c r="AJ12" s="337"/>
      <c r="AK12" s="337"/>
      <c r="AL12" s="337"/>
      <c r="AM12" s="337"/>
      <c r="AN12" s="337"/>
      <c r="AO12" s="337"/>
      <c r="AP12" s="337"/>
      <c r="AQ12" s="337"/>
      <c r="AR12" s="338"/>
      <c r="AS12" s="335" t="str">
        <f>IF('2 Name'!R12="No Qualification for Exam","",IF('2 Name'!R12="Transfer","",IF('2 Name'!R12="I","",IF('4.Collect Points'!AK11="","",'4.Collect Points'!AK11))))</f>
        <v/>
      </c>
      <c r="AT12" s="335"/>
      <c r="AU12" s="335"/>
      <c r="AV12" s="335"/>
      <c r="AW12" s="335"/>
      <c r="AX12" s="335"/>
      <c r="AY12" s="335"/>
      <c r="AZ12" s="335"/>
      <c r="BA12" s="335"/>
      <c r="BB12" s="335" t="str">
        <f>IF('2 Name'!R12="No Qualification for Exam","",IF('2 Name'!R12="Transfer","",IF('2 Name'!R12="I","",IF('4.Collect Points'!AL11="","",'4.Collect Points'!AL11))))</f>
        <v/>
      </c>
      <c r="BC12" s="335"/>
      <c r="BD12" s="335"/>
      <c r="BE12" s="335"/>
      <c r="BF12" s="335"/>
      <c r="BG12" s="335"/>
      <c r="BH12" s="335"/>
      <c r="BI12" s="335"/>
      <c r="BJ12" s="335"/>
      <c r="BK12" s="335" t="str">
        <f>IF('2 Name'!R12="No Qualification for Exam","",IF('2 Name'!R12="Transfer","",IF('2 Name'!R12="I","",IF('4.Collect Points'!AM11="","",'4.Collect Points'!AM11))))</f>
        <v/>
      </c>
      <c r="BL12" s="335"/>
      <c r="BM12" s="335"/>
      <c r="BN12" s="335"/>
      <c r="BO12" s="335"/>
      <c r="BP12" s="335"/>
      <c r="BQ12" s="335"/>
      <c r="BR12" s="326" t="str">
        <f>IF('2 Name'!R12="No Qualification for Exam","No Qualification for Exam",IF('2 Name'!R12="Transfer","Transfer",IF('2 Name'!R12="I","I",IF('4.Collect Points'!AU11="","",'4.Collect Points'!AU11))))</f>
        <v/>
      </c>
      <c r="BS12" s="327"/>
      <c r="BT12" s="327"/>
      <c r="BU12" s="327"/>
      <c r="BV12" s="327"/>
      <c r="BW12" s="327"/>
      <c r="BX12" s="328"/>
      <c r="BY12" s="329" t="str">
        <f>IF('4.Collect Points'!AN11="","",IF('2 Name'!R12="No Qualification for Exam","",IF('2 Name'!R12="Transfer","",IF('2 Name'!R12="I","",IF('4.Collect Points'!AY11="","",'4.Collect Points'!AY11)))))</f>
        <v/>
      </c>
      <c r="BZ12" s="330"/>
      <c r="CA12" s="330"/>
      <c r="CB12" s="330"/>
      <c r="CC12" s="330"/>
      <c r="CD12" s="330"/>
      <c r="CE12" s="331"/>
    </row>
    <row r="13" spans="1:97" s="185" customFormat="1" ht="17.25" customHeight="1" x14ac:dyDescent="0.5">
      <c r="A13" s="184" t="s">
        <v>2</v>
      </c>
      <c r="B13" s="184"/>
      <c r="C13" s="184"/>
      <c r="D13" s="185" t="e">
        <f>IF(D12="","",D12-D23)</f>
        <v>#REF!</v>
      </c>
      <c r="E13" s="185" t="s">
        <v>1</v>
      </c>
      <c r="F13" s="341">
        <v>3</v>
      </c>
      <c r="G13" s="341"/>
      <c r="H13" s="341"/>
      <c r="I13" s="341"/>
      <c r="J13" s="341"/>
      <c r="K13" s="342" t="str">
        <f>IF('2 Name'!B13="","",'2 Name'!B13)</f>
        <v/>
      </c>
      <c r="L13" s="343"/>
      <c r="M13" s="343"/>
      <c r="N13" s="343"/>
      <c r="O13" s="343"/>
      <c r="P13" s="343"/>
      <c r="Q13" s="343"/>
      <c r="R13" s="344"/>
      <c r="S13" s="336" t="str">
        <f>IF('2 Name'!C13="","",'2 Name'!C13)</f>
        <v/>
      </c>
      <c r="T13" s="337"/>
      <c r="U13" s="337"/>
      <c r="V13" s="337"/>
      <c r="W13" s="337"/>
      <c r="X13" s="337"/>
      <c r="Y13" s="337"/>
      <c r="Z13" s="337"/>
      <c r="AA13" s="337"/>
      <c r="AB13" s="337"/>
      <c r="AC13" s="337"/>
      <c r="AD13" s="337"/>
      <c r="AE13" s="337" t="str">
        <f>IF('2 Name'!D13="","",'2 Name'!D13)</f>
        <v/>
      </c>
      <c r="AF13" s="337"/>
      <c r="AG13" s="337"/>
      <c r="AH13" s="337"/>
      <c r="AI13" s="337"/>
      <c r="AJ13" s="337"/>
      <c r="AK13" s="337"/>
      <c r="AL13" s="337"/>
      <c r="AM13" s="337"/>
      <c r="AN13" s="337"/>
      <c r="AO13" s="337"/>
      <c r="AP13" s="337"/>
      <c r="AQ13" s="337"/>
      <c r="AR13" s="338"/>
      <c r="AS13" s="335" t="str">
        <f>IF('2 Name'!R13="No Qualification for Exam","",IF('2 Name'!R13="Transfer","",IF('2 Name'!R13="I","",IF('4.Collect Points'!AK12="","",'4.Collect Points'!AK12))))</f>
        <v/>
      </c>
      <c r="AT13" s="335"/>
      <c r="AU13" s="335"/>
      <c r="AV13" s="335"/>
      <c r="AW13" s="335"/>
      <c r="AX13" s="335"/>
      <c r="AY13" s="335"/>
      <c r="AZ13" s="335"/>
      <c r="BA13" s="335"/>
      <c r="BB13" s="335" t="str">
        <f>IF('2 Name'!R13="No Qualification for Exam","",IF('2 Name'!R13="Transfer","",IF('2 Name'!R13="I","",IF('4.Collect Points'!AL12="","",'4.Collect Points'!AL12))))</f>
        <v/>
      </c>
      <c r="BC13" s="335"/>
      <c r="BD13" s="335"/>
      <c r="BE13" s="335"/>
      <c r="BF13" s="335"/>
      <c r="BG13" s="335"/>
      <c r="BH13" s="335"/>
      <c r="BI13" s="335"/>
      <c r="BJ13" s="335"/>
      <c r="BK13" s="335" t="str">
        <f>IF('2 Name'!R13="No Qualification for Exam","",IF('2 Name'!R13="Transfer","",IF('2 Name'!R13="I","",IF('4.Collect Points'!AM12="","",'4.Collect Points'!AM12))))</f>
        <v/>
      </c>
      <c r="BL13" s="335"/>
      <c r="BM13" s="335"/>
      <c r="BN13" s="335"/>
      <c r="BO13" s="335"/>
      <c r="BP13" s="335"/>
      <c r="BQ13" s="335"/>
      <c r="BR13" s="326" t="str">
        <f>IF('2 Name'!R13="No Qualification for Exam","No Qualification for Exam",IF('2 Name'!R13="Transfer","Transfer",IF('2 Name'!R13="I","I",IF('4.Collect Points'!AU12="","",'4.Collect Points'!AU12))))</f>
        <v/>
      </c>
      <c r="BS13" s="327"/>
      <c r="BT13" s="327"/>
      <c r="BU13" s="327"/>
      <c r="BV13" s="327"/>
      <c r="BW13" s="327"/>
      <c r="BX13" s="328"/>
      <c r="BY13" s="329" t="str">
        <f>IF('4.Collect Points'!AN12="","",IF('2 Name'!R13="No Qualification for Exam","",IF('2 Name'!R13="Transfer","",IF('2 Name'!R13="I","",IF('4.Collect Points'!AY12="","",'4.Collect Points'!AY12)))))</f>
        <v/>
      </c>
      <c r="BZ13" s="330"/>
      <c r="CA13" s="330"/>
      <c r="CB13" s="330"/>
      <c r="CC13" s="330"/>
      <c r="CD13" s="330"/>
      <c r="CE13" s="331"/>
    </row>
    <row r="14" spans="1:97" s="185" customFormat="1" ht="17.25" customHeight="1" x14ac:dyDescent="0.5">
      <c r="A14" s="184"/>
      <c r="B14" s="184"/>
      <c r="C14" s="184"/>
      <c r="F14" s="341">
        <v>4</v>
      </c>
      <c r="G14" s="341"/>
      <c r="H14" s="341"/>
      <c r="I14" s="341"/>
      <c r="J14" s="341"/>
      <c r="K14" s="342" t="str">
        <f>IF('2 Name'!B14="","",'2 Name'!B14)</f>
        <v/>
      </c>
      <c r="L14" s="343"/>
      <c r="M14" s="343"/>
      <c r="N14" s="343"/>
      <c r="O14" s="343"/>
      <c r="P14" s="343"/>
      <c r="Q14" s="343"/>
      <c r="R14" s="344"/>
      <c r="S14" s="336" t="str">
        <f>IF('2 Name'!C14="","",'2 Name'!C14)</f>
        <v/>
      </c>
      <c r="T14" s="337"/>
      <c r="U14" s="337"/>
      <c r="V14" s="337"/>
      <c r="W14" s="337"/>
      <c r="X14" s="337"/>
      <c r="Y14" s="337"/>
      <c r="Z14" s="337"/>
      <c r="AA14" s="337"/>
      <c r="AB14" s="337"/>
      <c r="AC14" s="337"/>
      <c r="AD14" s="337"/>
      <c r="AE14" s="337" t="str">
        <f>IF('2 Name'!D14="","",'2 Name'!D14)</f>
        <v/>
      </c>
      <c r="AF14" s="337"/>
      <c r="AG14" s="337"/>
      <c r="AH14" s="337"/>
      <c r="AI14" s="337"/>
      <c r="AJ14" s="337"/>
      <c r="AK14" s="337"/>
      <c r="AL14" s="337"/>
      <c r="AM14" s="337"/>
      <c r="AN14" s="337"/>
      <c r="AO14" s="337"/>
      <c r="AP14" s="337"/>
      <c r="AQ14" s="337"/>
      <c r="AR14" s="338"/>
      <c r="AS14" s="335" t="str">
        <f>IF('2 Name'!R14="No Qualification for Exam","",IF('2 Name'!R14="Transfer","",IF('2 Name'!R14="I","",IF('4.Collect Points'!AK13="","",'4.Collect Points'!AK13))))</f>
        <v/>
      </c>
      <c r="AT14" s="335"/>
      <c r="AU14" s="335"/>
      <c r="AV14" s="335"/>
      <c r="AW14" s="335"/>
      <c r="AX14" s="335"/>
      <c r="AY14" s="335"/>
      <c r="AZ14" s="335"/>
      <c r="BA14" s="335"/>
      <c r="BB14" s="335" t="str">
        <f>IF('2 Name'!R14="No Qualification for Exam","",IF('2 Name'!R14="Transfer","",IF('2 Name'!R14="I","",IF('4.Collect Points'!AL13="","",'4.Collect Points'!AL13))))</f>
        <v/>
      </c>
      <c r="BC14" s="335"/>
      <c r="BD14" s="335"/>
      <c r="BE14" s="335"/>
      <c r="BF14" s="335"/>
      <c r="BG14" s="335"/>
      <c r="BH14" s="335"/>
      <c r="BI14" s="335"/>
      <c r="BJ14" s="335"/>
      <c r="BK14" s="335" t="str">
        <f>IF('2 Name'!R14="No Qualification for Exam","",IF('2 Name'!R14="Transfer","",IF('2 Name'!R14="I","",IF('4.Collect Points'!AM13="","",'4.Collect Points'!AM13))))</f>
        <v/>
      </c>
      <c r="BL14" s="335"/>
      <c r="BM14" s="335"/>
      <c r="BN14" s="335"/>
      <c r="BO14" s="335"/>
      <c r="BP14" s="335"/>
      <c r="BQ14" s="335"/>
      <c r="BR14" s="326" t="str">
        <f>IF('2 Name'!R14="No Qualification for Exam","No Qualification for Exam",IF('2 Name'!R14="Transfer","Transfer",IF('2 Name'!R14="I","I",IF('4.Collect Points'!AU13="","",'4.Collect Points'!AU13))))</f>
        <v/>
      </c>
      <c r="BS14" s="327"/>
      <c r="BT14" s="327"/>
      <c r="BU14" s="327"/>
      <c r="BV14" s="327"/>
      <c r="BW14" s="327"/>
      <c r="BX14" s="328"/>
      <c r="BY14" s="329" t="str">
        <f>IF('4.Collect Points'!AN13="","",IF('2 Name'!R14="No Qualification for Exam","",IF('2 Name'!R14="Transfer","",IF('2 Name'!R14="I","",IF('4.Collect Points'!AY13="","",'4.Collect Points'!AY13)))))</f>
        <v/>
      </c>
      <c r="BZ14" s="330"/>
      <c r="CA14" s="330"/>
      <c r="CB14" s="330"/>
      <c r="CC14" s="330"/>
      <c r="CD14" s="330"/>
      <c r="CE14" s="331"/>
    </row>
    <row r="15" spans="1:97" s="185" customFormat="1" ht="17.25" customHeight="1" x14ac:dyDescent="0.5">
      <c r="A15" s="184" t="s">
        <v>22</v>
      </c>
      <c r="B15" s="184"/>
      <c r="C15" s="184"/>
      <c r="D15" s="185" t="str">
        <f>IF(COUNT(#REF!)=0,"",COUNTIF(#REF!,"4"))</f>
        <v/>
      </c>
      <c r="E15" s="185" t="s">
        <v>1</v>
      </c>
      <c r="F15" s="341">
        <v>5</v>
      </c>
      <c r="G15" s="341"/>
      <c r="H15" s="341"/>
      <c r="I15" s="341"/>
      <c r="J15" s="341"/>
      <c r="K15" s="342" t="str">
        <f>IF('2 Name'!B15="","",'2 Name'!B15)</f>
        <v/>
      </c>
      <c r="L15" s="343"/>
      <c r="M15" s="343"/>
      <c r="N15" s="343"/>
      <c r="O15" s="343"/>
      <c r="P15" s="343"/>
      <c r="Q15" s="343"/>
      <c r="R15" s="344"/>
      <c r="S15" s="336" t="str">
        <f>IF('2 Name'!C15="","",'2 Name'!C15)</f>
        <v/>
      </c>
      <c r="T15" s="337"/>
      <c r="U15" s="337"/>
      <c r="V15" s="337"/>
      <c r="W15" s="337"/>
      <c r="X15" s="337"/>
      <c r="Y15" s="337"/>
      <c r="Z15" s="337"/>
      <c r="AA15" s="337"/>
      <c r="AB15" s="337"/>
      <c r="AC15" s="337"/>
      <c r="AD15" s="337"/>
      <c r="AE15" s="337" t="str">
        <f>IF('2 Name'!D15="","",'2 Name'!D15)</f>
        <v/>
      </c>
      <c r="AF15" s="337"/>
      <c r="AG15" s="337"/>
      <c r="AH15" s="337"/>
      <c r="AI15" s="337"/>
      <c r="AJ15" s="337"/>
      <c r="AK15" s="337"/>
      <c r="AL15" s="337"/>
      <c r="AM15" s="337"/>
      <c r="AN15" s="337"/>
      <c r="AO15" s="337"/>
      <c r="AP15" s="337"/>
      <c r="AQ15" s="337"/>
      <c r="AR15" s="338"/>
      <c r="AS15" s="335" t="str">
        <f>IF('2 Name'!R15="No Qualification for Exam","",IF('2 Name'!R15="Transfer","",IF('2 Name'!R15="I","",IF('4.Collect Points'!AK14="","",'4.Collect Points'!AK14))))</f>
        <v/>
      </c>
      <c r="AT15" s="335"/>
      <c r="AU15" s="335"/>
      <c r="AV15" s="335"/>
      <c r="AW15" s="335"/>
      <c r="AX15" s="335"/>
      <c r="AY15" s="335"/>
      <c r="AZ15" s="335"/>
      <c r="BA15" s="335"/>
      <c r="BB15" s="335" t="str">
        <f>IF('2 Name'!R15="No Qualification for Exam","",IF('2 Name'!R15="Transfer","",IF('2 Name'!R15="I","",IF('4.Collect Points'!AL14="","",'4.Collect Points'!AL14))))</f>
        <v/>
      </c>
      <c r="BC15" s="335"/>
      <c r="BD15" s="335"/>
      <c r="BE15" s="335"/>
      <c r="BF15" s="335"/>
      <c r="BG15" s="335"/>
      <c r="BH15" s="335"/>
      <c r="BI15" s="335"/>
      <c r="BJ15" s="335"/>
      <c r="BK15" s="335" t="str">
        <f>IF('2 Name'!R15="No Qualification for Exam","",IF('2 Name'!R15="Transfer","",IF('2 Name'!R15="I","",IF('4.Collect Points'!AM14="","",'4.Collect Points'!AM14))))</f>
        <v/>
      </c>
      <c r="BL15" s="335"/>
      <c r="BM15" s="335"/>
      <c r="BN15" s="335"/>
      <c r="BO15" s="335"/>
      <c r="BP15" s="335"/>
      <c r="BQ15" s="335"/>
      <c r="BR15" s="326" t="str">
        <f>IF('2 Name'!R15="No Qualification for Exam","No Qualification for Exam",IF('2 Name'!R15="Transfer","Transfer",IF('2 Name'!R15="I","I",IF('4.Collect Points'!AU14="","",'4.Collect Points'!AU14))))</f>
        <v/>
      </c>
      <c r="BS15" s="327"/>
      <c r="BT15" s="327"/>
      <c r="BU15" s="327"/>
      <c r="BV15" s="327"/>
      <c r="BW15" s="327"/>
      <c r="BX15" s="328"/>
      <c r="BY15" s="329" t="str">
        <f>IF('4.Collect Points'!AN14="","",IF('2 Name'!R15="No Qualification for Exam","",IF('2 Name'!R15="Transfer","",IF('2 Name'!R15="I","",IF('4.Collect Points'!AY14="","",'4.Collect Points'!AY14)))))</f>
        <v/>
      </c>
      <c r="BZ15" s="330"/>
      <c r="CA15" s="330"/>
      <c r="CB15" s="330"/>
      <c r="CC15" s="330"/>
      <c r="CD15" s="330"/>
      <c r="CE15" s="331"/>
    </row>
    <row r="16" spans="1:97" s="185" customFormat="1" ht="17.25" customHeight="1" x14ac:dyDescent="0.5">
      <c r="A16" s="184" t="s">
        <v>23</v>
      </c>
      <c r="B16" s="184"/>
      <c r="C16" s="184"/>
      <c r="D16" s="185" t="str">
        <f>IF(COUNT(#REF!)=0,"",COUNTIF(#REF!,"3.5"))</f>
        <v/>
      </c>
      <c r="E16" s="185" t="s">
        <v>1</v>
      </c>
      <c r="F16" s="341">
        <v>6</v>
      </c>
      <c r="G16" s="341"/>
      <c r="H16" s="341"/>
      <c r="I16" s="341"/>
      <c r="J16" s="341"/>
      <c r="K16" s="342" t="str">
        <f>IF('2 Name'!B16="","",'2 Name'!B16)</f>
        <v/>
      </c>
      <c r="L16" s="343"/>
      <c r="M16" s="343"/>
      <c r="N16" s="343"/>
      <c r="O16" s="343"/>
      <c r="P16" s="343"/>
      <c r="Q16" s="343"/>
      <c r="R16" s="344"/>
      <c r="S16" s="336" t="str">
        <f>IF('2 Name'!C16="","",'2 Name'!C16)</f>
        <v/>
      </c>
      <c r="T16" s="337"/>
      <c r="U16" s="337"/>
      <c r="V16" s="337"/>
      <c r="W16" s="337"/>
      <c r="X16" s="337"/>
      <c r="Y16" s="337"/>
      <c r="Z16" s="337"/>
      <c r="AA16" s="337"/>
      <c r="AB16" s="337"/>
      <c r="AC16" s="337"/>
      <c r="AD16" s="337"/>
      <c r="AE16" s="337" t="str">
        <f>IF('2 Name'!D16="","",'2 Name'!D16)</f>
        <v/>
      </c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8"/>
      <c r="AS16" s="335" t="str">
        <f>IF('2 Name'!R16="No Qualification for Exam","",IF('2 Name'!R16="Transfer","",IF('2 Name'!R16="I","",IF('4.Collect Points'!AK15="","",'4.Collect Points'!AK15))))</f>
        <v/>
      </c>
      <c r="AT16" s="335"/>
      <c r="AU16" s="335"/>
      <c r="AV16" s="335"/>
      <c r="AW16" s="335"/>
      <c r="AX16" s="335"/>
      <c r="AY16" s="335"/>
      <c r="AZ16" s="335"/>
      <c r="BA16" s="335"/>
      <c r="BB16" s="335" t="str">
        <f>IF('2 Name'!R16="No Qualification for Exam","",IF('2 Name'!R16="Transfer","",IF('2 Name'!R16="I","",IF('4.Collect Points'!AL15="","",'4.Collect Points'!AL15))))</f>
        <v/>
      </c>
      <c r="BC16" s="335"/>
      <c r="BD16" s="335"/>
      <c r="BE16" s="335"/>
      <c r="BF16" s="335"/>
      <c r="BG16" s="335"/>
      <c r="BH16" s="335"/>
      <c r="BI16" s="335"/>
      <c r="BJ16" s="335"/>
      <c r="BK16" s="335" t="str">
        <f>IF('2 Name'!R16="No Qualification for Exam","",IF('2 Name'!R16="Transfer","",IF('2 Name'!R16="I","",IF('4.Collect Points'!AM15="","",'4.Collect Points'!AM15))))</f>
        <v/>
      </c>
      <c r="BL16" s="335"/>
      <c r="BM16" s="335"/>
      <c r="BN16" s="335"/>
      <c r="BO16" s="335"/>
      <c r="BP16" s="335"/>
      <c r="BQ16" s="335"/>
      <c r="BR16" s="326" t="str">
        <f>IF('2 Name'!R16="No Qualification for Exam","No Qualification for Exam",IF('2 Name'!R16="Transfer","Transfer",IF('2 Name'!R16="I","I",IF('4.Collect Points'!AU15="","",'4.Collect Points'!AU15))))</f>
        <v/>
      </c>
      <c r="BS16" s="327"/>
      <c r="BT16" s="327"/>
      <c r="BU16" s="327"/>
      <c r="BV16" s="327"/>
      <c r="BW16" s="327"/>
      <c r="BX16" s="328"/>
      <c r="BY16" s="329" t="str">
        <f>IF('4.Collect Points'!AN15="","",IF('2 Name'!R16="No Qualification for Exam","",IF('2 Name'!R16="Transfer","",IF('2 Name'!R16="I","",IF('4.Collect Points'!AY15="","",'4.Collect Points'!AY15)))))</f>
        <v/>
      </c>
      <c r="BZ16" s="330"/>
      <c r="CA16" s="330"/>
      <c r="CB16" s="330"/>
      <c r="CC16" s="330"/>
      <c r="CD16" s="330"/>
      <c r="CE16" s="331"/>
    </row>
    <row r="17" spans="1:83" s="185" customFormat="1" ht="17.25" customHeight="1" x14ac:dyDescent="0.5">
      <c r="A17" s="184" t="s">
        <v>24</v>
      </c>
      <c r="B17" s="184"/>
      <c r="C17" s="184"/>
      <c r="D17" s="185" t="str">
        <f>IF(COUNT(#REF!)=0,"",COUNTIF(#REF!,"3"))</f>
        <v/>
      </c>
      <c r="E17" s="185" t="s">
        <v>1</v>
      </c>
      <c r="F17" s="341">
        <v>7</v>
      </c>
      <c r="G17" s="341"/>
      <c r="H17" s="341"/>
      <c r="I17" s="341"/>
      <c r="J17" s="341"/>
      <c r="K17" s="342" t="str">
        <f>IF('2 Name'!B17="","",'2 Name'!B17)</f>
        <v/>
      </c>
      <c r="L17" s="343"/>
      <c r="M17" s="343"/>
      <c r="N17" s="343"/>
      <c r="O17" s="343"/>
      <c r="P17" s="343"/>
      <c r="Q17" s="343"/>
      <c r="R17" s="344"/>
      <c r="S17" s="336" t="str">
        <f>IF('2 Name'!C17="","",'2 Name'!C17)</f>
        <v/>
      </c>
      <c r="T17" s="337"/>
      <c r="U17" s="337"/>
      <c r="V17" s="337"/>
      <c r="W17" s="337"/>
      <c r="X17" s="337"/>
      <c r="Y17" s="337"/>
      <c r="Z17" s="337"/>
      <c r="AA17" s="337"/>
      <c r="AB17" s="337"/>
      <c r="AC17" s="337"/>
      <c r="AD17" s="337"/>
      <c r="AE17" s="337" t="str">
        <f>IF('2 Name'!D17="","",'2 Name'!D17)</f>
        <v/>
      </c>
      <c r="AF17" s="337"/>
      <c r="AG17" s="337"/>
      <c r="AH17" s="337"/>
      <c r="AI17" s="337"/>
      <c r="AJ17" s="337"/>
      <c r="AK17" s="337"/>
      <c r="AL17" s="337"/>
      <c r="AM17" s="337"/>
      <c r="AN17" s="337"/>
      <c r="AO17" s="337"/>
      <c r="AP17" s="337"/>
      <c r="AQ17" s="337"/>
      <c r="AR17" s="338"/>
      <c r="AS17" s="335" t="str">
        <f>IF('2 Name'!R17="No Qualification for Exam","",IF('2 Name'!R17="Transfer","",IF('2 Name'!R17="I","",IF('4.Collect Points'!AK16="","",'4.Collect Points'!AK16))))</f>
        <v/>
      </c>
      <c r="AT17" s="335"/>
      <c r="AU17" s="335"/>
      <c r="AV17" s="335"/>
      <c r="AW17" s="335"/>
      <c r="AX17" s="335"/>
      <c r="AY17" s="335"/>
      <c r="AZ17" s="335"/>
      <c r="BA17" s="335"/>
      <c r="BB17" s="335" t="str">
        <f>IF('2 Name'!R17="No Qualification for Exam","",IF('2 Name'!R17="Transfer","",IF('2 Name'!R17="I","",IF('4.Collect Points'!AL16="","",'4.Collect Points'!AL16))))</f>
        <v/>
      </c>
      <c r="BC17" s="335"/>
      <c r="BD17" s="335"/>
      <c r="BE17" s="335"/>
      <c r="BF17" s="335"/>
      <c r="BG17" s="335"/>
      <c r="BH17" s="335"/>
      <c r="BI17" s="335"/>
      <c r="BJ17" s="335"/>
      <c r="BK17" s="335" t="str">
        <f>IF('2 Name'!R17="No Qualification for Exam","",IF('2 Name'!R17="Transfer","",IF('2 Name'!R17="I","",IF('4.Collect Points'!AM16="","",'4.Collect Points'!AM16))))</f>
        <v/>
      </c>
      <c r="BL17" s="335"/>
      <c r="BM17" s="335"/>
      <c r="BN17" s="335"/>
      <c r="BO17" s="335"/>
      <c r="BP17" s="335"/>
      <c r="BQ17" s="335"/>
      <c r="BR17" s="326" t="str">
        <f>IF('2 Name'!R17="No Qualification for Exam","No Qualification for Exam",IF('2 Name'!R17="Transfer","Transfer",IF('2 Name'!R17="I","I",IF('4.Collect Points'!AU16="","",'4.Collect Points'!AU16))))</f>
        <v/>
      </c>
      <c r="BS17" s="327"/>
      <c r="BT17" s="327"/>
      <c r="BU17" s="327"/>
      <c r="BV17" s="327"/>
      <c r="BW17" s="327"/>
      <c r="BX17" s="328"/>
      <c r="BY17" s="329" t="str">
        <f>IF('4.Collect Points'!AN16="","",IF('2 Name'!R17="No Qualification for Exam","",IF('2 Name'!R17="Transfer","",IF('2 Name'!R17="I","",IF('4.Collect Points'!AY16="","",'4.Collect Points'!AY16)))))</f>
        <v/>
      </c>
      <c r="BZ17" s="330"/>
      <c r="CA17" s="330"/>
      <c r="CB17" s="330"/>
      <c r="CC17" s="330"/>
      <c r="CD17" s="330"/>
      <c r="CE17" s="331"/>
    </row>
    <row r="18" spans="1:83" s="185" customFormat="1" ht="17.25" customHeight="1" x14ac:dyDescent="0.5">
      <c r="A18" s="184" t="s">
        <v>25</v>
      </c>
      <c r="B18" s="184"/>
      <c r="C18" s="184"/>
      <c r="D18" s="185" t="str">
        <f>IF(COUNT(#REF!)=0,"",COUNTIF(#REF!,"2.5"))</f>
        <v/>
      </c>
      <c r="E18" s="185" t="s">
        <v>1</v>
      </c>
      <c r="F18" s="341">
        <v>8</v>
      </c>
      <c r="G18" s="341"/>
      <c r="H18" s="341"/>
      <c r="I18" s="341"/>
      <c r="J18" s="341"/>
      <c r="K18" s="342" t="str">
        <f>IF('2 Name'!B18="","",'2 Name'!B18)</f>
        <v/>
      </c>
      <c r="L18" s="343"/>
      <c r="M18" s="343"/>
      <c r="N18" s="343"/>
      <c r="O18" s="343"/>
      <c r="P18" s="343"/>
      <c r="Q18" s="343"/>
      <c r="R18" s="344"/>
      <c r="S18" s="336" t="str">
        <f>IF('2 Name'!C18="","",'2 Name'!C18)</f>
        <v/>
      </c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7"/>
      <c r="AE18" s="337" t="str">
        <f>IF('2 Name'!D18="","",'2 Name'!D18)</f>
        <v/>
      </c>
      <c r="AF18" s="337"/>
      <c r="AG18" s="337"/>
      <c r="AH18" s="337"/>
      <c r="AI18" s="337"/>
      <c r="AJ18" s="337"/>
      <c r="AK18" s="337"/>
      <c r="AL18" s="337"/>
      <c r="AM18" s="337"/>
      <c r="AN18" s="337"/>
      <c r="AO18" s="337"/>
      <c r="AP18" s="337"/>
      <c r="AQ18" s="337"/>
      <c r="AR18" s="338"/>
      <c r="AS18" s="335" t="str">
        <f>IF('2 Name'!R18="No Qualification for Exam","",IF('2 Name'!R18="Transfer","",IF('2 Name'!R18="I","",IF('4.Collect Points'!AK17="","",'4.Collect Points'!AK17))))</f>
        <v/>
      </c>
      <c r="AT18" s="335"/>
      <c r="AU18" s="335"/>
      <c r="AV18" s="335"/>
      <c r="AW18" s="335"/>
      <c r="AX18" s="335"/>
      <c r="AY18" s="335"/>
      <c r="AZ18" s="335"/>
      <c r="BA18" s="335"/>
      <c r="BB18" s="335" t="str">
        <f>IF('2 Name'!R18="No Qualification for Exam","",IF('2 Name'!R18="Transfer","",IF('2 Name'!R18="I","",IF('4.Collect Points'!AL17="","",'4.Collect Points'!AL17))))</f>
        <v/>
      </c>
      <c r="BC18" s="335"/>
      <c r="BD18" s="335"/>
      <c r="BE18" s="335"/>
      <c r="BF18" s="335"/>
      <c r="BG18" s="335"/>
      <c r="BH18" s="335"/>
      <c r="BI18" s="335"/>
      <c r="BJ18" s="335"/>
      <c r="BK18" s="335" t="str">
        <f>IF('2 Name'!R18="No Qualification for Exam","",IF('2 Name'!R18="Transfer","",IF('2 Name'!R18="I","",IF('4.Collect Points'!AM17="","",'4.Collect Points'!AM17))))</f>
        <v/>
      </c>
      <c r="BL18" s="335"/>
      <c r="BM18" s="335"/>
      <c r="BN18" s="335"/>
      <c r="BO18" s="335"/>
      <c r="BP18" s="335"/>
      <c r="BQ18" s="335"/>
      <c r="BR18" s="326" t="str">
        <f>IF('2 Name'!R18="No Qualification for Exam","No Qualification for Exam",IF('2 Name'!R18="Transfer","Transfer",IF('2 Name'!R18="I","I",IF('4.Collect Points'!AU17="","",'4.Collect Points'!AU17))))</f>
        <v/>
      </c>
      <c r="BS18" s="327"/>
      <c r="BT18" s="327"/>
      <c r="BU18" s="327"/>
      <c r="BV18" s="327"/>
      <c r="BW18" s="327"/>
      <c r="BX18" s="328"/>
      <c r="BY18" s="329" t="str">
        <f>IF('4.Collect Points'!AN17="","",IF('2 Name'!R18="No Qualification for Exam","",IF('2 Name'!R18="Transfer","",IF('2 Name'!R18="I","",IF('4.Collect Points'!AY17="","",'4.Collect Points'!AY17)))))</f>
        <v/>
      </c>
      <c r="BZ18" s="330"/>
      <c r="CA18" s="330"/>
      <c r="CB18" s="330"/>
      <c r="CC18" s="330"/>
      <c r="CD18" s="330"/>
      <c r="CE18" s="331"/>
    </row>
    <row r="19" spans="1:83" s="185" customFormat="1" ht="17.25" customHeight="1" x14ac:dyDescent="0.5">
      <c r="A19" s="184" t="s">
        <v>26</v>
      </c>
      <c r="B19" s="184"/>
      <c r="C19" s="184"/>
      <c r="D19" s="185" t="str">
        <f>IF(COUNT(#REF!)=0,"",COUNTIF(#REF!,"2"))</f>
        <v/>
      </c>
      <c r="E19" s="185" t="s">
        <v>1</v>
      </c>
      <c r="F19" s="341">
        <v>9</v>
      </c>
      <c r="G19" s="341"/>
      <c r="H19" s="341"/>
      <c r="I19" s="341"/>
      <c r="J19" s="341"/>
      <c r="K19" s="342" t="str">
        <f>IF('2 Name'!B19="","",'2 Name'!B19)</f>
        <v/>
      </c>
      <c r="L19" s="343"/>
      <c r="M19" s="343"/>
      <c r="N19" s="343"/>
      <c r="O19" s="343"/>
      <c r="P19" s="343"/>
      <c r="Q19" s="343"/>
      <c r="R19" s="344"/>
      <c r="S19" s="336" t="str">
        <f>IF('2 Name'!C19="","",'2 Name'!C19)</f>
        <v/>
      </c>
      <c r="T19" s="337"/>
      <c r="U19" s="337"/>
      <c r="V19" s="337"/>
      <c r="W19" s="337"/>
      <c r="X19" s="337"/>
      <c r="Y19" s="337"/>
      <c r="Z19" s="337"/>
      <c r="AA19" s="337"/>
      <c r="AB19" s="337"/>
      <c r="AC19" s="337"/>
      <c r="AD19" s="337"/>
      <c r="AE19" s="337" t="str">
        <f>IF('2 Name'!D19="","",'2 Name'!D19)</f>
        <v/>
      </c>
      <c r="AF19" s="337"/>
      <c r="AG19" s="337"/>
      <c r="AH19" s="337"/>
      <c r="AI19" s="337"/>
      <c r="AJ19" s="337"/>
      <c r="AK19" s="337"/>
      <c r="AL19" s="337"/>
      <c r="AM19" s="337"/>
      <c r="AN19" s="337"/>
      <c r="AO19" s="337"/>
      <c r="AP19" s="337"/>
      <c r="AQ19" s="337"/>
      <c r="AR19" s="338"/>
      <c r="AS19" s="335" t="str">
        <f>IF('2 Name'!R19="No Qualification for Exam","",IF('2 Name'!R19="Transfer","",IF('2 Name'!R19="I","",IF('4.Collect Points'!AK18="","",'4.Collect Points'!AK18))))</f>
        <v/>
      </c>
      <c r="AT19" s="335"/>
      <c r="AU19" s="335"/>
      <c r="AV19" s="335"/>
      <c r="AW19" s="335"/>
      <c r="AX19" s="335"/>
      <c r="AY19" s="335"/>
      <c r="AZ19" s="335"/>
      <c r="BA19" s="335"/>
      <c r="BB19" s="335" t="str">
        <f>IF('2 Name'!R19="No Qualification for Exam","",IF('2 Name'!R19="Transfer","",IF('2 Name'!R19="I","",IF('4.Collect Points'!AL18="","",'4.Collect Points'!AL18))))</f>
        <v/>
      </c>
      <c r="BC19" s="335"/>
      <c r="BD19" s="335"/>
      <c r="BE19" s="335"/>
      <c r="BF19" s="335"/>
      <c r="BG19" s="335"/>
      <c r="BH19" s="335"/>
      <c r="BI19" s="335"/>
      <c r="BJ19" s="335"/>
      <c r="BK19" s="335" t="str">
        <f>IF('2 Name'!R19="No Qualification for Exam","",IF('2 Name'!R19="Transfer","",IF('2 Name'!R19="I","",IF('4.Collect Points'!AM18="","",'4.Collect Points'!AM18))))</f>
        <v/>
      </c>
      <c r="BL19" s="335"/>
      <c r="BM19" s="335"/>
      <c r="BN19" s="335"/>
      <c r="BO19" s="335"/>
      <c r="BP19" s="335"/>
      <c r="BQ19" s="335"/>
      <c r="BR19" s="326" t="str">
        <f>IF('2 Name'!R19="No Qualification for Exam","No Qualification for Exam",IF('2 Name'!R19="Transfer","Transfer",IF('2 Name'!R19="I","I",IF('4.Collect Points'!AU18="","",'4.Collect Points'!AU18))))</f>
        <v/>
      </c>
      <c r="BS19" s="327"/>
      <c r="BT19" s="327"/>
      <c r="BU19" s="327"/>
      <c r="BV19" s="327"/>
      <c r="BW19" s="327"/>
      <c r="BX19" s="328"/>
      <c r="BY19" s="329" t="str">
        <f>IF('4.Collect Points'!AN18="","",IF('2 Name'!R19="No Qualification for Exam","",IF('2 Name'!R19="Transfer","",IF('2 Name'!R19="I","",IF('4.Collect Points'!AY18="","",'4.Collect Points'!AY18)))))</f>
        <v/>
      </c>
      <c r="BZ19" s="330"/>
      <c r="CA19" s="330"/>
      <c r="CB19" s="330"/>
      <c r="CC19" s="330"/>
      <c r="CD19" s="330"/>
      <c r="CE19" s="331"/>
    </row>
    <row r="20" spans="1:83" s="185" customFormat="1" ht="17.25" customHeight="1" x14ac:dyDescent="0.5">
      <c r="A20" s="184" t="s">
        <v>27</v>
      </c>
      <c r="B20" s="184"/>
      <c r="C20" s="184"/>
      <c r="D20" s="185" t="str">
        <f>IF(COUNT(#REF!)=0,"",COUNTIF(#REF!,"1.5"))</f>
        <v/>
      </c>
      <c r="E20" s="185" t="s">
        <v>1</v>
      </c>
      <c r="F20" s="341">
        <v>10</v>
      </c>
      <c r="G20" s="341"/>
      <c r="H20" s="341"/>
      <c r="I20" s="341"/>
      <c r="J20" s="341"/>
      <c r="K20" s="342" t="str">
        <f>IF('2 Name'!B20="","",'2 Name'!B20)</f>
        <v/>
      </c>
      <c r="L20" s="343"/>
      <c r="M20" s="343"/>
      <c r="N20" s="343"/>
      <c r="O20" s="343"/>
      <c r="P20" s="343"/>
      <c r="Q20" s="343"/>
      <c r="R20" s="344"/>
      <c r="S20" s="336" t="str">
        <f>IF('2 Name'!C20="","",'2 Name'!C20)</f>
        <v/>
      </c>
      <c r="T20" s="337"/>
      <c r="U20" s="337"/>
      <c r="V20" s="337"/>
      <c r="W20" s="337"/>
      <c r="X20" s="337"/>
      <c r="Y20" s="337"/>
      <c r="Z20" s="337"/>
      <c r="AA20" s="337"/>
      <c r="AB20" s="337"/>
      <c r="AC20" s="337"/>
      <c r="AD20" s="337"/>
      <c r="AE20" s="337" t="str">
        <f>IF('2 Name'!D20="","",'2 Name'!D20)</f>
        <v/>
      </c>
      <c r="AF20" s="337"/>
      <c r="AG20" s="337"/>
      <c r="AH20" s="337"/>
      <c r="AI20" s="337"/>
      <c r="AJ20" s="337"/>
      <c r="AK20" s="337"/>
      <c r="AL20" s="337"/>
      <c r="AM20" s="337"/>
      <c r="AN20" s="337"/>
      <c r="AO20" s="337"/>
      <c r="AP20" s="337"/>
      <c r="AQ20" s="337"/>
      <c r="AR20" s="338"/>
      <c r="AS20" s="335" t="str">
        <f>IF('2 Name'!R20="No Qualification for Exam","",IF('2 Name'!R20="Transfer","",IF('2 Name'!R20="I","",IF('4.Collect Points'!AK19="","",'4.Collect Points'!AK19))))</f>
        <v/>
      </c>
      <c r="AT20" s="335"/>
      <c r="AU20" s="335"/>
      <c r="AV20" s="335"/>
      <c r="AW20" s="335"/>
      <c r="AX20" s="335"/>
      <c r="AY20" s="335"/>
      <c r="AZ20" s="335"/>
      <c r="BA20" s="335"/>
      <c r="BB20" s="335" t="str">
        <f>IF('2 Name'!R20="No Qualification for Exam","",IF('2 Name'!R20="Transfer","",IF('2 Name'!R20="I","",IF('4.Collect Points'!AL19="","",'4.Collect Points'!AL19))))</f>
        <v/>
      </c>
      <c r="BC20" s="335"/>
      <c r="BD20" s="335"/>
      <c r="BE20" s="335"/>
      <c r="BF20" s="335"/>
      <c r="BG20" s="335"/>
      <c r="BH20" s="335"/>
      <c r="BI20" s="335"/>
      <c r="BJ20" s="335"/>
      <c r="BK20" s="335" t="str">
        <f>IF('2 Name'!R20="No Qualification for Exam","",IF('2 Name'!R20="Transfer","",IF('2 Name'!R20="I","",IF('4.Collect Points'!AM19="","",'4.Collect Points'!AM19))))</f>
        <v/>
      </c>
      <c r="BL20" s="335"/>
      <c r="BM20" s="335"/>
      <c r="BN20" s="335"/>
      <c r="BO20" s="335"/>
      <c r="BP20" s="335"/>
      <c r="BQ20" s="335"/>
      <c r="BR20" s="326" t="str">
        <f>IF('2 Name'!R20="No Qualification for Exam","No Qualification for Exam",IF('2 Name'!R20="Transfer","Transfer",IF('2 Name'!R20="I","I",IF('4.Collect Points'!AU19="","",'4.Collect Points'!AU19))))</f>
        <v/>
      </c>
      <c r="BS20" s="327"/>
      <c r="BT20" s="327"/>
      <c r="BU20" s="327"/>
      <c r="BV20" s="327"/>
      <c r="BW20" s="327"/>
      <c r="BX20" s="328"/>
      <c r="BY20" s="329" t="str">
        <f>IF('4.Collect Points'!AN19="","",IF('2 Name'!R20="No Qualification for Exam","",IF('2 Name'!R20="Transfer","",IF('2 Name'!R20="I","",IF('4.Collect Points'!AY19="","",'4.Collect Points'!AY19)))))</f>
        <v/>
      </c>
      <c r="BZ20" s="330"/>
      <c r="CA20" s="330"/>
      <c r="CB20" s="330"/>
      <c r="CC20" s="330"/>
      <c r="CD20" s="330"/>
      <c r="CE20" s="331"/>
    </row>
    <row r="21" spans="1:83" s="185" customFormat="1" ht="17.25" customHeight="1" x14ac:dyDescent="0.5">
      <c r="A21" s="184" t="s">
        <v>28</v>
      </c>
      <c r="B21" s="184"/>
      <c r="C21" s="184"/>
      <c r="D21" s="185" t="str">
        <f>IF(COUNT(#REF!)=0,"",COUNTIF(#REF!,"1"))</f>
        <v/>
      </c>
      <c r="E21" s="185" t="s">
        <v>1</v>
      </c>
      <c r="F21" s="341">
        <v>11</v>
      </c>
      <c r="G21" s="341"/>
      <c r="H21" s="341"/>
      <c r="I21" s="341"/>
      <c r="J21" s="341"/>
      <c r="K21" s="342" t="str">
        <f>IF('2 Name'!B21="","",'2 Name'!B21)</f>
        <v/>
      </c>
      <c r="L21" s="343"/>
      <c r="M21" s="343"/>
      <c r="N21" s="343"/>
      <c r="O21" s="343"/>
      <c r="P21" s="343"/>
      <c r="Q21" s="343"/>
      <c r="R21" s="344"/>
      <c r="S21" s="336" t="str">
        <f>IF('2 Name'!C21="","",'2 Name'!C21)</f>
        <v/>
      </c>
      <c r="T21" s="337"/>
      <c r="U21" s="337"/>
      <c r="V21" s="337"/>
      <c r="W21" s="337"/>
      <c r="X21" s="337"/>
      <c r="Y21" s="337"/>
      <c r="Z21" s="337"/>
      <c r="AA21" s="337"/>
      <c r="AB21" s="337"/>
      <c r="AC21" s="337"/>
      <c r="AD21" s="337"/>
      <c r="AE21" s="337" t="str">
        <f>IF('2 Name'!D21="","",'2 Name'!D21)</f>
        <v/>
      </c>
      <c r="AF21" s="337"/>
      <c r="AG21" s="337"/>
      <c r="AH21" s="337"/>
      <c r="AI21" s="337"/>
      <c r="AJ21" s="337"/>
      <c r="AK21" s="337"/>
      <c r="AL21" s="337"/>
      <c r="AM21" s="337"/>
      <c r="AN21" s="337"/>
      <c r="AO21" s="337"/>
      <c r="AP21" s="337"/>
      <c r="AQ21" s="337"/>
      <c r="AR21" s="338"/>
      <c r="AS21" s="335" t="str">
        <f>IF('2 Name'!R21="No Qualification for Exam","",IF('2 Name'!R21="Transfer","",IF('2 Name'!R21="I","",IF('4.Collect Points'!AK20="","",'4.Collect Points'!AK20))))</f>
        <v/>
      </c>
      <c r="AT21" s="335"/>
      <c r="AU21" s="335"/>
      <c r="AV21" s="335"/>
      <c r="AW21" s="335"/>
      <c r="AX21" s="335"/>
      <c r="AY21" s="335"/>
      <c r="AZ21" s="335"/>
      <c r="BA21" s="335"/>
      <c r="BB21" s="335" t="str">
        <f>IF('2 Name'!R21="No Qualification for Exam","",IF('2 Name'!R21="Transfer","",IF('2 Name'!R21="I","",IF('4.Collect Points'!AL20="","",'4.Collect Points'!AL20))))</f>
        <v/>
      </c>
      <c r="BC21" s="335"/>
      <c r="BD21" s="335"/>
      <c r="BE21" s="335"/>
      <c r="BF21" s="335"/>
      <c r="BG21" s="335"/>
      <c r="BH21" s="335"/>
      <c r="BI21" s="335"/>
      <c r="BJ21" s="335"/>
      <c r="BK21" s="335" t="str">
        <f>IF('2 Name'!R21="No Qualification for Exam","",IF('2 Name'!R21="Transfer","",IF('2 Name'!R21="I","",IF('4.Collect Points'!AM20="","",'4.Collect Points'!AM20))))</f>
        <v/>
      </c>
      <c r="BL21" s="335"/>
      <c r="BM21" s="335"/>
      <c r="BN21" s="335"/>
      <c r="BO21" s="335"/>
      <c r="BP21" s="335"/>
      <c r="BQ21" s="335"/>
      <c r="BR21" s="326" t="str">
        <f>IF('2 Name'!R21="No Qualification for Exam","No Qualification for Exam",IF('2 Name'!R21="Transfer","Transfer",IF('2 Name'!R21="I","I",IF('4.Collect Points'!AU20="","",'4.Collect Points'!AU20))))</f>
        <v/>
      </c>
      <c r="BS21" s="327"/>
      <c r="BT21" s="327"/>
      <c r="BU21" s="327"/>
      <c r="BV21" s="327"/>
      <c r="BW21" s="327"/>
      <c r="BX21" s="328"/>
      <c r="BY21" s="329" t="str">
        <f>IF('4.Collect Points'!AN20="","",IF('2 Name'!R21="No Qualification for Exam","",IF('2 Name'!R21="Transfer","",IF('2 Name'!R21="I","",IF('4.Collect Points'!AY20="","",'4.Collect Points'!AY20)))))</f>
        <v/>
      </c>
      <c r="BZ21" s="330"/>
      <c r="CA21" s="330"/>
      <c r="CB21" s="330"/>
      <c r="CC21" s="330"/>
      <c r="CD21" s="330"/>
      <c r="CE21" s="331"/>
    </row>
    <row r="22" spans="1:83" s="185" customFormat="1" ht="17.25" customHeight="1" x14ac:dyDescent="0.5">
      <c r="A22" s="184" t="s">
        <v>29</v>
      </c>
      <c r="B22" s="184"/>
      <c r="C22" s="184"/>
      <c r="D22" s="185" t="str">
        <f>IF(COUNT(#REF!)=0,"",COUNTIF(#REF!,"0"))</f>
        <v/>
      </c>
      <c r="E22" s="185" t="s">
        <v>1</v>
      </c>
      <c r="F22" s="341">
        <v>12</v>
      </c>
      <c r="G22" s="341"/>
      <c r="H22" s="341"/>
      <c r="I22" s="341"/>
      <c r="J22" s="341"/>
      <c r="K22" s="342" t="str">
        <f>IF('2 Name'!B22="","",'2 Name'!B22)</f>
        <v/>
      </c>
      <c r="L22" s="343"/>
      <c r="M22" s="343"/>
      <c r="N22" s="343"/>
      <c r="O22" s="343"/>
      <c r="P22" s="343"/>
      <c r="Q22" s="343"/>
      <c r="R22" s="344"/>
      <c r="S22" s="336" t="str">
        <f>IF('2 Name'!C22="","",'2 Name'!C22)</f>
        <v/>
      </c>
      <c r="T22" s="337"/>
      <c r="U22" s="337"/>
      <c r="V22" s="337"/>
      <c r="W22" s="337"/>
      <c r="X22" s="337"/>
      <c r="Y22" s="337"/>
      <c r="Z22" s="337"/>
      <c r="AA22" s="337"/>
      <c r="AB22" s="337"/>
      <c r="AC22" s="337"/>
      <c r="AD22" s="337"/>
      <c r="AE22" s="337" t="str">
        <f>IF('2 Name'!D22="","",'2 Name'!D22)</f>
        <v/>
      </c>
      <c r="AF22" s="337"/>
      <c r="AG22" s="337"/>
      <c r="AH22" s="337"/>
      <c r="AI22" s="337"/>
      <c r="AJ22" s="337"/>
      <c r="AK22" s="337"/>
      <c r="AL22" s="337"/>
      <c r="AM22" s="337"/>
      <c r="AN22" s="337"/>
      <c r="AO22" s="337"/>
      <c r="AP22" s="337"/>
      <c r="AQ22" s="337"/>
      <c r="AR22" s="338"/>
      <c r="AS22" s="335" t="str">
        <f>IF('2 Name'!R22="No Qualification for Exam","",IF('2 Name'!R22="Transfer","",IF('2 Name'!R22="I","",IF('4.Collect Points'!AK21="","",'4.Collect Points'!AK21))))</f>
        <v/>
      </c>
      <c r="AT22" s="335"/>
      <c r="AU22" s="335"/>
      <c r="AV22" s="335"/>
      <c r="AW22" s="335"/>
      <c r="AX22" s="335"/>
      <c r="AY22" s="335"/>
      <c r="AZ22" s="335"/>
      <c r="BA22" s="335"/>
      <c r="BB22" s="335" t="str">
        <f>IF('2 Name'!R22="No Qualification for Exam","",IF('2 Name'!R22="Transfer","",IF('2 Name'!R22="I","",IF('4.Collect Points'!AL21="","",'4.Collect Points'!AL21))))</f>
        <v/>
      </c>
      <c r="BC22" s="335"/>
      <c r="BD22" s="335"/>
      <c r="BE22" s="335"/>
      <c r="BF22" s="335"/>
      <c r="BG22" s="335"/>
      <c r="BH22" s="335"/>
      <c r="BI22" s="335"/>
      <c r="BJ22" s="335"/>
      <c r="BK22" s="335" t="str">
        <f>IF('2 Name'!R22="No Qualification for Exam","",IF('2 Name'!R22="Transfer","",IF('2 Name'!R22="I","",IF('4.Collect Points'!AM21="","",'4.Collect Points'!AM21))))</f>
        <v/>
      </c>
      <c r="BL22" s="335"/>
      <c r="BM22" s="335"/>
      <c r="BN22" s="335"/>
      <c r="BO22" s="335"/>
      <c r="BP22" s="335"/>
      <c r="BQ22" s="335"/>
      <c r="BR22" s="326" t="str">
        <f>IF('2 Name'!R22="No Qualification for Exam","No Qualification for Exam",IF('2 Name'!R22="Transfer","Transfer",IF('2 Name'!R22="I","I",IF('4.Collect Points'!AU21="","",'4.Collect Points'!AU21))))</f>
        <v/>
      </c>
      <c r="BS22" s="327"/>
      <c r="BT22" s="327"/>
      <c r="BU22" s="327"/>
      <c r="BV22" s="327"/>
      <c r="BW22" s="327"/>
      <c r="BX22" s="328"/>
      <c r="BY22" s="329" t="str">
        <f>IF('4.Collect Points'!AN21="","",IF('2 Name'!R22="No Qualification for Exam","",IF('2 Name'!R22="Transfer","",IF('2 Name'!R22="I","",IF('4.Collect Points'!AY21="","",'4.Collect Points'!AY21)))))</f>
        <v/>
      </c>
      <c r="BZ22" s="330"/>
      <c r="CA22" s="330"/>
      <c r="CB22" s="330"/>
      <c r="CC22" s="330"/>
      <c r="CD22" s="330"/>
      <c r="CE22" s="331"/>
    </row>
    <row r="23" spans="1:83" s="185" customFormat="1" ht="17.25" customHeight="1" x14ac:dyDescent="0.5">
      <c r="A23" s="184" t="s">
        <v>30</v>
      </c>
      <c r="B23" s="184"/>
      <c r="C23" s="184"/>
      <c r="D23" s="185" t="e">
        <f>IF(COUNTA(#REF!)=0,"",COUNTIF(#REF!,"มส"))</f>
        <v>#REF!</v>
      </c>
      <c r="E23" s="185" t="s">
        <v>1</v>
      </c>
      <c r="F23" s="341">
        <v>13</v>
      </c>
      <c r="G23" s="341"/>
      <c r="H23" s="341"/>
      <c r="I23" s="341"/>
      <c r="J23" s="341"/>
      <c r="K23" s="342" t="str">
        <f>IF('2 Name'!B23="","",'2 Name'!B23)</f>
        <v/>
      </c>
      <c r="L23" s="343"/>
      <c r="M23" s="343"/>
      <c r="N23" s="343"/>
      <c r="O23" s="343"/>
      <c r="P23" s="343"/>
      <c r="Q23" s="343"/>
      <c r="R23" s="344"/>
      <c r="S23" s="336" t="str">
        <f>IF('2 Name'!C23="","",'2 Name'!C23)</f>
        <v/>
      </c>
      <c r="T23" s="337"/>
      <c r="U23" s="337"/>
      <c r="V23" s="337"/>
      <c r="W23" s="337"/>
      <c r="X23" s="337"/>
      <c r="Y23" s="337"/>
      <c r="Z23" s="337"/>
      <c r="AA23" s="337"/>
      <c r="AB23" s="337"/>
      <c r="AC23" s="337"/>
      <c r="AD23" s="337"/>
      <c r="AE23" s="337" t="str">
        <f>IF('2 Name'!D23="","",'2 Name'!D23)</f>
        <v/>
      </c>
      <c r="AF23" s="337"/>
      <c r="AG23" s="337"/>
      <c r="AH23" s="337"/>
      <c r="AI23" s="337"/>
      <c r="AJ23" s="337"/>
      <c r="AK23" s="337"/>
      <c r="AL23" s="337"/>
      <c r="AM23" s="337"/>
      <c r="AN23" s="337"/>
      <c r="AO23" s="337"/>
      <c r="AP23" s="337"/>
      <c r="AQ23" s="337"/>
      <c r="AR23" s="338"/>
      <c r="AS23" s="335" t="str">
        <f>IF('2 Name'!R23="No Qualification for Exam","",IF('2 Name'!R23="Transfer","",IF('2 Name'!R23="I","",IF('4.Collect Points'!AK22="","",'4.Collect Points'!AK22))))</f>
        <v/>
      </c>
      <c r="AT23" s="335"/>
      <c r="AU23" s="335"/>
      <c r="AV23" s="335"/>
      <c r="AW23" s="335"/>
      <c r="AX23" s="335"/>
      <c r="AY23" s="335"/>
      <c r="AZ23" s="335"/>
      <c r="BA23" s="335"/>
      <c r="BB23" s="335" t="str">
        <f>IF('2 Name'!R23="No Qualification for Exam","",IF('2 Name'!R23="Transfer","",IF('2 Name'!R23="I","",IF('4.Collect Points'!AL22="","",'4.Collect Points'!AL22))))</f>
        <v/>
      </c>
      <c r="BC23" s="335"/>
      <c r="BD23" s="335"/>
      <c r="BE23" s="335"/>
      <c r="BF23" s="335"/>
      <c r="BG23" s="335"/>
      <c r="BH23" s="335"/>
      <c r="BI23" s="335"/>
      <c r="BJ23" s="335"/>
      <c r="BK23" s="335" t="str">
        <f>IF('2 Name'!R23="No Qualification for Exam","",IF('2 Name'!R23="Transfer","",IF('2 Name'!R23="I","",IF('4.Collect Points'!AM22="","",'4.Collect Points'!AM22))))</f>
        <v/>
      </c>
      <c r="BL23" s="335"/>
      <c r="BM23" s="335"/>
      <c r="BN23" s="335"/>
      <c r="BO23" s="335"/>
      <c r="BP23" s="335"/>
      <c r="BQ23" s="335"/>
      <c r="BR23" s="326" t="str">
        <f>IF('2 Name'!R23="No Qualification for Exam","No Qualification for Exam",IF('2 Name'!R23="Transfer","Transfer",IF('2 Name'!R23="I","I",IF('4.Collect Points'!AU22="","",'4.Collect Points'!AU22))))</f>
        <v/>
      </c>
      <c r="BS23" s="327"/>
      <c r="BT23" s="327"/>
      <c r="BU23" s="327"/>
      <c r="BV23" s="327"/>
      <c r="BW23" s="327"/>
      <c r="BX23" s="328"/>
      <c r="BY23" s="329" t="str">
        <f>IF('4.Collect Points'!AN22="","",IF('2 Name'!R23="No Qualification for Exam","",IF('2 Name'!R23="Transfer","",IF('2 Name'!R23="I","",IF('4.Collect Points'!AY22="","",'4.Collect Points'!AY22)))))</f>
        <v/>
      </c>
      <c r="BZ23" s="330"/>
      <c r="CA23" s="330"/>
      <c r="CB23" s="330"/>
      <c r="CC23" s="330"/>
      <c r="CD23" s="330"/>
      <c r="CE23" s="331"/>
    </row>
    <row r="24" spans="1:83" s="185" customFormat="1" ht="17.25" customHeight="1" x14ac:dyDescent="0.5">
      <c r="A24" s="184" t="s">
        <v>31</v>
      </c>
      <c r="B24" s="184"/>
      <c r="C24" s="184"/>
      <c r="D24" s="185" t="e">
        <f>IF(COUNTA(#REF!)=0,"",COUNTIF(#REF!,"ร"))</f>
        <v>#REF!</v>
      </c>
      <c r="E24" s="185" t="s">
        <v>1</v>
      </c>
      <c r="F24" s="341">
        <v>14</v>
      </c>
      <c r="G24" s="341"/>
      <c r="H24" s="341"/>
      <c r="I24" s="341"/>
      <c r="J24" s="341"/>
      <c r="K24" s="342" t="str">
        <f>IF('2 Name'!B24="","",'2 Name'!B24)</f>
        <v/>
      </c>
      <c r="L24" s="343"/>
      <c r="M24" s="343"/>
      <c r="N24" s="343"/>
      <c r="O24" s="343"/>
      <c r="P24" s="343"/>
      <c r="Q24" s="343"/>
      <c r="R24" s="344"/>
      <c r="S24" s="336" t="str">
        <f>IF('2 Name'!C24="","",'2 Name'!C24)</f>
        <v/>
      </c>
      <c r="T24" s="337"/>
      <c r="U24" s="337"/>
      <c r="V24" s="337"/>
      <c r="W24" s="337"/>
      <c r="X24" s="337"/>
      <c r="Y24" s="337"/>
      <c r="Z24" s="337"/>
      <c r="AA24" s="337"/>
      <c r="AB24" s="337"/>
      <c r="AC24" s="337"/>
      <c r="AD24" s="337"/>
      <c r="AE24" s="337" t="str">
        <f>IF('2 Name'!D24="","",'2 Name'!D24)</f>
        <v/>
      </c>
      <c r="AF24" s="337"/>
      <c r="AG24" s="337"/>
      <c r="AH24" s="337"/>
      <c r="AI24" s="337"/>
      <c r="AJ24" s="337"/>
      <c r="AK24" s="337"/>
      <c r="AL24" s="337"/>
      <c r="AM24" s="337"/>
      <c r="AN24" s="337"/>
      <c r="AO24" s="337"/>
      <c r="AP24" s="337"/>
      <c r="AQ24" s="337"/>
      <c r="AR24" s="338"/>
      <c r="AS24" s="335" t="str">
        <f>IF('2 Name'!R24="No Qualification for Exam","",IF('2 Name'!R24="Transfer","",IF('2 Name'!R24="I","",IF('4.Collect Points'!AK23="","",'4.Collect Points'!AK23))))</f>
        <v/>
      </c>
      <c r="AT24" s="335"/>
      <c r="AU24" s="335"/>
      <c r="AV24" s="335"/>
      <c r="AW24" s="335"/>
      <c r="AX24" s="335"/>
      <c r="AY24" s="335"/>
      <c r="AZ24" s="335"/>
      <c r="BA24" s="335"/>
      <c r="BB24" s="335" t="str">
        <f>IF('2 Name'!R24="No Qualification for Exam","",IF('2 Name'!R24="Transfer","",IF('2 Name'!R24="I","",IF('4.Collect Points'!AL23="","",'4.Collect Points'!AL23))))</f>
        <v/>
      </c>
      <c r="BC24" s="335"/>
      <c r="BD24" s="335"/>
      <c r="BE24" s="335"/>
      <c r="BF24" s="335"/>
      <c r="BG24" s="335"/>
      <c r="BH24" s="335"/>
      <c r="BI24" s="335"/>
      <c r="BJ24" s="335"/>
      <c r="BK24" s="335" t="str">
        <f>IF('2 Name'!R24="No Qualification for Exam","",IF('2 Name'!R24="Transfer","",IF('2 Name'!R24="I","",IF('4.Collect Points'!AM23="","",'4.Collect Points'!AM23))))</f>
        <v/>
      </c>
      <c r="BL24" s="335"/>
      <c r="BM24" s="335"/>
      <c r="BN24" s="335"/>
      <c r="BO24" s="335"/>
      <c r="BP24" s="335"/>
      <c r="BQ24" s="335"/>
      <c r="BR24" s="326" t="str">
        <f>IF('2 Name'!R24="No Qualification for Exam","No Qualification for Exam",IF('2 Name'!R24="Transfer","Transfer",IF('2 Name'!R24="I","I",IF('4.Collect Points'!AU23="","",'4.Collect Points'!AU23))))</f>
        <v/>
      </c>
      <c r="BS24" s="327"/>
      <c r="BT24" s="327"/>
      <c r="BU24" s="327"/>
      <c r="BV24" s="327"/>
      <c r="BW24" s="327"/>
      <c r="BX24" s="328"/>
      <c r="BY24" s="329" t="str">
        <f>IF('4.Collect Points'!AN23="","",IF('2 Name'!R24="No Qualification for Exam","",IF('2 Name'!R24="Transfer","",IF('2 Name'!R24="I","",IF('4.Collect Points'!AY23="","",'4.Collect Points'!AY23)))))</f>
        <v/>
      </c>
      <c r="BZ24" s="330"/>
      <c r="CA24" s="330"/>
      <c r="CB24" s="330"/>
      <c r="CC24" s="330"/>
      <c r="CD24" s="330"/>
      <c r="CE24" s="331"/>
    </row>
    <row r="25" spans="1:83" s="185" customFormat="1" ht="17.25" customHeight="1" x14ac:dyDescent="0.5">
      <c r="A25" s="184" t="s">
        <v>32</v>
      </c>
      <c r="B25" s="184"/>
      <c r="C25" s="184"/>
      <c r="D25" s="185" t="e">
        <f>IF(COUNTA(#REF!)=0,"",COUNTIF(#REF!,"ย้าย"))</f>
        <v>#REF!</v>
      </c>
      <c r="E25" s="185" t="s">
        <v>1</v>
      </c>
      <c r="F25" s="341">
        <v>15</v>
      </c>
      <c r="G25" s="341"/>
      <c r="H25" s="341"/>
      <c r="I25" s="341"/>
      <c r="J25" s="341"/>
      <c r="K25" s="342" t="str">
        <f>IF('2 Name'!B25="","",'2 Name'!B25)</f>
        <v/>
      </c>
      <c r="L25" s="343"/>
      <c r="M25" s="343"/>
      <c r="N25" s="343"/>
      <c r="O25" s="343"/>
      <c r="P25" s="343"/>
      <c r="Q25" s="343"/>
      <c r="R25" s="344"/>
      <c r="S25" s="336" t="str">
        <f>IF('2 Name'!C25="","",'2 Name'!C25)</f>
        <v/>
      </c>
      <c r="T25" s="337"/>
      <c r="U25" s="337"/>
      <c r="V25" s="337"/>
      <c r="W25" s="337"/>
      <c r="X25" s="337"/>
      <c r="Y25" s="337"/>
      <c r="Z25" s="337"/>
      <c r="AA25" s="337"/>
      <c r="AB25" s="337"/>
      <c r="AC25" s="337"/>
      <c r="AD25" s="337"/>
      <c r="AE25" s="337" t="str">
        <f>IF('2 Name'!D25="","",'2 Name'!D25)</f>
        <v/>
      </c>
      <c r="AF25" s="337"/>
      <c r="AG25" s="337"/>
      <c r="AH25" s="337"/>
      <c r="AI25" s="337"/>
      <c r="AJ25" s="337"/>
      <c r="AK25" s="337"/>
      <c r="AL25" s="337"/>
      <c r="AM25" s="337"/>
      <c r="AN25" s="337"/>
      <c r="AO25" s="337"/>
      <c r="AP25" s="337"/>
      <c r="AQ25" s="337"/>
      <c r="AR25" s="338"/>
      <c r="AS25" s="335" t="str">
        <f>IF('2 Name'!R25="No Qualification for Exam","",IF('2 Name'!R25="Transfer","",IF('2 Name'!R25="I","",IF('4.Collect Points'!AK24="","",'4.Collect Points'!AK24))))</f>
        <v/>
      </c>
      <c r="AT25" s="335"/>
      <c r="AU25" s="335"/>
      <c r="AV25" s="335"/>
      <c r="AW25" s="335"/>
      <c r="AX25" s="335"/>
      <c r="AY25" s="335"/>
      <c r="AZ25" s="335"/>
      <c r="BA25" s="335"/>
      <c r="BB25" s="335" t="str">
        <f>IF('2 Name'!R25="No Qualification for Exam","",IF('2 Name'!R25="Transfer","",IF('2 Name'!R25="I","",IF('4.Collect Points'!AL24="","",'4.Collect Points'!AL24))))</f>
        <v/>
      </c>
      <c r="BC25" s="335"/>
      <c r="BD25" s="335"/>
      <c r="BE25" s="335"/>
      <c r="BF25" s="335"/>
      <c r="BG25" s="335"/>
      <c r="BH25" s="335"/>
      <c r="BI25" s="335"/>
      <c r="BJ25" s="335"/>
      <c r="BK25" s="335" t="str">
        <f>IF('2 Name'!R25="No Qualification for Exam","",IF('2 Name'!R25="Transfer","",IF('2 Name'!R25="I","",IF('4.Collect Points'!AM24="","",'4.Collect Points'!AM24))))</f>
        <v/>
      </c>
      <c r="BL25" s="335"/>
      <c r="BM25" s="335"/>
      <c r="BN25" s="335"/>
      <c r="BO25" s="335"/>
      <c r="BP25" s="335"/>
      <c r="BQ25" s="335"/>
      <c r="BR25" s="326" t="str">
        <f>IF('2 Name'!R25="No Qualification for Exam","No Qualification for Exam",IF('2 Name'!R25="Transfer","Transfer",IF('2 Name'!R25="I","I",IF('4.Collect Points'!AU24="","",'4.Collect Points'!AU24))))</f>
        <v/>
      </c>
      <c r="BS25" s="327"/>
      <c r="BT25" s="327"/>
      <c r="BU25" s="327"/>
      <c r="BV25" s="327"/>
      <c r="BW25" s="327"/>
      <c r="BX25" s="328"/>
      <c r="BY25" s="329" t="str">
        <f>IF('4.Collect Points'!AN24="","",IF('2 Name'!R25="No Qualification for Exam","",IF('2 Name'!R25="Transfer","",IF('2 Name'!R25="I","",IF('4.Collect Points'!AY24="","",'4.Collect Points'!AY24)))))</f>
        <v/>
      </c>
      <c r="BZ25" s="330"/>
      <c r="CA25" s="330"/>
      <c r="CB25" s="330"/>
      <c r="CC25" s="330"/>
      <c r="CD25" s="330"/>
      <c r="CE25" s="331"/>
    </row>
    <row r="26" spans="1:83" s="185" customFormat="1" ht="17.25" customHeight="1" x14ac:dyDescent="0.5">
      <c r="A26" s="184"/>
      <c r="B26" s="184"/>
      <c r="C26" s="184"/>
      <c r="F26" s="341">
        <v>16</v>
      </c>
      <c r="G26" s="341"/>
      <c r="H26" s="341"/>
      <c r="I26" s="341"/>
      <c r="J26" s="341"/>
      <c r="K26" s="342" t="str">
        <f>IF('2 Name'!B26="","",'2 Name'!B26)</f>
        <v/>
      </c>
      <c r="L26" s="343"/>
      <c r="M26" s="343"/>
      <c r="N26" s="343"/>
      <c r="O26" s="343"/>
      <c r="P26" s="343"/>
      <c r="Q26" s="343"/>
      <c r="R26" s="344"/>
      <c r="S26" s="336" t="str">
        <f>IF('2 Name'!C26="","",'2 Name'!C26)</f>
        <v/>
      </c>
      <c r="T26" s="337"/>
      <c r="U26" s="337"/>
      <c r="V26" s="337"/>
      <c r="W26" s="337"/>
      <c r="X26" s="337"/>
      <c r="Y26" s="337"/>
      <c r="Z26" s="337"/>
      <c r="AA26" s="337"/>
      <c r="AB26" s="337"/>
      <c r="AC26" s="337"/>
      <c r="AD26" s="337"/>
      <c r="AE26" s="337" t="str">
        <f>IF('2 Name'!D26="","",'2 Name'!D26)</f>
        <v/>
      </c>
      <c r="AF26" s="337"/>
      <c r="AG26" s="337"/>
      <c r="AH26" s="337"/>
      <c r="AI26" s="337"/>
      <c r="AJ26" s="337"/>
      <c r="AK26" s="337"/>
      <c r="AL26" s="337"/>
      <c r="AM26" s="337"/>
      <c r="AN26" s="337"/>
      <c r="AO26" s="337"/>
      <c r="AP26" s="337"/>
      <c r="AQ26" s="337"/>
      <c r="AR26" s="338"/>
      <c r="AS26" s="335" t="str">
        <f>IF('2 Name'!R26="No Qualification for Exam","",IF('2 Name'!R26="Transfer","",IF('2 Name'!R26="I","",IF('4.Collect Points'!AK25="","",'4.Collect Points'!AK25))))</f>
        <v/>
      </c>
      <c r="AT26" s="335"/>
      <c r="AU26" s="335"/>
      <c r="AV26" s="335"/>
      <c r="AW26" s="335"/>
      <c r="AX26" s="335"/>
      <c r="AY26" s="335"/>
      <c r="AZ26" s="335"/>
      <c r="BA26" s="335"/>
      <c r="BB26" s="335" t="str">
        <f>IF('2 Name'!R26="No Qualification for Exam","",IF('2 Name'!R26="Transfer","",IF('2 Name'!R26="I","",IF('4.Collect Points'!AL25="","",'4.Collect Points'!AL25))))</f>
        <v/>
      </c>
      <c r="BC26" s="335"/>
      <c r="BD26" s="335"/>
      <c r="BE26" s="335"/>
      <c r="BF26" s="335"/>
      <c r="BG26" s="335"/>
      <c r="BH26" s="335"/>
      <c r="BI26" s="335"/>
      <c r="BJ26" s="335"/>
      <c r="BK26" s="335" t="str">
        <f>IF('2 Name'!R26="No Qualification for Exam","",IF('2 Name'!R26="Transfer","",IF('2 Name'!R26="I","",IF('4.Collect Points'!AM25="","",'4.Collect Points'!AM25))))</f>
        <v/>
      </c>
      <c r="BL26" s="335"/>
      <c r="BM26" s="335"/>
      <c r="BN26" s="335"/>
      <c r="BO26" s="335"/>
      <c r="BP26" s="335"/>
      <c r="BQ26" s="335"/>
      <c r="BR26" s="326" t="str">
        <f>IF('2 Name'!R26="No Qualification for Exam","No Qualification for Exam",IF('2 Name'!R26="Transfer","Transfer",IF('2 Name'!R26="I","I",IF('4.Collect Points'!AU25="","",'4.Collect Points'!AU25))))</f>
        <v/>
      </c>
      <c r="BS26" s="327"/>
      <c r="BT26" s="327"/>
      <c r="BU26" s="327"/>
      <c r="BV26" s="327"/>
      <c r="BW26" s="327"/>
      <c r="BX26" s="328"/>
      <c r="BY26" s="329" t="str">
        <f>IF('4.Collect Points'!AN25="","",IF('2 Name'!R26="No Qualification for Exam","",IF('2 Name'!R26="Transfer","",IF('2 Name'!R26="I","",IF('4.Collect Points'!AY25="","",'4.Collect Points'!AY25)))))</f>
        <v/>
      </c>
      <c r="BZ26" s="330"/>
      <c r="CA26" s="330"/>
      <c r="CB26" s="330"/>
      <c r="CC26" s="330"/>
      <c r="CD26" s="330"/>
      <c r="CE26" s="331"/>
    </row>
    <row r="27" spans="1:83" s="185" customFormat="1" ht="17.25" customHeight="1" x14ac:dyDescent="0.5">
      <c r="A27" s="184"/>
      <c r="B27" s="184"/>
      <c r="C27" s="184"/>
      <c r="F27" s="341">
        <v>17</v>
      </c>
      <c r="G27" s="341"/>
      <c r="H27" s="341"/>
      <c r="I27" s="341"/>
      <c r="J27" s="341"/>
      <c r="K27" s="342" t="str">
        <f>IF('2 Name'!B27="","",'2 Name'!B27)</f>
        <v/>
      </c>
      <c r="L27" s="343"/>
      <c r="M27" s="343"/>
      <c r="N27" s="343"/>
      <c r="O27" s="343"/>
      <c r="P27" s="343"/>
      <c r="Q27" s="343"/>
      <c r="R27" s="344"/>
      <c r="S27" s="336" t="str">
        <f>IF('2 Name'!C27="","",'2 Name'!C27)</f>
        <v/>
      </c>
      <c r="T27" s="337"/>
      <c r="U27" s="337"/>
      <c r="V27" s="337"/>
      <c r="W27" s="337"/>
      <c r="X27" s="337"/>
      <c r="Y27" s="337"/>
      <c r="Z27" s="337"/>
      <c r="AA27" s="337"/>
      <c r="AB27" s="337"/>
      <c r="AC27" s="337"/>
      <c r="AD27" s="337"/>
      <c r="AE27" s="337" t="str">
        <f>IF('2 Name'!D27="","",'2 Name'!D27)</f>
        <v/>
      </c>
      <c r="AF27" s="337"/>
      <c r="AG27" s="337"/>
      <c r="AH27" s="337"/>
      <c r="AI27" s="337"/>
      <c r="AJ27" s="337"/>
      <c r="AK27" s="337"/>
      <c r="AL27" s="337"/>
      <c r="AM27" s="337"/>
      <c r="AN27" s="337"/>
      <c r="AO27" s="337"/>
      <c r="AP27" s="337"/>
      <c r="AQ27" s="337"/>
      <c r="AR27" s="338"/>
      <c r="AS27" s="335" t="str">
        <f>IF('2 Name'!R27="No Qualification for Exam","",IF('2 Name'!R27="Transfer","",IF('2 Name'!R27="I","",IF('4.Collect Points'!AK26="","",'4.Collect Points'!AK26))))</f>
        <v/>
      </c>
      <c r="AT27" s="335"/>
      <c r="AU27" s="335"/>
      <c r="AV27" s="335"/>
      <c r="AW27" s="335"/>
      <c r="AX27" s="335"/>
      <c r="AY27" s="335"/>
      <c r="AZ27" s="335"/>
      <c r="BA27" s="335"/>
      <c r="BB27" s="335" t="str">
        <f>IF('2 Name'!R27="No Qualification for Exam","",IF('2 Name'!R27="Transfer","",IF('2 Name'!R27="I","",IF('4.Collect Points'!AL26="","",'4.Collect Points'!AL26))))</f>
        <v/>
      </c>
      <c r="BC27" s="335"/>
      <c r="BD27" s="335"/>
      <c r="BE27" s="335"/>
      <c r="BF27" s="335"/>
      <c r="BG27" s="335"/>
      <c r="BH27" s="335"/>
      <c r="BI27" s="335"/>
      <c r="BJ27" s="335"/>
      <c r="BK27" s="335" t="str">
        <f>IF('2 Name'!R27="No Qualification for Exam","",IF('2 Name'!R27="Transfer","",IF('2 Name'!R27="I","",IF('4.Collect Points'!AM26="","",'4.Collect Points'!AM26))))</f>
        <v/>
      </c>
      <c r="BL27" s="335"/>
      <c r="BM27" s="335"/>
      <c r="BN27" s="335"/>
      <c r="BO27" s="335"/>
      <c r="BP27" s="335"/>
      <c r="BQ27" s="335"/>
      <c r="BR27" s="326" t="str">
        <f>IF('2 Name'!R27="No Qualification for Exam","No Qualification for Exam",IF('2 Name'!R27="Transfer","Transfer",IF('2 Name'!R27="I","I",IF('4.Collect Points'!AU26="","",'4.Collect Points'!AU26))))</f>
        <v/>
      </c>
      <c r="BS27" s="327"/>
      <c r="BT27" s="327"/>
      <c r="BU27" s="327"/>
      <c r="BV27" s="327"/>
      <c r="BW27" s="327"/>
      <c r="BX27" s="328"/>
      <c r="BY27" s="329" t="str">
        <f>IF('4.Collect Points'!AN26="","",IF('2 Name'!R27="No Qualification for Exam","",IF('2 Name'!R27="Transfer","",IF('2 Name'!R27="I","",IF('4.Collect Points'!AY26="","",'4.Collect Points'!AY26)))))</f>
        <v/>
      </c>
      <c r="BZ27" s="330"/>
      <c r="CA27" s="330"/>
      <c r="CB27" s="330"/>
      <c r="CC27" s="330"/>
      <c r="CD27" s="330"/>
      <c r="CE27" s="331"/>
    </row>
    <row r="28" spans="1:83" s="185" customFormat="1" ht="17.25" customHeight="1" x14ac:dyDescent="0.5">
      <c r="A28" s="184"/>
      <c r="B28" s="184"/>
      <c r="C28" s="184"/>
      <c r="F28" s="341">
        <v>18</v>
      </c>
      <c r="G28" s="341"/>
      <c r="H28" s="341"/>
      <c r="I28" s="341"/>
      <c r="J28" s="341"/>
      <c r="K28" s="342" t="str">
        <f>IF('2 Name'!B28="","",'2 Name'!B28)</f>
        <v/>
      </c>
      <c r="L28" s="343"/>
      <c r="M28" s="343"/>
      <c r="N28" s="343"/>
      <c r="O28" s="343"/>
      <c r="P28" s="343"/>
      <c r="Q28" s="343"/>
      <c r="R28" s="344"/>
      <c r="S28" s="336" t="str">
        <f>IF('2 Name'!C28="","",'2 Name'!C28)</f>
        <v/>
      </c>
      <c r="T28" s="337"/>
      <c r="U28" s="337"/>
      <c r="V28" s="337"/>
      <c r="W28" s="337"/>
      <c r="X28" s="337"/>
      <c r="Y28" s="337"/>
      <c r="Z28" s="337"/>
      <c r="AA28" s="337"/>
      <c r="AB28" s="337"/>
      <c r="AC28" s="337"/>
      <c r="AD28" s="337"/>
      <c r="AE28" s="337" t="str">
        <f>IF('2 Name'!D28="","",'2 Name'!D28)</f>
        <v/>
      </c>
      <c r="AF28" s="337"/>
      <c r="AG28" s="337"/>
      <c r="AH28" s="337"/>
      <c r="AI28" s="337"/>
      <c r="AJ28" s="337"/>
      <c r="AK28" s="337"/>
      <c r="AL28" s="337"/>
      <c r="AM28" s="337"/>
      <c r="AN28" s="337"/>
      <c r="AO28" s="337"/>
      <c r="AP28" s="337"/>
      <c r="AQ28" s="337"/>
      <c r="AR28" s="338"/>
      <c r="AS28" s="335" t="str">
        <f>IF('2 Name'!R28="No Qualification for Exam","",IF('2 Name'!R28="Transfer","",IF('2 Name'!R28="I","",IF('4.Collect Points'!AK27="","",'4.Collect Points'!AK27))))</f>
        <v/>
      </c>
      <c r="AT28" s="335"/>
      <c r="AU28" s="335"/>
      <c r="AV28" s="335"/>
      <c r="AW28" s="335"/>
      <c r="AX28" s="335"/>
      <c r="AY28" s="335"/>
      <c r="AZ28" s="335"/>
      <c r="BA28" s="335"/>
      <c r="BB28" s="335" t="str">
        <f>IF('2 Name'!R28="No Qualification for Exam","",IF('2 Name'!R28="Transfer","",IF('2 Name'!R28="I","",IF('4.Collect Points'!AL27="","",'4.Collect Points'!AL27))))</f>
        <v/>
      </c>
      <c r="BC28" s="335"/>
      <c r="BD28" s="335"/>
      <c r="BE28" s="335"/>
      <c r="BF28" s="335"/>
      <c r="BG28" s="335"/>
      <c r="BH28" s="335"/>
      <c r="BI28" s="335"/>
      <c r="BJ28" s="335"/>
      <c r="BK28" s="335" t="str">
        <f>IF('2 Name'!R28="No Qualification for Exam","",IF('2 Name'!R28="Transfer","",IF('2 Name'!R28="I","",IF('4.Collect Points'!AM27="","",'4.Collect Points'!AM27))))</f>
        <v/>
      </c>
      <c r="BL28" s="335"/>
      <c r="BM28" s="335"/>
      <c r="BN28" s="335"/>
      <c r="BO28" s="335"/>
      <c r="BP28" s="335"/>
      <c r="BQ28" s="335"/>
      <c r="BR28" s="326" t="str">
        <f>IF('2 Name'!R28="No Qualification for Exam","No Qualification for Exam",IF('2 Name'!R28="Transfer","Transfer",IF('2 Name'!R28="I","I",IF('4.Collect Points'!AU27="","",'4.Collect Points'!AU27))))</f>
        <v/>
      </c>
      <c r="BS28" s="327"/>
      <c r="BT28" s="327"/>
      <c r="BU28" s="327"/>
      <c r="BV28" s="327"/>
      <c r="BW28" s="327"/>
      <c r="BX28" s="328"/>
      <c r="BY28" s="329" t="str">
        <f>IF('4.Collect Points'!AN27="","",IF('2 Name'!R28="No Qualification for Exam","",IF('2 Name'!R28="Transfer","",IF('2 Name'!R28="I","",IF('4.Collect Points'!AY27="","",'4.Collect Points'!AY27)))))</f>
        <v/>
      </c>
      <c r="BZ28" s="330"/>
      <c r="CA28" s="330"/>
      <c r="CB28" s="330"/>
      <c r="CC28" s="330"/>
      <c r="CD28" s="330"/>
      <c r="CE28" s="331"/>
    </row>
    <row r="29" spans="1:83" s="185" customFormat="1" ht="17.25" customHeight="1" x14ac:dyDescent="0.5">
      <c r="A29" s="184"/>
      <c r="B29" s="184"/>
      <c r="C29" s="184"/>
      <c r="F29" s="341">
        <v>19</v>
      </c>
      <c r="G29" s="341"/>
      <c r="H29" s="341"/>
      <c r="I29" s="341"/>
      <c r="J29" s="341"/>
      <c r="K29" s="342" t="str">
        <f>IF('2 Name'!B29="","",'2 Name'!B29)</f>
        <v/>
      </c>
      <c r="L29" s="343"/>
      <c r="M29" s="343"/>
      <c r="N29" s="343"/>
      <c r="O29" s="343"/>
      <c r="P29" s="343"/>
      <c r="Q29" s="343"/>
      <c r="R29" s="344"/>
      <c r="S29" s="336" t="str">
        <f>IF('2 Name'!C29="","",'2 Name'!C29)</f>
        <v/>
      </c>
      <c r="T29" s="337"/>
      <c r="U29" s="337"/>
      <c r="V29" s="337"/>
      <c r="W29" s="337"/>
      <c r="X29" s="337"/>
      <c r="Y29" s="337"/>
      <c r="Z29" s="337"/>
      <c r="AA29" s="337"/>
      <c r="AB29" s="337"/>
      <c r="AC29" s="337"/>
      <c r="AD29" s="337"/>
      <c r="AE29" s="337" t="str">
        <f>IF('2 Name'!D29="","",'2 Name'!D29)</f>
        <v/>
      </c>
      <c r="AF29" s="337"/>
      <c r="AG29" s="337"/>
      <c r="AH29" s="337"/>
      <c r="AI29" s="337"/>
      <c r="AJ29" s="337"/>
      <c r="AK29" s="337"/>
      <c r="AL29" s="337"/>
      <c r="AM29" s="337"/>
      <c r="AN29" s="337"/>
      <c r="AO29" s="337"/>
      <c r="AP29" s="337"/>
      <c r="AQ29" s="337"/>
      <c r="AR29" s="338"/>
      <c r="AS29" s="335" t="str">
        <f>IF('2 Name'!R29="No Qualification for Exam","",IF('2 Name'!R29="Transfer","",IF('2 Name'!R29="I","",IF('4.Collect Points'!AK28="","",'4.Collect Points'!AK28))))</f>
        <v/>
      </c>
      <c r="AT29" s="335"/>
      <c r="AU29" s="335"/>
      <c r="AV29" s="335"/>
      <c r="AW29" s="335"/>
      <c r="AX29" s="335"/>
      <c r="AY29" s="335"/>
      <c r="AZ29" s="335"/>
      <c r="BA29" s="335"/>
      <c r="BB29" s="335" t="str">
        <f>IF('2 Name'!R29="No Qualification for Exam","",IF('2 Name'!R29="Transfer","",IF('2 Name'!R29="I","",IF('4.Collect Points'!AL28="","",'4.Collect Points'!AL28))))</f>
        <v/>
      </c>
      <c r="BC29" s="335"/>
      <c r="BD29" s="335"/>
      <c r="BE29" s="335"/>
      <c r="BF29" s="335"/>
      <c r="BG29" s="335"/>
      <c r="BH29" s="335"/>
      <c r="BI29" s="335"/>
      <c r="BJ29" s="335"/>
      <c r="BK29" s="335" t="str">
        <f>IF('2 Name'!R29="No Qualification for Exam","",IF('2 Name'!R29="Transfer","",IF('2 Name'!R29="I","",IF('4.Collect Points'!AM28="","",'4.Collect Points'!AM28))))</f>
        <v/>
      </c>
      <c r="BL29" s="335"/>
      <c r="BM29" s="335"/>
      <c r="BN29" s="335"/>
      <c r="BO29" s="335"/>
      <c r="BP29" s="335"/>
      <c r="BQ29" s="335"/>
      <c r="BR29" s="326" t="str">
        <f>IF('2 Name'!R29="No Qualification for Exam","No Qualification for Exam",IF('2 Name'!R29="Transfer","Transfer",IF('2 Name'!R29="I","I",IF('4.Collect Points'!AU28="","",'4.Collect Points'!AU28))))</f>
        <v/>
      </c>
      <c r="BS29" s="327"/>
      <c r="BT29" s="327"/>
      <c r="BU29" s="327"/>
      <c r="BV29" s="327"/>
      <c r="BW29" s="327"/>
      <c r="BX29" s="328"/>
      <c r="BY29" s="329" t="str">
        <f>IF('4.Collect Points'!AN28="","",IF('2 Name'!R29="No Qualification for Exam","",IF('2 Name'!R29="Transfer","",IF('2 Name'!R29="I","",IF('4.Collect Points'!AY28="","",'4.Collect Points'!AY28)))))</f>
        <v/>
      </c>
      <c r="BZ29" s="330"/>
      <c r="CA29" s="330"/>
      <c r="CB29" s="330"/>
      <c r="CC29" s="330"/>
      <c r="CD29" s="330"/>
      <c r="CE29" s="331"/>
    </row>
    <row r="30" spans="1:83" s="185" customFormat="1" ht="17.25" customHeight="1" x14ac:dyDescent="0.5">
      <c r="A30" s="184"/>
      <c r="B30" s="184"/>
      <c r="C30" s="184"/>
      <c r="F30" s="341">
        <v>20</v>
      </c>
      <c r="G30" s="341"/>
      <c r="H30" s="341"/>
      <c r="I30" s="341"/>
      <c r="J30" s="341"/>
      <c r="K30" s="342" t="str">
        <f>IF('2 Name'!B30="","",'2 Name'!B30)</f>
        <v/>
      </c>
      <c r="L30" s="343"/>
      <c r="M30" s="343"/>
      <c r="N30" s="343"/>
      <c r="O30" s="343"/>
      <c r="P30" s="343"/>
      <c r="Q30" s="343"/>
      <c r="R30" s="344"/>
      <c r="S30" s="336" t="str">
        <f>IF('2 Name'!C30="","",'2 Name'!C30)</f>
        <v/>
      </c>
      <c r="T30" s="337"/>
      <c r="U30" s="337"/>
      <c r="V30" s="337"/>
      <c r="W30" s="337"/>
      <c r="X30" s="337"/>
      <c r="Y30" s="337"/>
      <c r="Z30" s="337"/>
      <c r="AA30" s="337"/>
      <c r="AB30" s="337"/>
      <c r="AC30" s="337"/>
      <c r="AD30" s="337"/>
      <c r="AE30" s="337" t="str">
        <f>IF('2 Name'!D30="","",'2 Name'!D30)</f>
        <v/>
      </c>
      <c r="AF30" s="337"/>
      <c r="AG30" s="337"/>
      <c r="AH30" s="337"/>
      <c r="AI30" s="337"/>
      <c r="AJ30" s="337"/>
      <c r="AK30" s="337"/>
      <c r="AL30" s="337"/>
      <c r="AM30" s="337"/>
      <c r="AN30" s="337"/>
      <c r="AO30" s="337"/>
      <c r="AP30" s="337"/>
      <c r="AQ30" s="337"/>
      <c r="AR30" s="338"/>
      <c r="AS30" s="335" t="str">
        <f>IF('2 Name'!R30="No Qualification for Exam","",IF('2 Name'!R30="Transfer","",IF('2 Name'!R30="I","",IF('4.Collect Points'!AK29="","",'4.Collect Points'!AK29))))</f>
        <v/>
      </c>
      <c r="AT30" s="335"/>
      <c r="AU30" s="335"/>
      <c r="AV30" s="335"/>
      <c r="AW30" s="335"/>
      <c r="AX30" s="335"/>
      <c r="AY30" s="335"/>
      <c r="AZ30" s="335"/>
      <c r="BA30" s="335"/>
      <c r="BB30" s="335" t="str">
        <f>IF('2 Name'!R30="No Qualification for Exam","",IF('2 Name'!R30="Transfer","",IF('2 Name'!R30="I","",IF('4.Collect Points'!AL29="","",'4.Collect Points'!AL29))))</f>
        <v/>
      </c>
      <c r="BC30" s="335"/>
      <c r="BD30" s="335"/>
      <c r="BE30" s="335"/>
      <c r="BF30" s="335"/>
      <c r="BG30" s="335"/>
      <c r="BH30" s="335"/>
      <c r="BI30" s="335"/>
      <c r="BJ30" s="335"/>
      <c r="BK30" s="335" t="str">
        <f>IF('2 Name'!R30="No Qualification for Exam","",IF('2 Name'!R30="Transfer","",IF('2 Name'!R30="I","",IF('4.Collect Points'!AM29="","",'4.Collect Points'!AM29))))</f>
        <v/>
      </c>
      <c r="BL30" s="335"/>
      <c r="BM30" s="335"/>
      <c r="BN30" s="335"/>
      <c r="BO30" s="335"/>
      <c r="BP30" s="335"/>
      <c r="BQ30" s="335"/>
      <c r="BR30" s="326" t="str">
        <f>IF('2 Name'!R30="No Qualification for Exam","No Qualification for Exam",IF('2 Name'!R30="Transfer","Transfer",IF('2 Name'!R30="I","I",IF('4.Collect Points'!AU29="","",'4.Collect Points'!AU29))))</f>
        <v/>
      </c>
      <c r="BS30" s="327"/>
      <c r="BT30" s="327"/>
      <c r="BU30" s="327"/>
      <c r="BV30" s="327"/>
      <c r="BW30" s="327"/>
      <c r="BX30" s="328"/>
      <c r="BY30" s="329" t="str">
        <f>IF('4.Collect Points'!AN29="","",IF('2 Name'!R30="No Qualification for Exam","",IF('2 Name'!R30="Transfer","",IF('2 Name'!R30="I","",IF('4.Collect Points'!AY29="","",'4.Collect Points'!AY29)))))</f>
        <v/>
      </c>
      <c r="BZ30" s="330"/>
      <c r="CA30" s="330"/>
      <c r="CB30" s="330"/>
      <c r="CC30" s="330"/>
      <c r="CD30" s="330"/>
      <c r="CE30" s="331"/>
    </row>
    <row r="31" spans="1:83" s="185" customFormat="1" ht="17.25" customHeight="1" x14ac:dyDescent="0.5">
      <c r="A31" s="184"/>
      <c r="B31" s="184"/>
      <c r="C31" s="184"/>
      <c r="F31" s="341">
        <v>21</v>
      </c>
      <c r="G31" s="341"/>
      <c r="H31" s="341"/>
      <c r="I31" s="341"/>
      <c r="J31" s="341"/>
      <c r="K31" s="342" t="str">
        <f>IF('2 Name'!B31="","",'2 Name'!B31)</f>
        <v/>
      </c>
      <c r="L31" s="343"/>
      <c r="M31" s="343"/>
      <c r="N31" s="343"/>
      <c r="O31" s="343"/>
      <c r="P31" s="343"/>
      <c r="Q31" s="343"/>
      <c r="R31" s="344"/>
      <c r="S31" s="336" t="str">
        <f>IF('2 Name'!C31="","",'2 Name'!C31)</f>
        <v/>
      </c>
      <c r="T31" s="337"/>
      <c r="U31" s="337"/>
      <c r="V31" s="337"/>
      <c r="W31" s="337"/>
      <c r="X31" s="337"/>
      <c r="Y31" s="337"/>
      <c r="Z31" s="337"/>
      <c r="AA31" s="337"/>
      <c r="AB31" s="337"/>
      <c r="AC31" s="337"/>
      <c r="AD31" s="337"/>
      <c r="AE31" s="337" t="str">
        <f>IF('2 Name'!D31="","",'2 Name'!D31)</f>
        <v/>
      </c>
      <c r="AF31" s="337"/>
      <c r="AG31" s="337"/>
      <c r="AH31" s="337"/>
      <c r="AI31" s="337"/>
      <c r="AJ31" s="337"/>
      <c r="AK31" s="337"/>
      <c r="AL31" s="337"/>
      <c r="AM31" s="337"/>
      <c r="AN31" s="337"/>
      <c r="AO31" s="337"/>
      <c r="AP31" s="337"/>
      <c r="AQ31" s="337"/>
      <c r="AR31" s="338"/>
      <c r="AS31" s="335" t="str">
        <f>IF('2 Name'!R31="No Qualification for Exam","",IF('2 Name'!R31="Transfer","",IF('2 Name'!R31="I","",IF('4.Collect Points'!AK30="","",'4.Collect Points'!AK30))))</f>
        <v/>
      </c>
      <c r="AT31" s="335"/>
      <c r="AU31" s="335"/>
      <c r="AV31" s="335"/>
      <c r="AW31" s="335"/>
      <c r="AX31" s="335"/>
      <c r="AY31" s="335"/>
      <c r="AZ31" s="335"/>
      <c r="BA31" s="335"/>
      <c r="BB31" s="335" t="str">
        <f>IF('2 Name'!R31="No Qualification for Exam","",IF('2 Name'!R31="Transfer","",IF('2 Name'!R31="I","",IF('4.Collect Points'!AL30="","",'4.Collect Points'!AL30))))</f>
        <v/>
      </c>
      <c r="BC31" s="335"/>
      <c r="BD31" s="335"/>
      <c r="BE31" s="335"/>
      <c r="BF31" s="335"/>
      <c r="BG31" s="335"/>
      <c r="BH31" s="335"/>
      <c r="BI31" s="335"/>
      <c r="BJ31" s="335"/>
      <c r="BK31" s="335" t="str">
        <f>IF('2 Name'!R31="No Qualification for Exam","",IF('2 Name'!R31="Transfer","",IF('2 Name'!R31="I","",IF('4.Collect Points'!AM30="","",'4.Collect Points'!AM30))))</f>
        <v/>
      </c>
      <c r="BL31" s="335"/>
      <c r="BM31" s="335"/>
      <c r="BN31" s="335"/>
      <c r="BO31" s="335"/>
      <c r="BP31" s="335"/>
      <c r="BQ31" s="335"/>
      <c r="BR31" s="326" t="str">
        <f>IF('2 Name'!R31="No Qualification for Exam","No Qualification for Exam",IF('2 Name'!R31="Transfer","Transfer",IF('2 Name'!R31="I","I",IF('4.Collect Points'!AU30="","",'4.Collect Points'!AU30))))</f>
        <v/>
      </c>
      <c r="BS31" s="327"/>
      <c r="BT31" s="327"/>
      <c r="BU31" s="327"/>
      <c r="BV31" s="327"/>
      <c r="BW31" s="327"/>
      <c r="BX31" s="328"/>
      <c r="BY31" s="329" t="str">
        <f>IF('4.Collect Points'!AN30="","",IF('2 Name'!R31="No Qualification for Exam","",IF('2 Name'!R31="Transfer","",IF('2 Name'!R31="I","",IF('4.Collect Points'!AY30="","",'4.Collect Points'!AY30)))))</f>
        <v/>
      </c>
      <c r="BZ31" s="330"/>
      <c r="CA31" s="330"/>
      <c r="CB31" s="330"/>
      <c r="CC31" s="330"/>
      <c r="CD31" s="330"/>
      <c r="CE31" s="331"/>
    </row>
    <row r="32" spans="1:83" s="185" customFormat="1" ht="17.25" customHeight="1" x14ac:dyDescent="0.5">
      <c r="A32" s="184"/>
      <c r="B32" s="184"/>
      <c r="C32" s="184"/>
      <c r="F32" s="341">
        <v>22</v>
      </c>
      <c r="G32" s="341"/>
      <c r="H32" s="341"/>
      <c r="I32" s="341"/>
      <c r="J32" s="341"/>
      <c r="K32" s="342" t="str">
        <f>IF('2 Name'!B32="","",'2 Name'!B32)</f>
        <v/>
      </c>
      <c r="L32" s="343"/>
      <c r="M32" s="343"/>
      <c r="N32" s="343"/>
      <c r="O32" s="343"/>
      <c r="P32" s="343"/>
      <c r="Q32" s="343"/>
      <c r="R32" s="344"/>
      <c r="S32" s="336" t="str">
        <f>IF('2 Name'!C32="","",'2 Name'!C32)</f>
        <v/>
      </c>
      <c r="T32" s="337"/>
      <c r="U32" s="337"/>
      <c r="V32" s="337"/>
      <c r="W32" s="337"/>
      <c r="X32" s="337"/>
      <c r="Y32" s="337"/>
      <c r="Z32" s="337"/>
      <c r="AA32" s="337"/>
      <c r="AB32" s="337"/>
      <c r="AC32" s="337"/>
      <c r="AD32" s="337"/>
      <c r="AE32" s="337" t="str">
        <f>IF('2 Name'!D32="","",'2 Name'!D32)</f>
        <v/>
      </c>
      <c r="AF32" s="337"/>
      <c r="AG32" s="337"/>
      <c r="AH32" s="337"/>
      <c r="AI32" s="337"/>
      <c r="AJ32" s="337"/>
      <c r="AK32" s="337"/>
      <c r="AL32" s="337"/>
      <c r="AM32" s="337"/>
      <c r="AN32" s="337"/>
      <c r="AO32" s="337"/>
      <c r="AP32" s="337"/>
      <c r="AQ32" s="337"/>
      <c r="AR32" s="338"/>
      <c r="AS32" s="335" t="str">
        <f>IF('2 Name'!R32="No Qualification for Exam","",IF('2 Name'!R32="Transfer","",IF('2 Name'!R32="I","",IF('4.Collect Points'!AK31="","",'4.Collect Points'!AK31))))</f>
        <v/>
      </c>
      <c r="AT32" s="335"/>
      <c r="AU32" s="335"/>
      <c r="AV32" s="335"/>
      <c r="AW32" s="335"/>
      <c r="AX32" s="335"/>
      <c r="AY32" s="335"/>
      <c r="AZ32" s="335"/>
      <c r="BA32" s="335"/>
      <c r="BB32" s="335" t="str">
        <f>IF('2 Name'!R32="No Qualification for Exam","",IF('2 Name'!R32="Transfer","",IF('2 Name'!R32="I","",IF('4.Collect Points'!AL31="","",'4.Collect Points'!AL31))))</f>
        <v/>
      </c>
      <c r="BC32" s="335"/>
      <c r="BD32" s="335"/>
      <c r="BE32" s="335"/>
      <c r="BF32" s="335"/>
      <c r="BG32" s="335"/>
      <c r="BH32" s="335"/>
      <c r="BI32" s="335"/>
      <c r="BJ32" s="335"/>
      <c r="BK32" s="335" t="str">
        <f>IF('2 Name'!R32="No Qualification for Exam","",IF('2 Name'!R32="Transfer","",IF('2 Name'!R32="I","",IF('4.Collect Points'!AM31="","",'4.Collect Points'!AM31))))</f>
        <v/>
      </c>
      <c r="BL32" s="335"/>
      <c r="BM32" s="335"/>
      <c r="BN32" s="335"/>
      <c r="BO32" s="335"/>
      <c r="BP32" s="335"/>
      <c r="BQ32" s="335"/>
      <c r="BR32" s="326" t="str">
        <f>IF('2 Name'!R32="No Qualification for Exam","No Qualification for Exam",IF('2 Name'!R32="Transfer","Transfer",IF('2 Name'!R32="I","I",IF('4.Collect Points'!AU31="","",'4.Collect Points'!AU31))))</f>
        <v/>
      </c>
      <c r="BS32" s="327"/>
      <c r="BT32" s="327"/>
      <c r="BU32" s="327"/>
      <c r="BV32" s="327"/>
      <c r="BW32" s="327"/>
      <c r="BX32" s="328"/>
      <c r="BY32" s="329" t="str">
        <f>IF('4.Collect Points'!AN31="","",IF('2 Name'!R32="No Qualification for Exam","",IF('2 Name'!R32="Transfer","",IF('2 Name'!R32="I","",IF('4.Collect Points'!AY31="","",'4.Collect Points'!AY31)))))</f>
        <v/>
      </c>
      <c r="BZ32" s="330"/>
      <c r="CA32" s="330"/>
      <c r="CB32" s="330"/>
      <c r="CC32" s="330"/>
      <c r="CD32" s="330"/>
      <c r="CE32" s="331"/>
    </row>
    <row r="33" spans="1:83" s="185" customFormat="1" ht="17.25" customHeight="1" x14ac:dyDescent="0.5">
      <c r="A33" s="184"/>
      <c r="B33" s="184"/>
      <c r="C33" s="184"/>
      <c r="F33" s="341">
        <v>23</v>
      </c>
      <c r="G33" s="341"/>
      <c r="H33" s="341"/>
      <c r="I33" s="341"/>
      <c r="J33" s="341"/>
      <c r="K33" s="342" t="str">
        <f>IF('2 Name'!B33="","",'2 Name'!B33)</f>
        <v/>
      </c>
      <c r="L33" s="343"/>
      <c r="M33" s="343"/>
      <c r="N33" s="343"/>
      <c r="O33" s="343"/>
      <c r="P33" s="343"/>
      <c r="Q33" s="343"/>
      <c r="R33" s="344"/>
      <c r="S33" s="336" t="str">
        <f>IF('2 Name'!C33="","",'2 Name'!C33)</f>
        <v/>
      </c>
      <c r="T33" s="337"/>
      <c r="U33" s="337"/>
      <c r="V33" s="337"/>
      <c r="W33" s="337"/>
      <c r="X33" s="337"/>
      <c r="Y33" s="337"/>
      <c r="Z33" s="337"/>
      <c r="AA33" s="337"/>
      <c r="AB33" s="337"/>
      <c r="AC33" s="337"/>
      <c r="AD33" s="337"/>
      <c r="AE33" s="337" t="str">
        <f>IF('2 Name'!D33="","",'2 Name'!D33)</f>
        <v/>
      </c>
      <c r="AF33" s="337"/>
      <c r="AG33" s="337"/>
      <c r="AH33" s="337"/>
      <c r="AI33" s="337"/>
      <c r="AJ33" s="337"/>
      <c r="AK33" s="337"/>
      <c r="AL33" s="337"/>
      <c r="AM33" s="337"/>
      <c r="AN33" s="337"/>
      <c r="AO33" s="337"/>
      <c r="AP33" s="337"/>
      <c r="AQ33" s="337"/>
      <c r="AR33" s="338"/>
      <c r="AS33" s="335" t="str">
        <f>IF('2 Name'!R33="No Qualification for Exam","",IF('2 Name'!R33="Transfer","",IF('2 Name'!R33="I","",IF('4.Collect Points'!AK32="","",'4.Collect Points'!AK32))))</f>
        <v/>
      </c>
      <c r="AT33" s="335"/>
      <c r="AU33" s="335"/>
      <c r="AV33" s="335"/>
      <c r="AW33" s="335"/>
      <c r="AX33" s="335"/>
      <c r="AY33" s="335"/>
      <c r="AZ33" s="335"/>
      <c r="BA33" s="335"/>
      <c r="BB33" s="335" t="str">
        <f>IF('2 Name'!R33="No Qualification for Exam","",IF('2 Name'!R33="Transfer","",IF('2 Name'!R33="I","",IF('4.Collect Points'!AL32="","",'4.Collect Points'!AL32))))</f>
        <v/>
      </c>
      <c r="BC33" s="335"/>
      <c r="BD33" s="335"/>
      <c r="BE33" s="335"/>
      <c r="BF33" s="335"/>
      <c r="BG33" s="335"/>
      <c r="BH33" s="335"/>
      <c r="BI33" s="335"/>
      <c r="BJ33" s="335"/>
      <c r="BK33" s="335" t="str">
        <f>IF('2 Name'!R33="No Qualification for Exam","",IF('2 Name'!R33="Transfer","",IF('2 Name'!R33="I","",IF('4.Collect Points'!AM32="","",'4.Collect Points'!AM32))))</f>
        <v/>
      </c>
      <c r="BL33" s="335"/>
      <c r="BM33" s="335"/>
      <c r="BN33" s="335"/>
      <c r="BO33" s="335"/>
      <c r="BP33" s="335"/>
      <c r="BQ33" s="335"/>
      <c r="BR33" s="326" t="str">
        <f>IF('2 Name'!R33="No Qualification for Exam","No Qualification for Exam",IF('2 Name'!R33="Transfer","Transfer",IF('2 Name'!R33="I","I",IF('4.Collect Points'!AU32="","",'4.Collect Points'!AU32))))</f>
        <v/>
      </c>
      <c r="BS33" s="327"/>
      <c r="BT33" s="327"/>
      <c r="BU33" s="327"/>
      <c r="BV33" s="327"/>
      <c r="BW33" s="327"/>
      <c r="BX33" s="328"/>
      <c r="BY33" s="329" t="str">
        <f>IF('4.Collect Points'!AN32="","",IF('2 Name'!R33="No Qualification for Exam","",IF('2 Name'!R33="Transfer","",IF('2 Name'!R33="I","",IF('4.Collect Points'!AY32="","",'4.Collect Points'!AY32)))))</f>
        <v/>
      </c>
      <c r="BZ33" s="330"/>
      <c r="CA33" s="330"/>
      <c r="CB33" s="330"/>
      <c r="CC33" s="330"/>
      <c r="CD33" s="330"/>
      <c r="CE33" s="331"/>
    </row>
    <row r="34" spans="1:83" s="185" customFormat="1" ht="17.25" customHeight="1" x14ac:dyDescent="0.5">
      <c r="A34" s="184"/>
      <c r="B34" s="184"/>
      <c r="C34" s="184"/>
      <c r="F34" s="341">
        <v>24</v>
      </c>
      <c r="G34" s="341"/>
      <c r="H34" s="341"/>
      <c r="I34" s="341"/>
      <c r="J34" s="341"/>
      <c r="K34" s="342" t="str">
        <f>IF('2 Name'!B34="","",'2 Name'!B34)</f>
        <v/>
      </c>
      <c r="L34" s="343"/>
      <c r="M34" s="343"/>
      <c r="N34" s="343"/>
      <c r="O34" s="343"/>
      <c r="P34" s="343"/>
      <c r="Q34" s="343"/>
      <c r="R34" s="344"/>
      <c r="S34" s="336" t="str">
        <f>IF('2 Name'!C34="","",'2 Name'!C34)</f>
        <v/>
      </c>
      <c r="T34" s="337"/>
      <c r="U34" s="337"/>
      <c r="V34" s="337"/>
      <c r="W34" s="337"/>
      <c r="X34" s="337"/>
      <c r="Y34" s="337"/>
      <c r="Z34" s="337"/>
      <c r="AA34" s="337"/>
      <c r="AB34" s="337"/>
      <c r="AC34" s="337"/>
      <c r="AD34" s="337"/>
      <c r="AE34" s="337" t="str">
        <f>IF('2 Name'!D34="","",'2 Name'!D34)</f>
        <v/>
      </c>
      <c r="AF34" s="337"/>
      <c r="AG34" s="337"/>
      <c r="AH34" s="337"/>
      <c r="AI34" s="337"/>
      <c r="AJ34" s="337"/>
      <c r="AK34" s="337"/>
      <c r="AL34" s="337"/>
      <c r="AM34" s="337"/>
      <c r="AN34" s="337"/>
      <c r="AO34" s="337"/>
      <c r="AP34" s="337"/>
      <c r="AQ34" s="337"/>
      <c r="AR34" s="338"/>
      <c r="AS34" s="335" t="str">
        <f>IF('2 Name'!R34="No Qualification for Exam","",IF('2 Name'!R34="Transfer","",IF('2 Name'!R34="I","",IF('4.Collect Points'!AK33="","",'4.Collect Points'!AK33))))</f>
        <v/>
      </c>
      <c r="AT34" s="335"/>
      <c r="AU34" s="335"/>
      <c r="AV34" s="335"/>
      <c r="AW34" s="335"/>
      <c r="AX34" s="335"/>
      <c r="AY34" s="335"/>
      <c r="AZ34" s="335"/>
      <c r="BA34" s="335"/>
      <c r="BB34" s="335" t="str">
        <f>IF('2 Name'!R34="No Qualification for Exam","",IF('2 Name'!R34="Transfer","",IF('2 Name'!R34="I","",IF('4.Collect Points'!AL33="","",'4.Collect Points'!AL33))))</f>
        <v/>
      </c>
      <c r="BC34" s="335"/>
      <c r="BD34" s="335"/>
      <c r="BE34" s="335"/>
      <c r="BF34" s="335"/>
      <c r="BG34" s="335"/>
      <c r="BH34" s="335"/>
      <c r="BI34" s="335"/>
      <c r="BJ34" s="335"/>
      <c r="BK34" s="335" t="str">
        <f>IF('2 Name'!R34="No Qualification for Exam","",IF('2 Name'!R34="Transfer","",IF('2 Name'!R34="I","",IF('4.Collect Points'!AM33="","",'4.Collect Points'!AM33))))</f>
        <v/>
      </c>
      <c r="BL34" s="335"/>
      <c r="BM34" s="335"/>
      <c r="BN34" s="335"/>
      <c r="BO34" s="335"/>
      <c r="BP34" s="335"/>
      <c r="BQ34" s="335"/>
      <c r="BR34" s="326" t="str">
        <f>IF('2 Name'!R34="No Qualification for Exam","No Qualification for Exam",IF('2 Name'!R34="Transfer","Transfer",IF('2 Name'!R34="I","I",IF('4.Collect Points'!AU33="","",'4.Collect Points'!AU33))))</f>
        <v/>
      </c>
      <c r="BS34" s="327"/>
      <c r="BT34" s="327"/>
      <c r="BU34" s="327"/>
      <c r="BV34" s="327"/>
      <c r="BW34" s="327"/>
      <c r="BX34" s="328"/>
      <c r="BY34" s="329" t="str">
        <f>IF('4.Collect Points'!AN33="","",IF('2 Name'!R34="No Qualification for Exam","",IF('2 Name'!R34="Transfer","",IF('2 Name'!R34="I","",IF('4.Collect Points'!AY33="","",'4.Collect Points'!AY33)))))</f>
        <v/>
      </c>
      <c r="BZ34" s="330"/>
      <c r="CA34" s="330"/>
      <c r="CB34" s="330"/>
      <c r="CC34" s="330"/>
      <c r="CD34" s="330"/>
      <c r="CE34" s="331"/>
    </row>
    <row r="35" spans="1:83" s="185" customFormat="1" ht="17.25" customHeight="1" x14ac:dyDescent="0.5">
      <c r="A35" s="184"/>
      <c r="B35" s="184"/>
      <c r="C35" s="184"/>
      <c r="F35" s="341">
        <v>25</v>
      </c>
      <c r="G35" s="341"/>
      <c r="H35" s="341"/>
      <c r="I35" s="341"/>
      <c r="J35" s="341"/>
      <c r="K35" s="342" t="str">
        <f>IF('2 Name'!B35="","",'2 Name'!B35)</f>
        <v/>
      </c>
      <c r="L35" s="343"/>
      <c r="M35" s="343"/>
      <c r="N35" s="343"/>
      <c r="O35" s="343"/>
      <c r="P35" s="343"/>
      <c r="Q35" s="343"/>
      <c r="R35" s="344"/>
      <c r="S35" s="336" t="str">
        <f>IF('2 Name'!C35="","",'2 Name'!C35)</f>
        <v/>
      </c>
      <c r="T35" s="337"/>
      <c r="U35" s="337"/>
      <c r="V35" s="337"/>
      <c r="W35" s="337"/>
      <c r="X35" s="337"/>
      <c r="Y35" s="337"/>
      <c r="Z35" s="337"/>
      <c r="AA35" s="337"/>
      <c r="AB35" s="337"/>
      <c r="AC35" s="337"/>
      <c r="AD35" s="337"/>
      <c r="AE35" s="337" t="str">
        <f>IF('2 Name'!D35="","",'2 Name'!D35)</f>
        <v/>
      </c>
      <c r="AF35" s="337"/>
      <c r="AG35" s="337"/>
      <c r="AH35" s="337"/>
      <c r="AI35" s="337"/>
      <c r="AJ35" s="337"/>
      <c r="AK35" s="337"/>
      <c r="AL35" s="337"/>
      <c r="AM35" s="337"/>
      <c r="AN35" s="337"/>
      <c r="AO35" s="337"/>
      <c r="AP35" s="337"/>
      <c r="AQ35" s="337"/>
      <c r="AR35" s="338"/>
      <c r="AS35" s="335" t="str">
        <f>IF('2 Name'!R35="No Qualification for Exam","",IF('2 Name'!R35="Transfer","",IF('2 Name'!R35="I","",IF('4.Collect Points'!AK34="","",'4.Collect Points'!AK34))))</f>
        <v/>
      </c>
      <c r="AT35" s="335"/>
      <c r="AU35" s="335"/>
      <c r="AV35" s="335"/>
      <c r="AW35" s="335"/>
      <c r="AX35" s="335"/>
      <c r="AY35" s="335"/>
      <c r="AZ35" s="335"/>
      <c r="BA35" s="335"/>
      <c r="BB35" s="335" t="str">
        <f>IF('2 Name'!R35="No Qualification for Exam","",IF('2 Name'!R35="Transfer","",IF('2 Name'!R35="I","",IF('4.Collect Points'!AL34="","",'4.Collect Points'!AL34))))</f>
        <v/>
      </c>
      <c r="BC35" s="335"/>
      <c r="BD35" s="335"/>
      <c r="BE35" s="335"/>
      <c r="BF35" s="335"/>
      <c r="BG35" s="335"/>
      <c r="BH35" s="335"/>
      <c r="BI35" s="335"/>
      <c r="BJ35" s="335"/>
      <c r="BK35" s="335" t="str">
        <f>IF('2 Name'!R35="No Qualification for Exam","",IF('2 Name'!R35="Transfer","",IF('2 Name'!R35="I","",IF('4.Collect Points'!AM34="","",'4.Collect Points'!AM34))))</f>
        <v/>
      </c>
      <c r="BL35" s="335"/>
      <c r="BM35" s="335"/>
      <c r="BN35" s="335"/>
      <c r="BO35" s="335"/>
      <c r="BP35" s="335"/>
      <c r="BQ35" s="335"/>
      <c r="BR35" s="326" t="str">
        <f>IF('2 Name'!R35="No Qualification for Exam","No Qualification for Exam",IF('2 Name'!R35="Transfer","Transfer",IF('2 Name'!R35="I","I",IF('4.Collect Points'!AU34="","",'4.Collect Points'!AU34))))</f>
        <v/>
      </c>
      <c r="BS35" s="327"/>
      <c r="BT35" s="327"/>
      <c r="BU35" s="327"/>
      <c r="BV35" s="327"/>
      <c r="BW35" s="327"/>
      <c r="BX35" s="328"/>
      <c r="BY35" s="329" t="str">
        <f>IF('4.Collect Points'!AN34="","",IF('2 Name'!R35="No Qualification for Exam","",IF('2 Name'!R35="Transfer","",IF('2 Name'!R35="I","",IF('4.Collect Points'!AY34="","",'4.Collect Points'!AY34)))))</f>
        <v/>
      </c>
      <c r="BZ35" s="330"/>
      <c r="CA35" s="330"/>
      <c r="CB35" s="330"/>
      <c r="CC35" s="330"/>
      <c r="CD35" s="330"/>
      <c r="CE35" s="331"/>
    </row>
    <row r="36" spans="1:83" s="185" customFormat="1" ht="17.25" customHeight="1" x14ac:dyDescent="0.5">
      <c r="A36" s="184"/>
      <c r="B36" s="184"/>
      <c r="C36" s="184"/>
      <c r="F36" s="341">
        <v>26</v>
      </c>
      <c r="G36" s="341"/>
      <c r="H36" s="341"/>
      <c r="I36" s="341"/>
      <c r="J36" s="341"/>
      <c r="K36" s="342" t="str">
        <f>IF('2 Name'!B36="","",'2 Name'!B36)</f>
        <v/>
      </c>
      <c r="L36" s="343"/>
      <c r="M36" s="343"/>
      <c r="N36" s="343"/>
      <c r="O36" s="343"/>
      <c r="P36" s="343"/>
      <c r="Q36" s="343"/>
      <c r="R36" s="344"/>
      <c r="S36" s="336" t="str">
        <f>IF('2 Name'!C36="","",'2 Name'!C36)</f>
        <v/>
      </c>
      <c r="T36" s="337"/>
      <c r="U36" s="337"/>
      <c r="V36" s="337"/>
      <c r="W36" s="337"/>
      <c r="X36" s="337"/>
      <c r="Y36" s="337"/>
      <c r="Z36" s="337"/>
      <c r="AA36" s="337"/>
      <c r="AB36" s="337"/>
      <c r="AC36" s="337"/>
      <c r="AD36" s="337"/>
      <c r="AE36" s="337" t="str">
        <f>IF('2 Name'!D36="","",'2 Name'!D36)</f>
        <v/>
      </c>
      <c r="AF36" s="337"/>
      <c r="AG36" s="337"/>
      <c r="AH36" s="337"/>
      <c r="AI36" s="337"/>
      <c r="AJ36" s="337"/>
      <c r="AK36" s="337"/>
      <c r="AL36" s="337"/>
      <c r="AM36" s="337"/>
      <c r="AN36" s="337"/>
      <c r="AO36" s="337"/>
      <c r="AP36" s="337"/>
      <c r="AQ36" s="337"/>
      <c r="AR36" s="338"/>
      <c r="AS36" s="335" t="str">
        <f>IF('2 Name'!R36="No Qualification for Exam","",IF('2 Name'!R36="Transfer","",IF('2 Name'!R36="I","",IF('4.Collect Points'!AK35="","",'4.Collect Points'!AK35))))</f>
        <v/>
      </c>
      <c r="AT36" s="335"/>
      <c r="AU36" s="335"/>
      <c r="AV36" s="335"/>
      <c r="AW36" s="335"/>
      <c r="AX36" s="335"/>
      <c r="AY36" s="335"/>
      <c r="AZ36" s="335"/>
      <c r="BA36" s="335"/>
      <c r="BB36" s="335" t="str">
        <f>IF('2 Name'!R36="No Qualification for Exam","",IF('2 Name'!R36="Transfer","",IF('2 Name'!R36="I","",IF('4.Collect Points'!AL35="","",'4.Collect Points'!AL35))))</f>
        <v/>
      </c>
      <c r="BC36" s="335"/>
      <c r="BD36" s="335"/>
      <c r="BE36" s="335"/>
      <c r="BF36" s="335"/>
      <c r="BG36" s="335"/>
      <c r="BH36" s="335"/>
      <c r="BI36" s="335"/>
      <c r="BJ36" s="335"/>
      <c r="BK36" s="335" t="str">
        <f>IF('2 Name'!R36="No Qualification for Exam","",IF('2 Name'!R36="Transfer","",IF('2 Name'!R36="I","",IF('4.Collect Points'!AM35="","",'4.Collect Points'!AM35))))</f>
        <v/>
      </c>
      <c r="BL36" s="335"/>
      <c r="BM36" s="335"/>
      <c r="BN36" s="335"/>
      <c r="BO36" s="335"/>
      <c r="BP36" s="335"/>
      <c r="BQ36" s="335"/>
      <c r="BR36" s="326" t="str">
        <f>IF('2 Name'!R36="No Qualification for Exam","No Qualification for Exam",IF('2 Name'!R36="Transfer","Transfer",IF('2 Name'!R36="I","I",IF('4.Collect Points'!AU35="","",'4.Collect Points'!AU35))))</f>
        <v/>
      </c>
      <c r="BS36" s="327"/>
      <c r="BT36" s="327"/>
      <c r="BU36" s="327"/>
      <c r="BV36" s="327"/>
      <c r="BW36" s="327"/>
      <c r="BX36" s="328"/>
      <c r="BY36" s="329" t="str">
        <f>IF('4.Collect Points'!AN35="","",IF('2 Name'!R36="No Qualification for Exam","",IF('2 Name'!R36="Transfer","",IF('2 Name'!R36="I","",IF('4.Collect Points'!AY35="","",'4.Collect Points'!AY35)))))</f>
        <v/>
      </c>
      <c r="BZ36" s="330"/>
      <c r="CA36" s="330"/>
      <c r="CB36" s="330"/>
      <c r="CC36" s="330"/>
      <c r="CD36" s="330"/>
      <c r="CE36" s="331"/>
    </row>
    <row r="37" spans="1:83" s="185" customFormat="1" ht="17.25" customHeight="1" x14ac:dyDescent="0.5">
      <c r="A37" s="184"/>
      <c r="B37" s="184"/>
      <c r="C37" s="184"/>
      <c r="F37" s="341">
        <v>27</v>
      </c>
      <c r="G37" s="341"/>
      <c r="H37" s="341"/>
      <c r="I37" s="341"/>
      <c r="J37" s="341"/>
      <c r="K37" s="342" t="str">
        <f>IF('2 Name'!B37="","",'2 Name'!B37)</f>
        <v/>
      </c>
      <c r="L37" s="343"/>
      <c r="M37" s="343"/>
      <c r="N37" s="343"/>
      <c r="O37" s="343"/>
      <c r="P37" s="343"/>
      <c r="Q37" s="343"/>
      <c r="R37" s="344"/>
      <c r="S37" s="336" t="str">
        <f>IF('2 Name'!C37="","",'2 Name'!C37)</f>
        <v/>
      </c>
      <c r="T37" s="337"/>
      <c r="U37" s="337"/>
      <c r="V37" s="337"/>
      <c r="W37" s="337"/>
      <c r="X37" s="337"/>
      <c r="Y37" s="337"/>
      <c r="Z37" s="337"/>
      <c r="AA37" s="337"/>
      <c r="AB37" s="337"/>
      <c r="AC37" s="337"/>
      <c r="AD37" s="337"/>
      <c r="AE37" s="337" t="str">
        <f>IF('2 Name'!D37="","",'2 Name'!D37)</f>
        <v/>
      </c>
      <c r="AF37" s="337"/>
      <c r="AG37" s="337"/>
      <c r="AH37" s="337"/>
      <c r="AI37" s="337"/>
      <c r="AJ37" s="337"/>
      <c r="AK37" s="337"/>
      <c r="AL37" s="337"/>
      <c r="AM37" s="337"/>
      <c r="AN37" s="337"/>
      <c r="AO37" s="337"/>
      <c r="AP37" s="337"/>
      <c r="AQ37" s="337"/>
      <c r="AR37" s="338"/>
      <c r="AS37" s="335" t="str">
        <f>IF('2 Name'!R37="No Qualification for Exam","",IF('2 Name'!R37="Transfer","",IF('2 Name'!R37="I","",IF('4.Collect Points'!AK36="","",'4.Collect Points'!AK36))))</f>
        <v/>
      </c>
      <c r="AT37" s="335"/>
      <c r="AU37" s="335"/>
      <c r="AV37" s="335"/>
      <c r="AW37" s="335"/>
      <c r="AX37" s="335"/>
      <c r="AY37" s="335"/>
      <c r="AZ37" s="335"/>
      <c r="BA37" s="335"/>
      <c r="BB37" s="335" t="str">
        <f>IF('2 Name'!R37="No Qualification for Exam","",IF('2 Name'!R37="Transfer","",IF('2 Name'!R37="I","",IF('4.Collect Points'!AL36="","",'4.Collect Points'!AL36))))</f>
        <v/>
      </c>
      <c r="BC37" s="335"/>
      <c r="BD37" s="335"/>
      <c r="BE37" s="335"/>
      <c r="BF37" s="335"/>
      <c r="BG37" s="335"/>
      <c r="BH37" s="335"/>
      <c r="BI37" s="335"/>
      <c r="BJ37" s="335"/>
      <c r="BK37" s="335" t="str">
        <f>IF('2 Name'!R37="No Qualification for Exam","",IF('2 Name'!R37="Transfer","",IF('2 Name'!R37="I","",IF('4.Collect Points'!AM36="","",'4.Collect Points'!AM36))))</f>
        <v/>
      </c>
      <c r="BL37" s="335"/>
      <c r="BM37" s="335"/>
      <c r="BN37" s="335"/>
      <c r="BO37" s="335"/>
      <c r="BP37" s="335"/>
      <c r="BQ37" s="335"/>
      <c r="BR37" s="326" t="str">
        <f>IF('2 Name'!R37="No Qualification for Exam","No Qualification for Exam",IF('2 Name'!R37="Transfer","Transfer",IF('2 Name'!R37="I","I",IF('4.Collect Points'!AU36="","",'4.Collect Points'!AU36))))</f>
        <v/>
      </c>
      <c r="BS37" s="327"/>
      <c r="BT37" s="327"/>
      <c r="BU37" s="327"/>
      <c r="BV37" s="327"/>
      <c r="BW37" s="327"/>
      <c r="BX37" s="328"/>
      <c r="BY37" s="329" t="str">
        <f>IF('4.Collect Points'!AN36="","",IF('2 Name'!R37="No Qualification for Exam","",IF('2 Name'!R37="Transfer","",IF('2 Name'!R37="I","",IF('4.Collect Points'!AY36="","",'4.Collect Points'!AY36)))))</f>
        <v/>
      </c>
      <c r="BZ37" s="330"/>
      <c r="CA37" s="330"/>
      <c r="CB37" s="330"/>
      <c r="CC37" s="330"/>
      <c r="CD37" s="330"/>
      <c r="CE37" s="331"/>
    </row>
    <row r="38" spans="1:83" s="185" customFormat="1" ht="17.25" customHeight="1" x14ac:dyDescent="0.5">
      <c r="A38" s="184"/>
      <c r="B38" s="184"/>
      <c r="C38" s="184"/>
      <c r="F38" s="341">
        <v>28</v>
      </c>
      <c r="G38" s="341"/>
      <c r="H38" s="341"/>
      <c r="I38" s="341"/>
      <c r="J38" s="341"/>
      <c r="K38" s="342" t="str">
        <f>IF('2 Name'!B38="","",'2 Name'!B38)</f>
        <v/>
      </c>
      <c r="L38" s="343"/>
      <c r="M38" s="343"/>
      <c r="N38" s="343"/>
      <c r="O38" s="343"/>
      <c r="P38" s="343"/>
      <c r="Q38" s="343"/>
      <c r="R38" s="344"/>
      <c r="S38" s="336" t="str">
        <f>IF('2 Name'!C38="","",'2 Name'!C38)</f>
        <v/>
      </c>
      <c r="T38" s="337"/>
      <c r="U38" s="337"/>
      <c r="V38" s="337"/>
      <c r="W38" s="337"/>
      <c r="X38" s="337"/>
      <c r="Y38" s="337"/>
      <c r="Z38" s="337"/>
      <c r="AA38" s="337"/>
      <c r="AB38" s="337"/>
      <c r="AC38" s="337"/>
      <c r="AD38" s="337"/>
      <c r="AE38" s="337" t="str">
        <f>IF('2 Name'!D38="","",'2 Name'!D38)</f>
        <v/>
      </c>
      <c r="AF38" s="337"/>
      <c r="AG38" s="337"/>
      <c r="AH38" s="337"/>
      <c r="AI38" s="337"/>
      <c r="AJ38" s="337"/>
      <c r="AK38" s="337"/>
      <c r="AL38" s="337"/>
      <c r="AM38" s="337"/>
      <c r="AN38" s="337"/>
      <c r="AO38" s="337"/>
      <c r="AP38" s="337"/>
      <c r="AQ38" s="337"/>
      <c r="AR38" s="338"/>
      <c r="AS38" s="335" t="str">
        <f>IF('2 Name'!R38="No Qualification for Exam","",IF('2 Name'!R38="Transfer","",IF('2 Name'!R38="I","",IF('4.Collect Points'!AK37="","",'4.Collect Points'!AK37))))</f>
        <v/>
      </c>
      <c r="AT38" s="335"/>
      <c r="AU38" s="335"/>
      <c r="AV38" s="335"/>
      <c r="AW38" s="335"/>
      <c r="AX38" s="335"/>
      <c r="AY38" s="335"/>
      <c r="AZ38" s="335"/>
      <c r="BA38" s="335"/>
      <c r="BB38" s="335" t="str">
        <f>IF('2 Name'!R38="No Qualification for Exam","",IF('2 Name'!R38="Transfer","",IF('2 Name'!R38="I","",IF('4.Collect Points'!AL37="","",'4.Collect Points'!AL37))))</f>
        <v/>
      </c>
      <c r="BC38" s="335"/>
      <c r="BD38" s="335"/>
      <c r="BE38" s="335"/>
      <c r="BF38" s="335"/>
      <c r="BG38" s="335"/>
      <c r="BH38" s="335"/>
      <c r="BI38" s="335"/>
      <c r="BJ38" s="335"/>
      <c r="BK38" s="335" t="str">
        <f>IF('2 Name'!R38="No Qualification for Exam","",IF('2 Name'!R38="Transfer","",IF('2 Name'!R38="I","",IF('4.Collect Points'!AM37="","",'4.Collect Points'!AM37))))</f>
        <v/>
      </c>
      <c r="BL38" s="335"/>
      <c r="BM38" s="335"/>
      <c r="BN38" s="335"/>
      <c r="BO38" s="335"/>
      <c r="BP38" s="335"/>
      <c r="BQ38" s="335"/>
      <c r="BR38" s="326" t="str">
        <f>IF('2 Name'!R38="No Qualification for Exam","No Qualification for Exam",IF('2 Name'!R38="Transfer","Transfer",IF('2 Name'!R38="I","I",IF('4.Collect Points'!AU37="","",'4.Collect Points'!AU37))))</f>
        <v/>
      </c>
      <c r="BS38" s="327"/>
      <c r="BT38" s="327"/>
      <c r="BU38" s="327"/>
      <c r="BV38" s="327"/>
      <c r="BW38" s="327"/>
      <c r="BX38" s="328"/>
      <c r="BY38" s="329" t="str">
        <f>IF('4.Collect Points'!AN37="","",IF('2 Name'!R38="No Qualification for Exam","",IF('2 Name'!R38="Transfer","",IF('2 Name'!R38="I","",IF('4.Collect Points'!AY37="","",'4.Collect Points'!AY37)))))</f>
        <v/>
      </c>
      <c r="BZ38" s="330"/>
      <c r="CA38" s="330"/>
      <c r="CB38" s="330"/>
      <c r="CC38" s="330"/>
      <c r="CD38" s="330"/>
      <c r="CE38" s="331"/>
    </row>
    <row r="39" spans="1:83" s="185" customFormat="1" ht="17.25" customHeight="1" x14ac:dyDescent="0.5">
      <c r="A39" s="184"/>
      <c r="B39" s="184"/>
      <c r="C39" s="184"/>
      <c r="F39" s="341">
        <v>29</v>
      </c>
      <c r="G39" s="341"/>
      <c r="H39" s="341"/>
      <c r="I39" s="341"/>
      <c r="J39" s="341"/>
      <c r="K39" s="342" t="str">
        <f>IF('2 Name'!B39="","",'2 Name'!B39)</f>
        <v/>
      </c>
      <c r="L39" s="343"/>
      <c r="M39" s="343"/>
      <c r="N39" s="343"/>
      <c r="O39" s="343"/>
      <c r="P39" s="343"/>
      <c r="Q39" s="343"/>
      <c r="R39" s="344"/>
      <c r="S39" s="336" t="str">
        <f>IF('2 Name'!C39="","",'2 Name'!C39)</f>
        <v/>
      </c>
      <c r="T39" s="337"/>
      <c r="U39" s="337"/>
      <c r="V39" s="337"/>
      <c r="W39" s="337"/>
      <c r="X39" s="337"/>
      <c r="Y39" s="337"/>
      <c r="Z39" s="337"/>
      <c r="AA39" s="337"/>
      <c r="AB39" s="337"/>
      <c r="AC39" s="337"/>
      <c r="AD39" s="337"/>
      <c r="AE39" s="337" t="str">
        <f>IF('2 Name'!D39="","",'2 Name'!D39)</f>
        <v/>
      </c>
      <c r="AF39" s="337"/>
      <c r="AG39" s="337"/>
      <c r="AH39" s="337"/>
      <c r="AI39" s="337"/>
      <c r="AJ39" s="337"/>
      <c r="AK39" s="337"/>
      <c r="AL39" s="337"/>
      <c r="AM39" s="337"/>
      <c r="AN39" s="337"/>
      <c r="AO39" s="337"/>
      <c r="AP39" s="337"/>
      <c r="AQ39" s="337"/>
      <c r="AR39" s="338"/>
      <c r="AS39" s="335" t="str">
        <f>IF('2 Name'!R39="No Qualification for Exam","",IF('2 Name'!R39="Transfer","",IF('2 Name'!R39="I","",IF('4.Collect Points'!AK38="","",'4.Collect Points'!AK38))))</f>
        <v/>
      </c>
      <c r="AT39" s="335"/>
      <c r="AU39" s="335"/>
      <c r="AV39" s="335"/>
      <c r="AW39" s="335"/>
      <c r="AX39" s="335"/>
      <c r="AY39" s="335"/>
      <c r="AZ39" s="335"/>
      <c r="BA39" s="335"/>
      <c r="BB39" s="335" t="str">
        <f>IF('2 Name'!R39="No Qualification for Exam","",IF('2 Name'!R39="Transfer","",IF('2 Name'!R39="I","",IF('4.Collect Points'!AL38="","",'4.Collect Points'!AL38))))</f>
        <v/>
      </c>
      <c r="BC39" s="335"/>
      <c r="BD39" s="335"/>
      <c r="BE39" s="335"/>
      <c r="BF39" s="335"/>
      <c r="BG39" s="335"/>
      <c r="BH39" s="335"/>
      <c r="BI39" s="335"/>
      <c r="BJ39" s="335"/>
      <c r="BK39" s="335" t="str">
        <f>IF('2 Name'!R39="No Qualification for Exam","",IF('2 Name'!R39="Transfer","",IF('2 Name'!R39="I","",IF('4.Collect Points'!AM38="","",'4.Collect Points'!AM38))))</f>
        <v/>
      </c>
      <c r="BL39" s="335"/>
      <c r="BM39" s="335"/>
      <c r="BN39" s="335"/>
      <c r="BO39" s="335"/>
      <c r="BP39" s="335"/>
      <c r="BQ39" s="335"/>
      <c r="BR39" s="326" t="str">
        <f>IF('2 Name'!R39="No Qualification for Exam","No Qualification for Exam",IF('2 Name'!R39="Transfer","Transfer",IF('2 Name'!R39="I","I",IF('4.Collect Points'!AU38="","",'4.Collect Points'!AU38))))</f>
        <v/>
      </c>
      <c r="BS39" s="327"/>
      <c r="BT39" s="327"/>
      <c r="BU39" s="327"/>
      <c r="BV39" s="327"/>
      <c r="BW39" s="327"/>
      <c r="BX39" s="328"/>
      <c r="BY39" s="329" t="str">
        <f>IF('4.Collect Points'!AN38="","",IF('2 Name'!R39="No Qualification for Exam","",IF('2 Name'!R39="Transfer","",IF('2 Name'!R39="I","",IF('4.Collect Points'!AY38="","",'4.Collect Points'!AY38)))))</f>
        <v/>
      </c>
      <c r="BZ39" s="330"/>
      <c r="CA39" s="330"/>
      <c r="CB39" s="330"/>
      <c r="CC39" s="330"/>
      <c r="CD39" s="330"/>
      <c r="CE39" s="331"/>
    </row>
    <row r="40" spans="1:83" s="185" customFormat="1" ht="17.25" customHeight="1" x14ac:dyDescent="0.5">
      <c r="A40" s="184"/>
      <c r="B40" s="184"/>
      <c r="C40" s="184"/>
      <c r="F40" s="341">
        <v>30</v>
      </c>
      <c r="G40" s="341"/>
      <c r="H40" s="341"/>
      <c r="I40" s="341"/>
      <c r="J40" s="341"/>
      <c r="K40" s="342" t="str">
        <f>IF('2 Name'!B40="","",'2 Name'!B40)</f>
        <v/>
      </c>
      <c r="L40" s="343"/>
      <c r="M40" s="343"/>
      <c r="N40" s="343"/>
      <c r="O40" s="343"/>
      <c r="P40" s="343"/>
      <c r="Q40" s="343"/>
      <c r="R40" s="344"/>
      <c r="S40" s="336" t="str">
        <f>IF('2 Name'!C40="","",'2 Name'!C40)</f>
        <v/>
      </c>
      <c r="T40" s="337"/>
      <c r="U40" s="337"/>
      <c r="V40" s="337"/>
      <c r="W40" s="337"/>
      <c r="X40" s="337"/>
      <c r="Y40" s="337"/>
      <c r="Z40" s="337"/>
      <c r="AA40" s="337"/>
      <c r="AB40" s="337"/>
      <c r="AC40" s="337"/>
      <c r="AD40" s="337"/>
      <c r="AE40" s="337" t="str">
        <f>IF('2 Name'!D40="","",'2 Name'!D40)</f>
        <v/>
      </c>
      <c r="AF40" s="337"/>
      <c r="AG40" s="337"/>
      <c r="AH40" s="337"/>
      <c r="AI40" s="337"/>
      <c r="AJ40" s="337"/>
      <c r="AK40" s="337"/>
      <c r="AL40" s="337"/>
      <c r="AM40" s="337"/>
      <c r="AN40" s="337"/>
      <c r="AO40" s="337"/>
      <c r="AP40" s="337"/>
      <c r="AQ40" s="337"/>
      <c r="AR40" s="338"/>
      <c r="AS40" s="335" t="str">
        <f>IF('2 Name'!R40="No Qualification for Exam","",IF('2 Name'!R40="Transfer","",IF('2 Name'!R40="I","",IF('4.Collect Points'!AK39="","",'4.Collect Points'!AK39))))</f>
        <v/>
      </c>
      <c r="AT40" s="335"/>
      <c r="AU40" s="335"/>
      <c r="AV40" s="335"/>
      <c r="AW40" s="335"/>
      <c r="AX40" s="335"/>
      <c r="AY40" s="335"/>
      <c r="AZ40" s="335"/>
      <c r="BA40" s="335"/>
      <c r="BB40" s="335" t="str">
        <f>IF('2 Name'!R40="No Qualification for Exam","",IF('2 Name'!R40="Transfer","",IF('2 Name'!R40="I","",IF('4.Collect Points'!AL39="","",'4.Collect Points'!AL39))))</f>
        <v/>
      </c>
      <c r="BC40" s="335"/>
      <c r="BD40" s="335"/>
      <c r="BE40" s="335"/>
      <c r="BF40" s="335"/>
      <c r="BG40" s="335"/>
      <c r="BH40" s="335"/>
      <c r="BI40" s="335"/>
      <c r="BJ40" s="335"/>
      <c r="BK40" s="335" t="str">
        <f>IF('2 Name'!R40="No Qualification for Exam","",IF('2 Name'!R40="Transfer","",IF('2 Name'!R40="I","",IF('4.Collect Points'!AM39="","",'4.Collect Points'!AM39))))</f>
        <v/>
      </c>
      <c r="BL40" s="335"/>
      <c r="BM40" s="335"/>
      <c r="BN40" s="335"/>
      <c r="BO40" s="335"/>
      <c r="BP40" s="335"/>
      <c r="BQ40" s="335"/>
      <c r="BR40" s="326" t="str">
        <f>IF('2 Name'!R40="No Qualification for Exam","No Qualification for Exam",IF('2 Name'!R40="Transfer","Transfer",IF('2 Name'!R40="I","I",IF('4.Collect Points'!AU39="","",'4.Collect Points'!AU39))))</f>
        <v/>
      </c>
      <c r="BS40" s="327"/>
      <c r="BT40" s="327"/>
      <c r="BU40" s="327"/>
      <c r="BV40" s="327"/>
      <c r="BW40" s="327"/>
      <c r="BX40" s="328"/>
      <c r="BY40" s="329" t="str">
        <f>IF('4.Collect Points'!AN39="","",IF('2 Name'!R40="No Qualification for Exam","",IF('2 Name'!R40="Transfer","",IF('2 Name'!R40="I","",IF('4.Collect Points'!AY39="","",'4.Collect Points'!AY39)))))</f>
        <v/>
      </c>
      <c r="BZ40" s="330"/>
      <c r="CA40" s="330"/>
      <c r="CB40" s="330"/>
      <c r="CC40" s="330"/>
      <c r="CD40" s="330"/>
      <c r="CE40" s="331"/>
    </row>
    <row r="41" spans="1:83" s="185" customFormat="1" ht="17.25" customHeight="1" x14ac:dyDescent="0.5">
      <c r="A41" s="184"/>
      <c r="B41" s="184"/>
      <c r="C41" s="184"/>
      <c r="F41" s="341">
        <v>31</v>
      </c>
      <c r="G41" s="341"/>
      <c r="H41" s="341"/>
      <c r="I41" s="341"/>
      <c r="J41" s="341"/>
      <c r="K41" s="342" t="str">
        <f>IF('2 Name'!B41="","",'2 Name'!B41)</f>
        <v/>
      </c>
      <c r="L41" s="343"/>
      <c r="M41" s="343"/>
      <c r="N41" s="343"/>
      <c r="O41" s="343"/>
      <c r="P41" s="343"/>
      <c r="Q41" s="343"/>
      <c r="R41" s="344"/>
      <c r="S41" s="336" t="str">
        <f>IF('2 Name'!C41="","",'2 Name'!C41)</f>
        <v/>
      </c>
      <c r="T41" s="337"/>
      <c r="U41" s="337"/>
      <c r="V41" s="337"/>
      <c r="W41" s="337"/>
      <c r="X41" s="337"/>
      <c r="Y41" s="337"/>
      <c r="Z41" s="337"/>
      <c r="AA41" s="337"/>
      <c r="AB41" s="337"/>
      <c r="AC41" s="337"/>
      <c r="AD41" s="337"/>
      <c r="AE41" s="337" t="str">
        <f>IF('2 Name'!D41="","",'2 Name'!D41)</f>
        <v/>
      </c>
      <c r="AF41" s="337"/>
      <c r="AG41" s="337"/>
      <c r="AH41" s="337"/>
      <c r="AI41" s="337"/>
      <c r="AJ41" s="337"/>
      <c r="AK41" s="337"/>
      <c r="AL41" s="337"/>
      <c r="AM41" s="337"/>
      <c r="AN41" s="337"/>
      <c r="AO41" s="337"/>
      <c r="AP41" s="337"/>
      <c r="AQ41" s="337"/>
      <c r="AR41" s="338"/>
      <c r="AS41" s="335" t="str">
        <f>IF('2 Name'!R41="No Qualification for Exam","",IF('2 Name'!R41="Transfer","",IF('2 Name'!R41="I","",IF('4.Collect Points'!AK40="","",'4.Collect Points'!AK40))))</f>
        <v/>
      </c>
      <c r="AT41" s="335"/>
      <c r="AU41" s="335"/>
      <c r="AV41" s="335"/>
      <c r="AW41" s="335"/>
      <c r="AX41" s="335"/>
      <c r="AY41" s="335"/>
      <c r="AZ41" s="335"/>
      <c r="BA41" s="335"/>
      <c r="BB41" s="335" t="str">
        <f>IF('2 Name'!R41="No Qualification for Exam","",IF('2 Name'!R41="Transfer","",IF('2 Name'!R41="I","",IF('4.Collect Points'!AL40="","",'4.Collect Points'!AL40))))</f>
        <v/>
      </c>
      <c r="BC41" s="335"/>
      <c r="BD41" s="335"/>
      <c r="BE41" s="335"/>
      <c r="BF41" s="335"/>
      <c r="BG41" s="335"/>
      <c r="BH41" s="335"/>
      <c r="BI41" s="335"/>
      <c r="BJ41" s="335"/>
      <c r="BK41" s="335" t="str">
        <f>IF('2 Name'!R41="No Qualification for Exam","",IF('2 Name'!R41="Transfer","",IF('2 Name'!R41="I","",IF('4.Collect Points'!AM40="","",'4.Collect Points'!AM40))))</f>
        <v/>
      </c>
      <c r="BL41" s="335"/>
      <c r="BM41" s="335"/>
      <c r="BN41" s="335"/>
      <c r="BO41" s="335"/>
      <c r="BP41" s="335"/>
      <c r="BQ41" s="335"/>
      <c r="BR41" s="326" t="str">
        <f>IF('2 Name'!R41="No Qualification for Exam","No Qualification for Exam",IF('2 Name'!R41="Transfer","Transfer",IF('2 Name'!R41="I","I",IF('4.Collect Points'!AU40="","",'4.Collect Points'!AU40))))</f>
        <v/>
      </c>
      <c r="BS41" s="327"/>
      <c r="BT41" s="327"/>
      <c r="BU41" s="327"/>
      <c r="BV41" s="327"/>
      <c r="BW41" s="327"/>
      <c r="BX41" s="328"/>
      <c r="BY41" s="329" t="str">
        <f>IF('4.Collect Points'!AN40="","",IF('2 Name'!R41="No Qualification for Exam","",IF('2 Name'!R41="Transfer","",IF('2 Name'!R41="I","",IF('4.Collect Points'!AY40="","",'4.Collect Points'!AY40)))))</f>
        <v/>
      </c>
      <c r="BZ41" s="330"/>
      <c r="CA41" s="330"/>
      <c r="CB41" s="330"/>
      <c r="CC41" s="330"/>
      <c r="CD41" s="330"/>
      <c r="CE41" s="331"/>
    </row>
    <row r="42" spans="1:83" s="185" customFormat="1" ht="17.25" customHeight="1" x14ac:dyDescent="0.5">
      <c r="A42" s="184"/>
      <c r="B42" s="184"/>
      <c r="C42" s="184"/>
      <c r="F42" s="341">
        <v>32</v>
      </c>
      <c r="G42" s="341"/>
      <c r="H42" s="341"/>
      <c r="I42" s="341"/>
      <c r="J42" s="341"/>
      <c r="K42" s="342" t="str">
        <f>IF('2 Name'!B42="","",'2 Name'!B42)</f>
        <v/>
      </c>
      <c r="L42" s="343"/>
      <c r="M42" s="343"/>
      <c r="N42" s="343"/>
      <c r="O42" s="343"/>
      <c r="P42" s="343"/>
      <c r="Q42" s="343"/>
      <c r="R42" s="344"/>
      <c r="S42" s="336" t="str">
        <f>IF('2 Name'!C42="","",'2 Name'!C42)</f>
        <v/>
      </c>
      <c r="T42" s="337"/>
      <c r="U42" s="337"/>
      <c r="V42" s="337"/>
      <c r="W42" s="337"/>
      <c r="X42" s="337"/>
      <c r="Y42" s="337"/>
      <c r="Z42" s="337"/>
      <c r="AA42" s="337"/>
      <c r="AB42" s="337"/>
      <c r="AC42" s="337"/>
      <c r="AD42" s="337"/>
      <c r="AE42" s="337" t="str">
        <f>IF('2 Name'!D42="","",'2 Name'!D42)</f>
        <v/>
      </c>
      <c r="AF42" s="337"/>
      <c r="AG42" s="337"/>
      <c r="AH42" s="337"/>
      <c r="AI42" s="337"/>
      <c r="AJ42" s="337"/>
      <c r="AK42" s="337"/>
      <c r="AL42" s="337"/>
      <c r="AM42" s="337"/>
      <c r="AN42" s="337"/>
      <c r="AO42" s="337"/>
      <c r="AP42" s="337"/>
      <c r="AQ42" s="337"/>
      <c r="AR42" s="338"/>
      <c r="AS42" s="335" t="str">
        <f>IF('2 Name'!R42="No Qualification for Exam","",IF('2 Name'!R42="Transfer","",IF('2 Name'!R42="I","",IF('4.Collect Points'!AK41="","",'4.Collect Points'!AK41))))</f>
        <v/>
      </c>
      <c r="AT42" s="335"/>
      <c r="AU42" s="335"/>
      <c r="AV42" s="335"/>
      <c r="AW42" s="335"/>
      <c r="AX42" s="335"/>
      <c r="AY42" s="335"/>
      <c r="AZ42" s="335"/>
      <c r="BA42" s="335"/>
      <c r="BB42" s="335" t="str">
        <f>IF('2 Name'!R42="No Qualification for Exam","",IF('2 Name'!R42="Transfer","",IF('2 Name'!R42="I","",IF('4.Collect Points'!AL41="","",'4.Collect Points'!AL41))))</f>
        <v/>
      </c>
      <c r="BC42" s="335"/>
      <c r="BD42" s="335"/>
      <c r="BE42" s="335"/>
      <c r="BF42" s="335"/>
      <c r="BG42" s="335"/>
      <c r="BH42" s="335"/>
      <c r="BI42" s="335"/>
      <c r="BJ42" s="335"/>
      <c r="BK42" s="335" t="str">
        <f>IF('2 Name'!R42="No Qualification for Exam","",IF('2 Name'!R42="Transfer","",IF('2 Name'!R42="I","",IF('4.Collect Points'!AM41="","",'4.Collect Points'!AM41))))</f>
        <v/>
      </c>
      <c r="BL42" s="335"/>
      <c r="BM42" s="335"/>
      <c r="BN42" s="335"/>
      <c r="BO42" s="335"/>
      <c r="BP42" s="335"/>
      <c r="BQ42" s="335"/>
      <c r="BR42" s="326" t="str">
        <f>IF('2 Name'!R42="No Qualification for Exam","No Qualification for Exam",IF('2 Name'!R42="Transfer","Transfer",IF('2 Name'!R42="I","I",IF('4.Collect Points'!AU41="","",'4.Collect Points'!AU41))))</f>
        <v/>
      </c>
      <c r="BS42" s="327"/>
      <c r="BT42" s="327"/>
      <c r="BU42" s="327"/>
      <c r="BV42" s="327"/>
      <c r="BW42" s="327"/>
      <c r="BX42" s="328"/>
      <c r="BY42" s="329" t="str">
        <f>IF('4.Collect Points'!AN41="","",IF('2 Name'!R42="No Qualification for Exam","",IF('2 Name'!R42="Transfer","",IF('2 Name'!R42="I","",IF('4.Collect Points'!AY41="","",'4.Collect Points'!AY41)))))</f>
        <v/>
      </c>
      <c r="BZ42" s="330"/>
      <c r="CA42" s="330"/>
      <c r="CB42" s="330"/>
      <c r="CC42" s="330"/>
      <c r="CD42" s="330"/>
      <c r="CE42" s="331"/>
    </row>
    <row r="43" spans="1:83" s="185" customFormat="1" ht="17.25" customHeight="1" x14ac:dyDescent="0.5">
      <c r="A43" s="184"/>
      <c r="B43" s="184"/>
      <c r="C43" s="184"/>
      <c r="F43" s="341">
        <v>33</v>
      </c>
      <c r="G43" s="341"/>
      <c r="H43" s="341"/>
      <c r="I43" s="341"/>
      <c r="J43" s="341"/>
      <c r="K43" s="342" t="str">
        <f>IF('2 Name'!B43="","",'2 Name'!B43)</f>
        <v/>
      </c>
      <c r="L43" s="343"/>
      <c r="M43" s="343"/>
      <c r="N43" s="343"/>
      <c r="O43" s="343"/>
      <c r="P43" s="343"/>
      <c r="Q43" s="343"/>
      <c r="R43" s="344"/>
      <c r="S43" s="336" t="str">
        <f>IF('2 Name'!C43="","",'2 Name'!C43)</f>
        <v/>
      </c>
      <c r="T43" s="337"/>
      <c r="U43" s="337"/>
      <c r="V43" s="337"/>
      <c r="W43" s="337"/>
      <c r="X43" s="337"/>
      <c r="Y43" s="337"/>
      <c r="Z43" s="337"/>
      <c r="AA43" s="337"/>
      <c r="AB43" s="337"/>
      <c r="AC43" s="337"/>
      <c r="AD43" s="337"/>
      <c r="AE43" s="337" t="str">
        <f>IF('2 Name'!D43="","",'2 Name'!D43)</f>
        <v/>
      </c>
      <c r="AF43" s="337"/>
      <c r="AG43" s="337"/>
      <c r="AH43" s="337"/>
      <c r="AI43" s="337"/>
      <c r="AJ43" s="337"/>
      <c r="AK43" s="337"/>
      <c r="AL43" s="337"/>
      <c r="AM43" s="337"/>
      <c r="AN43" s="337"/>
      <c r="AO43" s="337"/>
      <c r="AP43" s="337"/>
      <c r="AQ43" s="337"/>
      <c r="AR43" s="338"/>
      <c r="AS43" s="335" t="str">
        <f>IF('2 Name'!R43="No Qualification for Exam","",IF('2 Name'!R43="Transfer","",IF('2 Name'!R43="I","",IF('4.Collect Points'!AK42="","",'4.Collect Points'!AK42))))</f>
        <v/>
      </c>
      <c r="AT43" s="335"/>
      <c r="AU43" s="335"/>
      <c r="AV43" s="335"/>
      <c r="AW43" s="335"/>
      <c r="AX43" s="335"/>
      <c r="AY43" s="335"/>
      <c r="AZ43" s="335"/>
      <c r="BA43" s="335"/>
      <c r="BB43" s="335" t="str">
        <f>IF('2 Name'!R43="No Qualification for Exam","",IF('2 Name'!R43="Transfer","",IF('2 Name'!R43="I","",IF('4.Collect Points'!AL42="","",'4.Collect Points'!AL42))))</f>
        <v/>
      </c>
      <c r="BC43" s="335"/>
      <c r="BD43" s="335"/>
      <c r="BE43" s="335"/>
      <c r="BF43" s="335"/>
      <c r="BG43" s="335"/>
      <c r="BH43" s="335"/>
      <c r="BI43" s="335"/>
      <c r="BJ43" s="335"/>
      <c r="BK43" s="335" t="str">
        <f>IF('2 Name'!R43="No Qualification for Exam","",IF('2 Name'!R43="Transfer","",IF('2 Name'!R43="I","",IF('4.Collect Points'!AM42="","",'4.Collect Points'!AM42))))</f>
        <v/>
      </c>
      <c r="BL43" s="335"/>
      <c r="BM43" s="335"/>
      <c r="BN43" s="335"/>
      <c r="BO43" s="335"/>
      <c r="BP43" s="335"/>
      <c r="BQ43" s="335"/>
      <c r="BR43" s="326" t="str">
        <f>IF('2 Name'!R43="No Qualification for Exam","No Qualification for Exam",IF('2 Name'!R43="Transfer","Transfer",IF('2 Name'!R43="I","I",IF('4.Collect Points'!AU42="","",'4.Collect Points'!AU42))))</f>
        <v/>
      </c>
      <c r="BS43" s="327"/>
      <c r="BT43" s="327"/>
      <c r="BU43" s="327"/>
      <c r="BV43" s="327"/>
      <c r="BW43" s="327"/>
      <c r="BX43" s="328"/>
      <c r="BY43" s="329" t="str">
        <f>IF('4.Collect Points'!AN42="","",IF('2 Name'!R43="No Qualification for Exam","",IF('2 Name'!R43="Transfer","",IF('2 Name'!R43="I","",IF('4.Collect Points'!AY42="","",'4.Collect Points'!AY42)))))</f>
        <v/>
      </c>
      <c r="BZ43" s="330"/>
      <c r="CA43" s="330"/>
      <c r="CB43" s="330"/>
      <c r="CC43" s="330"/>
      <c r="CD43" s="330"/>
      <c r="CE43" s="331"/>
    </row>
    <row r="44" spans="1:83" s="185" customFormat="1" ht="17.25" customHeight="1" x14ac:dyDescent="0.5">
      <c r="A44" s="184"/>
      <c r="B44" s="184"/>
      <c r="C44" s="184"/>
      <c r="F44" s="341">
        <v>34</v>
      </c>
      <c r="G44" s="341"/>
      <c r="H44" s="341"/>
      <c r="I44" s="341"/>
      <c r="J44" s="341"/>
      <c r="K44" s="342" t="str">
        <f>IF('2 Name'!B44="","",'2 Name'!B44)</f>
        <v/>
      </c>
      <c r="L44" s="343"/>
      <c r="M44" s="343"/>
      <c r="N44" s="343"/>
      <c r="O44" s="343"/>
      <c r="P44" s="343"/>
      <c r="Q44" s="343"/>
      <c r="R44" s="344"/>
      <c r="S44" s="336" t="str">
        <f>IF('2 Name'!C44="","",'2 Name'!C44)</f>
        <v/>
      </c>
      <c r="T44" s="337"/>
      <c r="U44" s="337"/>
      <c r="V44" s="337"/>
      <c r="W44" s="337"/>
      <c r="X44" s="337"/>
      <c r="Y44" s="337"/>
      <c r="Z44" s="337"/>
      <c r="AA44" s="337"/>
      <c r="AB44" s="337"/>
      <c r="AC44" s="337"/>
      <c r="AD44" s="337"/>
      <c r="AE44" s="337" t="str">
        <f>IF('2 Name'!D44="","",'2 Name'!D44)</f>
        <v/>
      </c>
      <c r="AF44" s="337"/>
      <c r="AG44" s="337"/>
      <c r="AH44" s="337"/>
      <c r="AI44" s="337"/>
      <c r="AJ44" s="337"/>
      <c r="AK44" s="337"/>
      <c r="AL44" s="337"/>
      <c r="AM44" s="337"/>
      <c r="AN44" s="337"/>
      <c r="AO44" s="337"/>
      <c r="AP44" s="337"/>
      <c r="AQ44" s="337"/>
      <c r="AR44" s="338"/>
      <c r="AS44" s="335" t="str">
        <f>IF('2 Name'!R44="No Qualification for Exam","",IF('2 Name'!R44="Transfer","",IF('2 Name'!R44="I","",IF('4.Collect Points'!AK43="","",'4.Collect Points'!AK43))))</f>
        <v/>
      </c>
      <c r="AT44" s="335"/>
      <c r="AU44" s="335"/>
      <c r="AV44" s="335"/>
      <c r="AW44" s="335"/>
      <c r="AX44" s="335"/>
      <c r="AY44" s="335"/>
      <c r="AZ44" s="335"/>
      <c r="BA44" s="335"/>
      <c r="BB44" s="335" t="str">
        <f>IF('2 Name'!R44="No Qualification for Exam","",IF('2 Name'!R44="Transfer","",IF('2 Name'!R44="I","",IF('4.Collect Points'!AL43="","",'4.Collect Points'!AL43))))</f>
        <v/>
      </c>
      <c r="BC44" s="335"/>
      <c r="BD44" s="335"/>
      <c r="BE44" s="335"/>
      <c r="BF44" s="335"/>
      <c r="BG44" s="335"/>
      <c r="BH44" s="335"/>
      <c r="BI44" s="335"/>
      <c r="BJ44" s="335"/>
      <c r="BK44" s="335" t="str">
        <f>IF('2 Name'!R44="No Qualification for Exam","",IF('2 Name'!R44="Transfer","",IF('2 Name'!R44="I","",IF('4.Collect Points'!AM43="","",'4.Collect Points'!AM43))))</f>
        <v/>
      </c>
      <c r="BL44" s="335"/>
      <c r="BM44" s="335"/>
      <c r="BN44" s="335"/>
      <c r="BO44" s="335"/>
      <c r="BP44" s="335"/>
      <c r="BQ44" s="335"/>
      <c r="BR44" s="326" t="str">
        <f>IF('2 Name'!R44="No Qualification for Exam","No Qualification for Exam",IF('2 Name'!R44="Transfer","Transfer",IF('2 Name'!R44="I","I",IF('4.Collect Points'!AU43="","",'4.Collect Points'!AU43))))</f>
        <v/>
      </c>
      <c r="BS44" s="327"/>
      <c r="BT44" s="327"/>
      <c r="BU44" s="327"/>
      <c r="BV44" s="327"/>
      <c r="BW44" s="327"/>
      <c r="BX44" s="328"/>
      <c r="BY44" s="329" t="str">
        <f>IF('4.Collect Points'!AN43="","",IF('2 Name'!R44="No Qualification for Exam","",IF('2 Name'!R44="Transfer","",IF('2 Name'!R44="I","",IF('4.Collect Points'!AY43="","",'4.Collect Points'!AY43)))))</f>
        <v/>
      </c>
      <c r="BZ44" s="330"/>
      <c r="CA44" s="330"/>
      <c r="CB44" s="330"/>
      <c r="CC44" s="330"/>
      <c r="CD44" s="330"/>
      <c r="CE44" s="331"/>
    </row>
    <row r="45" spans="1:83" s="185" customFormat="1" ht="17.25" customHeight="1" x14ac:dyDescent="0.5">
      <c r="A45" s="184"/>
      <c r="B45" s="184"/>
      <c r="C45" s="184"/>
      <c r="F45" s="341">
        <v>35</v>
      </c>
      <c r="G45" s="341"/>
      <c r="H45" s="341"/>
      <c r="I45" s="341"/>
      <c r="J45" s="341"/>
      <c r="K45" s="342" t="str">
        <f>IF('2 Name'!B45="","",'2 Name'!B45)</f>
        <v/>
      </c>
      <c r="L45" s="343"/>
      <c r="M45" s="343"/>
      <c r="N45" s="343"/>
      <c r="O45" s="343"/>
      <c r="P45" s="343"/>
      <c r="Q45" s="343"/>
      <c r="R45" s="344"/>
      <c r="S45" s="336" t="str">
        <f>IF('2 Name'!C45="","",'2 Name'!C45)</f>
        <v/>
      </c>
      <c r="T45" s="337"/>
      <c r="U45" s="337"/>
      <c r="V45" s="337"/>
      <c r="W45" s="337"/>
      <c r="X45" s="337"/>
      <c r="Y45" s="337"/>
      <c r="Z45" s="337"/>
      <c r="AA45" s="337"/>
      <c r="AB45" s="337"/>
      <c r="AC45" s="337"/>
      <c r="AD45" s="337"/>
      <c r="AE45" s="337" t="str">
        <f>IF('2 Name'!D45="","",'2 Name'!D45)</f>
        <v/>
      </c>
      <c r="AF45" s="337"/>
      <c r="AG45" s="337"/>
      <c r="AH45" s="337"/>
      <c r="AI45" s="337"/>
      <c r="AJ45" s="337"/>
      <c r="AK45" s="337"/>
      <c r="AL45" s="337"/>
      <c r="AM45" s="337"/>
      <c r="AN45" s="337"/>
      <c r="AO45" s="337"/>
      <c r="AP45" s="337"/>
      <c r="AQ45" s="337"/>
      <c r="AR45" s="338"/>
      <c r="AS45" s="335" t="str">
        <f>IF('2 Name'!R45="No Qualification for Exam","",IF('2 Name'!R45="Transfer","",IF('2 Name'!R45="I","",IF('4.Collect Points'!AK44="","",'4.Collect Points'!AK44))))</f>
        <v/>
      </c>
      <c r="AT45" s="335"/>
      <c r="AU45" s="335"/>
      <c r="AV45" s="335"/>
      <c r="AW45" s="335"/>
      <c r="AX45" s="335"/>
      <c r="AY45" s="335"/>
      <c r="AZ45" s="335"/>
      <c r="BA45" s="335"/>
      <c r="BB45" s="335" t="str">
        <f>IF('2 Name'!R45="No Qualification for Exam","",IF('2 Name'!R45="Transfer","",IF('2 Name'!R45="I","",IF('4.Collect Points'!AL44="","",'4.Collect Points'!AL44))))</f>
        <v/>
      </c>
      <c r="BC45" s="335"/>
      <c r="BD45" s="335"/>
      <c r="BE45" s="335"/>
      <c r="BF45" s="335"/>
      <c r="BG45" s="335"/>
      <c r="BH45" s="335"/>
      <c r="BI45" s="335"/>
      <c r="BJ45" s="335"/>
      <c r="BK45" s="335" t="str">
        <f>IF('2 Name'!R45="No Qualification for Exam","",IF('2 Name'!R45="Transfer","",IF('2 Name'!R45="I","",IF('4.Collect Points'!AM44="","",'4.Collect Points'!AM44))))</f>
        <v/>
      </c>
      <c r="BL45" s="335"/>
      <c r="BM45" s="335"/>
      <c r="BN45" s="335"/>
      <c r="BO45" s="335"/>
      <c r="BP45" s="335"/>
      <c r="BQ45" s="335"/>
      <c r="BR45" s="326" t="str">
        <f>IF('2 Name'!R45="No Qualification for Exam","No Qualification for Exam",IF('2 Name'!R45="Transfer","Transfer",IF('2 Name'!R45="I","I",IF('4.Collect Points'!AU44="","",'4.Collect Points'!AU44))))</f>
        <v/>
      </c>
      <c r="BS45" s="327"/>
      <c r="BT45" s="327"/>
      <c r="BU45" s="327"/>
      <c r="BV45" s="327"/>
      <c r="BW45" s="327"/>
      <c r="BX45" s="328"/>
      <c r="BY45" s="329" t="str">
        <f>IF('4.Collect Points'!AN44="","",IF('2 Name'!R45="No Qualification for Exam","",IF('2 Name'!R45="Transfer","",IF('2 Name'!R45="I","",IF('4.Collect Points'!AY44="","",'4.Collect Points'!AY44)))))</f>
        <v/>
      </c>
      <c r="BZ45" s="330"/>
      <c r="CA45" s="330"/>
      <c r="CB45" s="330"/>
      <c r="CC45" s="330"/>
      <c r="CD45" s="330"/>
      <c r="CE45" s="331"/>
    </row>
    <row r="46" spans="1:83" s="185" customFormat="1" ht="17.25" customHeight="1" x14ac:dyDescent="0.5">
      <c r="A46" s="184"/>
      <c r="B46" s="184"/>
      <c r="C46" s="184"/>
      <c r="F46" s="341">
        <v>36</v>
      </c>
      <c r="G46" s="341"/>
      <c r="H46" s="341"/>
      <c r="I46" s="341"/>
      <c r="J46" s="341"/>
      <c r="K46" s="342" t="str">
        <f>IF('2 Name'!B46="","",'2 Name'!B46)</f>
        <v/>
      </c>
      <c r="L46" s="343"/>
      <c r="M46" s="343"/>
      <c r="N46" s="343"/>
      <c r="O46" s="343"/>
      <c r="P46" s="343"/>
      <c r="Q46" s="343"/>
      <c r="R46" s="344"/>
      <c r="S46" s="336" t="str">
        <f>IF('2 Name'!C46="","",'2 Name'!C46)</f>
        <v/>
      </c>
      <c r="T46" s="337"/>
      <c r="U46" s="337"/>
      <c r="V46" s="337"/>
      <c r="W46" s="337"/>
      <c r="X46" s="337"/>
      <c r="Y46" s="337"/>
      <c r="Z46" s="337"/>
      <c r="AA46" s="337"/>
      <c r="AB46" s="337"/>
      <c r="AC46" s="337"/>
      <c r="AD46" s="337"/>
      <c r="AE46" s="337" t="str">
        <f>IF('2 Name'!D46="","",'2 Name'!D46)</f>
        <v/>
      </c>
      <c r="AF46" s="337"/>
      <c r="AG46" s="337"/>
      <c r="AH46" s="337"/>
      <c r="AI46" s="337"/>
      <c r="AJ46" s="337"/>
      <c r="AK46" s="337"/>
      <c r="AL46" s="337"/>
      <c r="AM46" s="337"/>
      <c r="AN46" s="337"/>
      <c r="AO46" s="337"/>
      <c r="AP46" s="337"/>
      <c r="AQ46" s="337"/>
      <c r="AR46" s="338"/>
      <c r="AS46" s="335" t="str">
        <f>IF('2 Name'!R46="No Qualification for Exam","",IF('2 Name'!R46="Transfer","",IF('2 Name'!R46="I","",IF('4.Collect Points'!AK45="","",'4.Collect Points'!AK45))))</f>
        <v/>
      </c>
      <c r="AT46" s="335"/>
      <c r="AU46" s="335"/>
      <c r="AV46" s="335"/>
      <c r="AW46" s="335"/>
      <c r="AX46" s="335"/>
      <c r="AY46" s="335"/>
      <c r="AZ46" s="335"/>
      <c r="BA46" s="335"/>
      <c r="BB46" s="335" t="str">
        <f>IF('2 Name'!R46="No Qualification for Exam","",IF('2 Name'!R46="Transfer","",IF('2 Name'!R46="I","",IF('4.Collect Points'!AL45="","",'4.Collect Points'!AL45))))</f>
        <v/>
      </c>
      <c r="BC46" s="335"/>
      <c r="BD46" s="335"/>
      <c r="BE46" s="335"/>
      <c r="BF46" s="335"/>
      <c r="BG46" s="335"/>
      <c r="BH46" s="335"/>
      <c r="BI46" s="335"/>
      <c r="BJ46" s="335"/>
      <c r="BK46" s="335" t="str">
        <f>IF('2 Name'!R46="No Qualification for Exam","",IF('2 Name'!R46="Transfer","",IF('2 Name'!R46="I","",IF('4.Collect Points'!AM45="","",'4.Collect Points'!AM45))))</f>
        <v/>
      </c>
      <c r="BL46" s="335"/>
      <c r="BM46" s="335"/>
      <c r="BN46" s="335"/>
      <c r="BO46" s="335"/>
      <c r="BP46" s="335"/>
      <c r="BQ46" s="335"/>
      <c r="BR46" s="326" t="str">
        <f>IF('2 Name'!R46="No Qualification for Exam","No Qualification for Exam",IF('2 Name'!R46="Transfer","Transfer",IF('2 Name'!R46="I","I",IF('4.Collect Points'!AU45="","",'4.Collect Points'!AU45))))</f>
        <v/>
      </c>
      <c r="BS46" s="327"/>
      <c r="BT46" s="327"/>
      <c r="BU46" s="327"/>
      <c r="BV46" s="327"/>
      <c r="BW46" s="327"/>
      <c r="BX46" s="328"/>
      <c r="BY46" s="329" t="str">
        <f>IF('4.Collect Points'!AN45="","",IF('2 Name'!R46="No Qualification for Exam","",IF('2 Name'!R46="Transfer","",IF('2 Name'!R46="I","",IF('4.Collect Points'!AY45="","",'4.Collect Points'!AY45)))))</f>
        <v/>
      </c>
      <c r="BZ46" s="330"/>
      <c r="CA46" s="330"/>
      <c r="CB46" s="330"/>
      <c r="CC46" s="330"/>
      <c r="CD46" s="330"/>
      <c r="CE46" s="331"/>
    </row>
    <row r="47" spans="1:83" s="185" customFormat="1" ht="17.25" customHeight="1" x14ac:dyDescent="0.5">
      <c r="A47" s="184"/>
      <c r="B47" s="184"/>
      <c r="C47" s="184"/>
      <c r="F47" s="341">
        <v>37</v>
      </c>
      <c r="G47" s="341"/>
      <c r="H47" s="341"/>
      <c r="I47" s="341"/>
      <c r="J47" s="341"/>
      <c r="K47" s="342" t="str">
        <f>IF('2 Name'!B47="","",'2 Name'!B47)</f>
        <v/>
      </c>
      <c r="L47" s="343"/>
      <c r="M47" s="343"/>
      <c r="N47" s="343"/>
      <c r="O47" s="343"/>
      <c r="P47" s="343"/>
      <c r="Q47" s="343"/>
      <c r="R47" s="344"/>
      <c r="S47" s="336" t="str">
        <f>IF('2 Name'!C47="","",'2 Name'!C47)</f>
        <v/>
      </c>
      <c r="T47" s="337"/>
      <c r="U47" s="337"/>
      <c r="V47" s="337"/>
      <c r="W47" s="337"/>
      <c r="X47" s="337"/>
      <c r="Y47" s="337"/>
      <c r="Z47" s="337"/>
      <c r="AA47" s="337"/>
      <c r="AB47" s="337"/>
      <c r="AC47" s="337"/>
      <c r="AD47" s="337"/>
      <c r="AE47" s="337" t="str">
        <f>IF('2 Name'!D47="","",'2 Name'!D47)</f>
        <v/>
      </c>
      <c r="AF47" s="337"/>
      <c r="AG47" s="337"/>
      <c r="AH47" s="337"/>
      <c r="AI47" s="337"/>
      <c r="AJ47" s="337"/>
      <c r="AK47" s="337"/>
      <c r="AL47" s="337"/>
      <c r="AM47" s="337"/>
      <c r="AN47" s="337"/>
      <c r="AO47" s="337"/>
      <c r="AP47" s="337"/>
      <c r="AQ47" s="337"/>
      <c r="AR47" s="338"/>
      <c r="AS47" s="335" t="str">
        <f>IF('2 Name'!R47="No Qualification for Exam","",IF('2 Name'!R47="Transfer","",IF('2 Name'!R47="I","",IF('4.Collect Points'!AK46="","",'4.Collect Points'!AK46))))</f>
        <v/>
      </c>
      <c r="AT47" s="335"/>
      <c r="AU47" s="335"/>
      <c r="AV47" s="335"/>
      <c r="AW47" s="335"/>
      <c r="AX47" s="335"/>
      <c r="AY47" s="335"/>
      <c r="AZ47" s="335"/>
      <c r="BA47" s="335"/>
      <c r="BB47" s="335" t="str">
        <f>IF('2 Name'!R47="No Qualification for Exam","",IF('2 Name'!R47="Transfer","",IF('2 Name'!R47="I","",IF('4.Collect Points'!AL46="","",'4.Collect Points'!AL46))))</f>
        <v/>
      </c>
      <c r="BC47" s="335"/>
      <c r="BD47" s="335"/>
      <c r="BE47" s="335"/>
      <c r="BF47" s="335"/>
      <c r="BG47" s="335"/>
      <c r="BH47" s="335"/>
      <c r="BI47" s="335"/>
      <c r="BJ47" s="335"/>
      <c r="BK47" s="335" t="str">
        <f>IF('2 Name'!R47="No Qualification for Exam","",IF('2 Name'!R47="Transfer","",IF('2 Name'!R47="I","",IF('4.Collect Points'!AM46="","",'4.Collect Points'!AM46))))</f>
        <v/>
      </c>
      <c r="BL47" s="335"/>
      <c r="BM47" s="335"/>
      <c r="BN47" s="335"/>
      <c r="BO47" s="335"/>
      <c r="BP47" s="335"/>
      <c r="BQ47" s="335"/>
      <c r="BR47" s="326" t="str">
        <f>IF('2 Name'!R47="No Qualification for Exam","No Qualification for Exam",IF('2 Name'!R47="Transfer","Transfer",IF('2 Name'!R47="I","I",IF('4.Collect Points'!AU46="","",'4.Collect Points'!AU46))))</f>
        <v/>
      </c>
      <c r="BS47" s="327"/>
      <c r="BT47" s="327"/>
      <c r="BU47" s="327"/>
      <c r="BV47" s="327"/>
      <c r="BW47" s="327"/>
      <c r="BX47" s="328"/>
      <c r="BY47" s="329" t="str">
        <f>IF('4.Collect Points'!AN46="","",IF('2 Name'!R47="No Qualification for Exam","",IF('2 Name'!R47="Transfer","",IF('2 Name'!R47="I","",IF('4.Collect Points'!AY46="","",'4.Collect Points'!AY46)))))</f>
        <v/>
      </c>
      <c r="BZ47" s="330"/>
      <c r="CA47" s="330"/>
      <c r="CB47" s="330"/>
      <c r="CC47" s="330"/>
      <c r="CD47" s="330"/>
      <c r="CE47" s="331"/>
    </row>
    <row r="48" spans="1:83" s="185" customFormat="1" ht="17.25" customHeight="1" x14ac:dyDescent="0.5">
      <c r="A48" s="184"/>
      <c r="B48" s="184"/>
      <c r="C48" s="184"/>
      <c r="F48" s="341">
        <v>38</v>
      </c>
      <c r="G48" s="341"/>
      <c r="H48" s="341"/>
      <c r="I48" s="341"/>
      <c r="J48" s="341"/>
      <c r="K48" s="342" t="str">
        <f>IF('2 Name'!B48="","",'2 Name'!B48)</f>
        <v/>
      </c>
      <c r="L48" s="343"/>
      <c r="M48" s="343"/>
      <c r="N48" s="343"/>
      <c r="O48" s="343"/>
      <c r="P48" s="343"/>
      <c r="Q48" s="343"/>
      <c r="R48" s="344"/>
      <c r="S48" s="336" t="str">
        <f>IF('2 Name'!C48="","",'2 Name'!C48)</f>
        <v/>
      </c>
      <c r="T48" s="337"/>
      <c r="U48" s="337"/>
      <c r="V48" s="337"/>
      <c r="W48" s="337"/>
      <c r="X48" s="337"/>
      <c r="Y48" s="337"/>
      <c r="Z48" s="337"/>
      <c r="AA48" s="337"/>
      <c r="AB48" s="337"/>
      <c r="AC48" s="337"/>
      <c r="AD48" s="337"/>
      <c r="AE48" s="337" t="str">
        <f>IF('2 Name'!D48="","",'2 Name'!D48)</f>
        <v/>
      </c>
      <c r="AF48" s="337"/>
      <c r="AG48" s="337"/>
      <c r="AH48" s="337"/>
      <c r="AI48" s="337"/>
      <c r="AJ48" s="337"/>
      <c r="AK48" s="337"/>
      <c r="AL48" s="337"/>
      <c r="AM48" s="337"/>
      <c r="AN48" s="337"/>
      <c r="AO48" s="337"/>
      <c r="AP48" s="337"/>
      <c r="AQ48" s="337"/>
      <c r="AR48" s="338"/>
      <c r="AS48" s="335" t="str">
        <f>IF('2 Name'!R48="No Qualification for Exam","",IF('2 Name'!R48="Transfer","",IF('2 Name'!R48="I","",IF('4.Collect Points'!AK47="","",'4.Collect Points'!AK47))))</f>
        <v/>
      </c>
      <c r="AT48" s="335"/>
      <c r="AU48" s="335"/>
      <c r="AV48" s="335"/>
      <c r="AW48" s="335"/>
      <c r="AX48" s="335"/>
      <c r="AY48" s="335"/>
      <c r="AZ48" s="335"/>
      <c r="BA48" s="335"/>
      <c r="BB48" s="335" t="str">
        <f>IF('2 Name'!R48="No Qualification for Exam","",IF('2 Name'!R48="Transfer","",IF('2 Name'!R48="I","",IF('4.Collect Points'!AL47="","",'4.Collect Points'!AL47))))</f>
        <v/>
      </c>
      <c r="BC48" s="335"/>
      <c r="BD48" s="335"/>
      <c r="BE48" s="335"/>
      <c r="BF48" s="335"/>
      <c r="BG48" s="335"/>
      <c r="BH48" s="335"/>
      <c r="BI48" s="335"/>
      <c r="BJ48" s="335"/>
      <c r="BK48" s="335" t="str">
        <f>IF('2 Name'!R48="No Qualification for Exam","",IF('2 Name'!R48="Transfer","",IF('2 Name'!R48="I","",IF('4.Collect Points'!AM47="","",'4.Collect Points'!AM47))))</f>
        <v/>
      </c>
      <c r="BL48" s="335"/>
      <c r="BM48" s="335"/>
      <c r="BN48" s="335"/>
      <c r="BO48" s="335"/>
      <c r="BP48" s="335"/>
      <c r="BQ48" s="335"/>
      <c r="BR48" s="326" t="str">
        <f>IF('2 Name'!R48="No Qualification for Exam","No Qualification for Exam",IF('2 Name'!R48="Transfer","Transfer",IF('2 Name'!R48="I","I",IF('4.Collect Points'!AU47="","",'4.Collect Points'!AU47))))</f>
        <v/>
      </c>
      <c r="BS48" s="327"/>
      <c r="BT48" s="327"/>
      <c r="BU48" s="327"/>
      <c r="BV48" s="327"/>
      <c r="BW48" s="327"/>
      <c r="BX48" s="328"/>
      <c r="BY48" s="329" t="str">
        <f>IF('4.Collect Points'!AN47="","",IF('2 Name'!R48="No Qualification for Exam","",IF('2 Name'!R48="Transfer","",IF('2 Name'!R48="I","",IF('4.Collect Points'!AY47="","",'4.Collect Points'!AY47)))))</f>
        <v/>
      </c>
      <c r="BZ48" s="330"/>
      <c r="CA48" s="330"/>
      <c r="CB48" s="330"/>
      <c r="CC48" s="330"/>
      <c r="CD48" s="330"/>
      <c r="CE48" s="331"/>
    </row>
    <row r="49" spans="1:83" s="185" customFormat="1" ht="17.25" customHeight="1" x14ac:dyDescent="0.5">
      <c r="A49" s="184"/>
      <c r="B49" s="184"/>
      <c r="C49" s="184"/>
      <c r="F49" s="341">
        <v>39</v>
      </c>
      <c r="G49" s="341"/>
      <c r="H49" s="341"/>
      <c r="I49" s="341"/>
      <c r="J49" s="341"/>
      <c r="K49" s="342" t="str">
        <f>IF('2 Name'!B49="","",'2 Name'!B49)</f>
        <v/>
      </c>
      <c r="L49" s="343"/>
      <c r="M49" s="343"/>
      <c r="N49" s="343"/>
      <c r="O49" s="343"/>
      <c r="P49" s="343"/>
      <c r="Q49" s="343"/>
      <c r="R49" s="344"/>
      <c r="S49" s="336" t="str">
        <f>IF('2 Name'!C49="","",'2 Name'!C49)</f>
        <v/>
      </c>
      <c r="T49" s="337"/>
      <c r="U49" s="337"/>
      <c r="V49" s="337"/>
      <c r="W49" s="337"/>
      <c r="X49" s="337"/>
      <c r="Y49" s="337"/>
      <c r="Z49" s="337"/>
      <c r="AA49" s="337"/>
      <c r="AB49" s="337"/>
      <c r="AC49" s="337"/>
      <c r="AD49" s="337"/>
      <c r="AE49" s="337" t="str">
        <f>IF('2 Name'!D49="","",'2 Name'!D49)</f>
        <v/>
      </c>
      <c r="AF49" s="337"/>
      <c r="AG49" s="337"/>
      <c r="AH49" s="337"/>
      <c r="AI49" s="337"/>
      <c r="AJ49" s="337"/>
      <c r="AK49" s="337"/>
      <c r="AL49" s="337"/>
      <c r="AM49" s="337"/>
      <c r="AN49" s="337"/>
      <c r="AO49" s="337"/>
      <c r="AP49" s="337"/>
      <c r="AQ49" s="337"/>
      <c r="AR49" s="338"/>
      <c r="AS49" s="335" t="str">
        <f>IF('2 Name'!R49="No Qualification for Exam","",IF('2 Name'!R49="Transfer","",IF('2 Name'!R49="I","",IF('4.Collect Points'!AK48="","",'4.Collect Points'!AK48))))</f>
        <v/>
      </c>
      <c r="AT49" s="335"/>
      <c r="AU49" s="335"/>
      <c r="AV49" s="335"/>
      <c r="AW49" s="335"/>
      <c r="AX49" s="335"/>
      <c r="AY49" s="335"/>
      <c r="AZ49" s="335"/>
      <c r="BA49" s="335"/>
      <c r="BB49" s="335" t="str">
        <f>IF('2 Name'!R49="No Qualification for Exam","",IF('2 Name'!R49="Transfer","",IF('2 Name'!R49="I","",IF('4.Collect Points'!AL48="","",'4.Collect Points'!AL48))))</f>
        <v/>
      </c>
      <c r="BC49" s="335"/>
      <c r="BD49" s="335"/>
      <c r="BE49" s="335"/>
      <c r="BF49" s="335"/>
      <c r="BG49" s="335"/>
      <c r="BH49" s="335"/>
      <c r="BI49" s="335"/>
      <c r="BJ49" s="335"/>
      <c r="BK49" s="335" t="str">
        <f>IF('2 Name'!R49="No Qualification for Exam","",IF('2 Name'!R49="Transfer","",IF('2 Name'!R49="I","",IF('4.Collect Points'!AM48="","",'4.Collect Points'!AM48))))</f>
        <v/>
      </c>
      <c r="BL49" s="335"/>
      <c r="BM49" s="335"/>
      <c r="BN49" s="335"/>
      <c r="BO49" s="335"/>
      <c r="BP49" s="335"/>
      <c r="BQ49" s="335"/>
      <c r="BR49" s="326" t="str">
        <f>IF('2 Name'!R49="No Qualification for Exam","No Qualification for Exam",IF('2 Name'!R49="Transfer","Transfer",IF('2 Name'!R49="I","I",IF('4.Collect Points'!AU48="","",'4.Collect Points'!AU48))))</f>
        <v/>
      </c>
      <c r="BS49" s="327"/>
      <c r="BT49" s="327"/>
      <c r="BU49" s="327"/>
      <c r="BV49" s="327"/>
      <c r="BW49" s="327"/>
      <c r="BX49" s="328"/>
      <c r="BY49" s="329" t="str">
        <f>IF('4.Collect Points'!AN48="","",IF('2 Name'!R49="No Qualification for Exam","",IF('2 Name'!R49="Transfer","",IF('2 Name'!R49="I","",IF('4.Collect Points'!AY48="","",'4.Collect Points'!AY48)))))</f>
        <v/>
      </c>
      <c r="BZ49" s="330"/>
      <c r="CA49" s="330"/>
      <c r="CB49" s="330"/>
      <c r="CC49" s="330"/>
      <c r="CD49" s="330"/>
      <c r="CE49" s="331"/>
    </row>
    <row r="50" spans="1:83" s="188" customFormat="1" ht="17.25" customHeight="1" x14ac:dyDescent="0.5">
      <c r="A50" s="184"/>
      <c r="B50" s="187"/>
      <c r="C50" s="187"/>
      <c r="F50" s="341">
        <v>40</v>
      </c>
      <c r="G50" s="341"/>
      <c r="H50" s="341"/>
      <c r="I50" s="341"/>
      <c r="J50" s="341"/>
      <c r="K50" s="342" t="str">
        <f>IF('2 Name'!B50="","",'2 Name'!B50)</f>
        <v/>
      </c>
      <c r="L50" s="343"/>
      <c r="M50" s="343"/>
      <c r="N50" s="343"/>
      <c r="O50" s="343"/>
      <c r="P50" s="343"/>
      <c r="Q50" s="343"/>
      <c r="R50" s="344"/>
      <c r="S50" s="336" t="str">
        <f>IF('2 Name'!C50="","",'2 Name'!C50)</f>
        <v/>
      </c>
      <c r="T50" s="337"/>
      <c r="U50" s="337"/>
      <c r="V50" s="337"/>
      <c r="W50" s="337"/>
      <c r="X50" s="337"/>
      <c r="Y50" s="337"/>
      <c r="Z50" s="337"/>
      <c r="AA50" s="337"/>
      <c r="AB50" s="337"/>
      <c r="AC50" s="337"/>
      <c r="AD50" s="337"/>
      <c r="AE50" s="337" t="str">
        <f>IF('2 Name'!D50="","",'2 Name'!D50)</f>
        <v/>
      </c>
      <c r="AF50" s="337"/>
      <c r="AG50" s="337"/>
      <c r="AH50" s="337"/>
      <c r="AI50" s="337"/>
      <c r="AJ50" s="337"/>
      <c r="AK50" s="337"/>
      <c r="AL50" s="337"/>
      <c r="AM50" s="337"/>
      <c r="AN50" s="337"/>
      <c r="AO50" s="337"/>
      <c r="AP50" s="337"/>
      <c r="AQ50" s="337"/>
      <c r="AR50" s="338"/>
      <c r="AS50" s="335" t="str">
        <f>IF('2 Name'!R50="No Qualification for Exam","",IF('2 Name'!R50="Transfer","",IF('2 Name'!R50="I","",IF('4.Collect Points'!AK49="","",'4.Collect Points'!AK49))))</f>
        <v/>
      </c>
      <c r="AT50" s="335"/>
      <c r="AU50" s="335"/>
      <c r="AV50" s="335"/>
      <c r="AW50" s="335"/>
      <c r="AX50" s="335"/>
      <c r="AY50" s="335"/>
      <c r="AZ50" s="335"/>
      <c r="BA50" s="335"/>
      <c r="BB50" s="335" t="str">
        <f>IF('2 Name'!R50="No Qualification for Exam","",IF('2 Name'!R50="Transfer","",IF('2 Name'!R50="I","",IF('4.Collect Points'!AL49="","",'4.Collect Points'!AL49))))</f>
        <v/>
      </c>
      <c r="BC50" s="335"/>
      <c r="BD50" s="335"/>
      <c r="BE50" s="335"/>
      <c r="BF50" s="335"/>
      <c r="BG50" s="335"/>
      <c r="BH50" s="335"/>
      <c r="BI50" s="335"/>
      <c r="BJ50" s="335"/>
      <c r="BK50" s="335" t="str">
        <f>IF('2 Name'!R50="No Qualification for Exam","",IF('2 Name'!R50="Transfer","",IF('2 Name'!R50="I","",IF('4.Collect Points'!AM49="","",'4.Collect Points'!AM49))))</f>
        <v/>
      </c>
      <c r="BL50" s="335"/>
      <c r="BM50" s="335"/>
      <c r="BN50" s="335"/>
      <c r="BO50" s="335"/>
      <c r="BP50" s="335"/>
      <c r="BQ50" s="335"/>
      <c r="BR50" s="326" t="str">
        <f>IF('2 Name'!R50="No Qualification for Exam","No Qualification for Exam",IF('2 Name'!R50="Transfer","Transfer",IF('2 Name'!R50="I","I",IF('4.Collect Points'!AU49="","",'4.Collect Points'!AU49))))</f>
        <v/>
      </c>
      <c r="BS50" s="327"/>
      <c r="BT50" s="327"/>
      <c r="BU50" s="327"/>
      <c r="BV50" s="327"/>
      <c r="BW50" s="327"/>
      <c r="BX50" s="328"/>
      <c r="BY50" s="329" t="str">
        <f>IF('4.Collect Points'!AN49="","",IF('2 Name'!R50="No Qualification for Exam","",IF('2 Name'!R50="Transfer","",IF('2 Name'!R50="I","",IF('4.Collect Points'!AY49="","",'4.Collect Points'!AY49)))))</f>
        <v/>
      </c>
      <c r="BZ50" s="330"/>
      <c r="CA50" s="330"/>
      <c r="CB50" s="330"/>
      <c r="CC50" s="330"/>
      <c r="CD50" s="330"/>
      <c r="CE50" s="331"/>
    </row>
    <row r="51" spans="1:83" s="188" customFormat="1" ht="17.25" customHeight="1" x14ac:dyDescent="0.5">
      <c r="A51" s="184"/>
      <c r="B51" s="187"/>
      <c r="C51" s="187"/>
      <c r="F51" s="341">
        <v>41</v>
      </c>
      <c r="G51" s="341"/>
      <c r="H51" s="341"/>
      <c r="I51" s="341"/>
      <c r="J51" s="341"/>
      <c r="K51" s="342" t="str">
        <f>IF('2 Name'!B51="","",'2 Name'!B51)</f>
        <v/>
      </c>
      <c r="L51" s="343"/>
      <c r="M51" s="343"/>
      <c r="N51" s="343"/>
      <c r="O51" s="343"/>
      <c r="P51" s="343"/>
      <c r="Q51" s="343"/>
      <c r="R51" s="344"/>
      <c r="S51" s="336" t="str">
        <f>IF('2 Name'!C51="","",'2 Name'!C51)</f>
        <v/>
      </c>
      <c r="T51" s="337"/>
      <c r="U51" s="337"/>
      <c r="V51" s="337"/>
      <c r="W51" s="337"/>
      <c r="X51" s="337"/>
      <c r="Y51" s="337"/>
      <c r="Z51" s="337"/>
      <c r="AA51" s="337"/>
      <c r="AB51" s="337"/>
      <c r="AC51" s="337"/>
      <c r="AD51" s="337"/>
      <c r="AE51" s="337" t="str">
        <f>IF('2 Name'!D51="","",'2 Name'!D51)</f>
        <v/>
      </c>
      <c r="AF51" s="337"/>
      <c r="AG51" s="337"/>
      <c r="AH51" s="337"/>
      <c r="AI51" s="337"/>
      <c r="AJ51" s="337"/>
      <c r="AK51" s="337"/>
      <c r="AL51" s="337"/>
      <c r="AM51" s="337"/>
      <c r="AN51" s="337"/>
      <c r="AO51" s="337"/>
      <c r="AP51" s="337"/>
      <c r="AQ51" s="337"/>
      <c r="AR51" s="338"/>
      <c r="AS51" s="335" t="str">
        <f>IF('2 Name'!R51="No Qualification for Exam","",IF('2 Name'!R51="Transfer","",IF('2 Name'!R51="I","",IF('4.Collect Points'!AK50="","",'4.Collect Points'!AK50))))</f>
        <v/>
      </c>
      <c r="AT51" s="335"/>
      <c r="AU51" s="335"/>
      <c r="AV51" s="335"/>
      <c r="AW51" s="335"/>
      <c r="AX51" s="335"/>
      <c r="AY51" s="335"/>
      <c r="AZ51" s="335"/>
      <c r="BA51" s="335"/>
      <c r="BB51" s="335" t="str">
        <f>IF('2 Name'!R51="No Qualification for Exam","",IF('2 Name'!R51="Transfer","",IF('2 Name'!R51="I","",IF('4.Collect Points'!AL50="","",'4.Collect Points'!AL50))))</f>
        <v/>
      </c>
      <c r="BC51" s="335"/>
      <c r="BD51" s="335"/>
      <c r="BE51" s="335"/>
      <c r="BF51" s="335"/>
      <c r="BG51" s="335"/>
      <c r="BH51" s="335"/>
      <c r="BI51" s="335"/>
      <c r="BJ51" s="335"/>
      <c r="BK51" s="335" t="str">
        <f>IF('2 Name'!R51="No Qualification for Exam","",IF('2 Name'!R51="Transfer","",IF('2 Name'!R51="I","",IF('4.Collect Points'!AM50="","",'4.Collect Points'!AM50))))</f>
        <v/>
      </c>
      <c r="BL51" s="335"/>
      <c r="BM51" s="335"/>
      <c r="BN51" s="335"/>
      <c r="BO51" s="335"/>
      <c r="BP51" s="335"/>
      <c r="BQ51" s="335"/>
      <c r="BR51" s="326" t="str">
        <f>IF('2 Name'!R51="No Qualification for Exam","No Qualification for Exam",IF('2 Name'!R51="Transfer","Transfer",IF('2 Name'!R51="I","I",IF('4.Collect Points'!AU50="","",'4.Collect Points'!AU50))))</f>
        <v/>
      </c>
      <c r="BS51" s="327"/>
      <c r="BT51" s="327"/>
      <c r="BU51" s="327"/>
      <c r="BV51" s="327"/>
      <c r="BW51" s="327"/>
      <c r="BX51" s="328"/>
      <c r="BY51" s="329" t="str">
        <f>IF('4.Collect Points'!AN50="","",IF('2 Name'!R51="No Qualification for Exam","",IF('2 Name'!R51="Transfer","",IF('2 Name'!R51="I","",IF('4.Collect Points'!AY50="","",'4.Collect Points'!AY50)))))</f>
        <v/>
      </c>
      <c r="BZ51" s="330"/>
      <c r="CA51" s="330"/>
      <c r="CB51" s="330"/>
      <c r="CC51" s="330"/>
      <c r="CD51" s="330"/>
      <c r="CE51" s="331"/>
    </row>
    <row r="52" spans="1:83" s="188" customFormat="1" ht="17.25" customHeight="1" x14ac:dyDescent="0.5">
      <c r="A52" s="184"/>
      <c r="B52" s="187"/>
      <c r="C52" s="187"/>
      <c r="F52" s="341">
        <v>42</v>
      </c>
      <c r="G52" s="341"/>
      <c r="H52" s="341"/>
      <c r="I52" s="341"/>
      <c r="J52" s="341"/>
      <c r="K52" s="342" t="str">
        <f>IF('2 Name'!B52="","",'2 Name'!B52)</f>
        <v/>
      </c>
      <c r="L52" s="343"/>
      <c r="M52" s="343"/>
      <c r="N52" s="343"/>
      <c r="O52" s="343"/>
      <c r="P52" s="343"/>
      <c r="Q52" s="343"/>
      <c r="R52" s="344"/>
      <c r="S52" s="336" t="str">
        <f>IF('2 Name'!C52="","",'2 Name'!C52)</f>
        <v/>
      </c>
      <c r="T52" s="337"/>
      <c r="U52" s="337"/>
      <c r="V52" s="337"/>
      <c r="W52" s="337"/>
      <c r="X52" s="337"/>
      <c r="Y52" s="337"/>
      <c r="Z52" s="337"/>
      <c r="AA52" s="337"/>
      <c r="AB52" s="337"/>
      <c r="AC52" s="337"/>
      <c r="AD52" s="337"/>
      <c r="AE52" s="337" t="str">
        <f>IF('2 Name'!D52="","",'2 Name'!D52)</f>
        <v/>
      </c>
      <c r="AF52" s="337"/>
      <c r="AG52" s="337"/>
      <c r="AH52" s="337"/>
      <c r="AI52" s="337"/>
      <c r="AJ52" s="337"/>
      <c r="AK52" s="337"/>
      <c r="AL52" s="337"/>
      <c r="AM52" s="337"/>
      <c r="AN52" s="337"/>
      <c r="AO52" s="337"/>
      <c r="AP52" s="337"/>
      <c r="AQ52" s="337"/>
      <c r="AR52" s="338"/>
      <c r="AS52" s="335" t="str">
        <f>IF('2 Name'!R52="No Qualification for Exam","",IF('2 Name'!R52="Transfer","",IF('2 Name'!R52="I","",IF('4.Collect Points'!AK51="","",'4.Collect Points'!AK51))))</f>
        <v/>
      </c>
      <c r="AT52" s="335"/>
      <c r="AU52" s="335"/>
      <c r="AV52" s="335"/>
      <c r="AW52" s="335"/>
      <c r="AX52" s="335"/>
      <c r="AY52" s="335"/>
      <c r="AZ52" s="335"/>
      <c r="BA52" s="335"/>
      <c r="BB52" s="335" t="str">
        <f>IF('2 Name'!R52="No Qualification for Exam","",IF('2 Name'!R52="Transfer","",IF('2 Name'!R52="I","",IF('4.Collect Points'!AL51="","",'4.Collect Points'!AL51))))</f>
        <v/>
      </c>
      <c r="BC52" s="335"/>
      <c r="BD52" s="335"/>
      <c r="BE52" s="335"/>
      <c r="BF52" s="335"/>
      <c r="BG52" s="335"/>
      <c r="BH52" s="335"/>
      <c r="BI52" s="335"/>
      <c r="BJ52" s="335"/>
      <c r="BK52" s="335" t="str">
        <f>IF('2 Name'!R52="No Qualification for Exam","",IF('2 Name'!R52="Transfer","",IF('2 Name'!R52="I","",IF('4.Collect Points'!AM51="","",'4.Collect Points'!AM51))))</f>
        <v/>
      </c>
      <c r="BL52" s="335"/>
      <c r="BM52" s="335"/>
      <c r="BN52" s="335"/>
      <c r="BO52" s="335"/>
      <c r="BP52" s="335"/>
      <c r="BQ52" s="335"/>
      <c r="BR52" s="326" t="str">
        <f>IF('2 Name'!R52="No Qualification for Exam","No Qualification for Exam",IF('2 Name'!R52="Transfer","Transfer",IF('2 Name'!R52="I","I",IF('4.Collect Points'!AU51="","",'4.Collect Points'!AU51))))</f>
        <v/>
      </c>
      <c r="BS52" s="327"/>
      <c r="BT52" s="327"/>
      <c r="BU52" s="327"/>
      <c r="BV52" s="327"/>
      <c r="BW52" s="327"/>
      <c r="BX52" s="328"/>
      <c r="BY52" s="329" t="str">
        <f>IF('4.Collect Points'!AN51="","",IF('2 Name'!R52="No Qualification for Exam","",IF('2 Name'!R52="Transfer","",IF('2 Name'!R52="I","",IF('4.Collect Points'!AY51="","",'4.Collect Points'!AY51)))))</f>
        <v/>
      </c>
      <c r="BZ52" s="330"/>
      <c r="CA52" s="330"/>
      <c r="CB52" s="330"/>
      <c r="CC52" s="330"/>
      <c r="CD52" s="330"/>
      <c r="CE52" s="331"/>
    </row>
    <row r="53" spans="1:83" s="188" customFormat="1" ht="17.25" customHeight="1" x14ac:dyDescent="0.5">
      <c r="A53" s="184"/>
      <c r="B53" s="187"/>
      <c r="C53" s="187"/>
      <c r="F53" s="341">
        <v>43</v>
      </c>
      <c r="G53" s="341"/>
      <c r="H53" s="341"/>
      <c r="I53" s="341"/>
      <c r="J53" s="341"/>
      <c r="K53" s="342" t="str">
        <f>IF('2 Name'!B53="","",'2 Name'!B53)</f>
        <v/>
      </c>
      <c r="L53" s="343"/>
      <c r="M53" s="343"/>
      <c r="N53" s="343"/>
      <c r="O53" s="343"/>
      <c r="P53" s="343"/>
      <c r="Q53" s="343"/>
      <c r="R53" s="344"/>
      <c r="S53" s="336" t="str">
        <f>IF('2 Name'!C53="","",'2 Name'!C53)</f>
        <v/>
      </c>
      <c r="T53" s="337"/>
      <c r="U53" s="337"/>
      <c r="V53" s="337"/>
      <c r="W53" s="337"/>
      <c r="X53" s="337"/>
      <c r="Y53" s="337"/>
      <c r="Z53" s="337"/>
      <c r="AA53" s="337"/>
      <c r="AB53" s="337"/>
      <c r="AC53" s="337"/>
      <c r="AD53" s="337"/>
      <c r="AE53" s="337" t="str">
        <f>IF('2 Name'!D53="","",'2 Name'!D53)</f>
        <v/>
      </c>
      <c r="AF53" s="337"/>
      <c r="AG53" s="337"/>
      <c r="AH53" s="337"/>
      <c r="AI53" s="337"/>
      <c r="AJ53" s="337"/>
      <c r="AK53" s="337"/>
      <c r="AL53" s="337"/>
      <c r="AM53" s="337"/>
      <c r="AN53" s="337"/>
      <c r="AO53" s="337"/>
      <c r="AP53" s="337"/>
      <c r="AQ53" s="337"/>
      <c r="AR53" s="338"/>
      <c r="AS53" s="335" t="str">
        <f>IF('2 Name'!R53="No Qualification for Exam","",IF('2 Name'!R53="Transfer","",IF('2 Name'!R53="I","",IF('4.Collect Points'!AK52="","",'4.Collect Points'!AK52))))</f>
        <v/>
      </c>
      <c r="AT53" s="335"/>
      <c r="AU53" s="335"/>
      <c r="AV53" s="335"/>
      <c r="AW53" s="335"/>
      <c r="AX53" s="335"/>
      <c r="AY53" s="335"/>
      <c r="AZ53" s="335"/>
      <c r="BA53" s="335"/>
      <c r="BB53" s="335" t="str">
        <f>IF('2 Name'!R53="No Qualification for Exam","",IF('2 Name'!R53="Transfer","",IF('2 Name'!R53="I","",IF('4.Collect Points'!AL52="","",'4.Collect Points'!AL52))))</f>
        <v/>
      </c>
      <c r="BC53" s="335"/>
      <c r="BD53" s="335"/>
      <c r="BE53" s="335"/>
      <c r="BF53" s="335"/>
      <c r="BG53" s="335"/>
      <c r="BH53" s="335"/>
      <c r="BI53" s="335"/>
      <c r="BJ53" s="335"/>
      <c r="BK53" s="335" t="str">
        <f>IF('2 Name'!R53="No Qualification for Exam","",IF('2 Name'!R53="Transfer","",IF('2 Name'!R53="I","",IF('4.Collect Points'!AM52="","",'4.Collect Points'!AM52))))</f>
        <v/>
      </c>
      <c r="BL53" s="335"/>
      <c r="BM53" s="335"/>
      <c r="BN53" s="335"/>
      <c r="BO53" s="335"/>
      <c r="BP53" s="335"/>
      <c r="BQ53" s="335"/>
      <c r="BR53" s="326" t="str">
        <f>IF('2 Name'!R53="No Qualification for Exam","No Qualification for Exam",IF('2 Name'!R53="Transfer","Transfer",IF('2 Name'!R53="I","I",IF('4.Collect Points'!AU52="","",'4.Collect Points'!AU52))))</f>
        <v/>
      </c>
      <c r="BS53" s="327"/>
      <c r="BT53" s="327"/>
      <c r="BU53" s="327"/>
      <c r="BV53" s="327"/>
      <c r="BW53" s="327"/>
      <c r="BX53" s="328"/>
      <c r="BY53" s="329" t="str">
        <f>IF('4.Collect Points'!AN52="","",IF('2 Name'!R53="No Qualification for Exam","",IF('2 Name'!R53="Transfer","",IF('2 Name'!R53="I","",IF('4.Collect Points'!AY52="","",'4.Collect Points'!AY52)))))</f>
        <v/>
      </c>
      <c r="BZ53" s="330"/>
      <c r="CA53" s="330"/>
      <c r="CB53" s="330"/>
      <c r="CC53" s="330"/>
      <c r="CD53" s="330"/>
      <c r="CE53" s="331"/>
    </row>
    <row r="54" spans="1:83" s="188" customFormat="1" ht="17.25" customHeight="1" x14ac:dyDescent="0.5">
      <c r="A54" s="184"/>
      <c r="B54" s="187"/>
      <c r="C54" s="187"/>
      <c r="F54" s="341">
        <v>44</v>
      </c>
      <c r="G54" s="341"/>
      <c r="H54" s="341"/>
      <c r="I54" s="341"/>
      <c r="J54" s="341"/>
      <c r="K54" s="342" t="str">
        <f>IF('2 Name'!B54="","",'2 Name'!B54)</f>
        <v/>
      </c>
      <c r="L54" s="343"/>
      <c r="M54" s="343"/>
      <c r="N54" s="343"/>
      <c r="O54" s="343"/>
      <c r="P54" s="343"/>
      <c r="Q54" s="343"/>
      <c r="R54" s="344"/>
      <c r="S54" s="336" t="str">
        <f>IF('2 Name'!C54="","",'2 Name'!C54)</f>
        <v/>
      </c>
      <c r="T54" s="337"/>
      <c r="U54" s="337"/>
      <c r="V54" s="337"/>
      <c r="W54" s="337"/>
      <c r="X54" s="337"/>
      <c r="Y54" s="337"/>
      <c r="Z54" s="337"/>
      <c r="AA54" s="337"/>
      <c r="AB54" s="337"/>
      <c r="AC54" s="337"/>
      <c r="AD54" s="337"/>
      <c r="AE54" s="337" t="str">
        <f>IF('2 Name'!D54="","",'2 Name'!D54)</f>
        <v/>
      </c>
      <c r="AF54" s="337"/>
      <c r="AG54" s="337"/>
      <c r="AH54" s="337"/>
      <c r="AI54" s="337"/>
      <c r="AJ54" s="337"/>
      <c r="AK54" s="337"/>
      <c r="AL54" s="337"/>
      <c r="AM54" s="337"/>
      <c r="AN54" s="337"/>
      <c r="AO54" s="337"/>
      <c r="AP54" s="337"/>
      <c r="AQ54" s="337"/>
      <c r="AR54" s="338"/>
      <c r="AS54" s="335" t="str">
        <f>IF('2 Name'!R54="No Qualification for Exam","",IF('2 Name'!R54="Transfer","",IF('2 Name'!R54="I","",IF('4.Collect Points'!AK53="","",'4.Collect Points'!AK53))))</f>
        <v/>
      </c>
      <c r="AT54" s="335"/>
      <c r="AU54" s="335"/>
      <c r="AV54" s="335"/>
      <c r="AW54" s="335"/>
      <c r="AX54" s="335"/>
      <c r="AY54" s="335"/>
      <c r="AZ54" s="335"/>
      <c r="BA54" s="335"/>
      <c r="BB54" s="335" t="str">
        <f>IF('2 Name'!R54="No Qualification for Exam","",IF('2 Name'!R54="Transfer","",IF('2 Name'!R54="I","",IF('4.Collect Points'!AL53="","",'4.Collect Points'!AL53))))</f>
        <v/>
      </c>
      <c r="BC54" s="335"/>
      <c r="BD54" s="335"/>
      <c r="BE54" s="335"/>
      <c r="BF54" s="335"/>
      <c r="BG54" s="335"/>
      <c r="BH54" s="335"/>
      <c r="BI54" s="335"/>
      <c r="BJ54" s="335"/>
      <c r="BK54" s="335" t="str">
        <f>IF('2 Name'!R54="No Qualification for Exam","",IF('2 Name'!R54="Transfer","",IF('2 Name'!R54="I","",IF('4.Collect Points'!AM53="","",'4.Collect Points'!AM53))))</f>
        <v/>
      </c>
      <c r="BL54" s="335"/>
      <c r="BM54" s="335"/>
      <c r="BN54" s="335"/>
      <c r="BO54" s="335"/>
      <c r="BP54" s="335"/>
      <c r="BQ54" s="335"/>
      <c r="BR54" s="326" t="str">
        <f>IF('2 Name'!R54="No Qualification for Exam","No Qualification for Exam",IF('2 Name'!R54="Transfer","Transfer",IF('2 Name'!R54="I","I",IF('4.Collect Points'!AU53="","",'4.Collect Points'!AU53))))</f>
        <v/>
      </c>
      <c r="BS54" s="327"/>
      <c r="BT54" s="327"/>
      <c r="BU54" s="327"/>
      <c r="BV54" s="327"/>
      <c r="BW54" s="327"/>
      <c r="BX54" s="328"/>
      <c r="BY54" s="329" t="str">
        <f>IF('4.Collect Points'!AN53="","",IF('2 Name'!R54="No Qualification for Exam","",IF('2 Name'!R54="Transfer","",IF('2 Name'!R54="I","",IF('4.Collect Points'!AY53="","",'4.Collect Points'!AY53)))))</f>
        <v/>
      </c>
      <c r="BZ54" s="330"/>
      <c r="CA54" s="330"/>
      <c r="CB54" s="330"/>
      <c r="CC54" s="330"/>
      <c r="CD54" s="330"/>
      <c r="CE54" s="331"/>
    </row>
    <row r="55" spans="1:83" s="188" customFormat="1" ht="17.25" customHeight="1" x14ac:dyDescent="0.5">
      <c r="A55" s="184"/>
      <c r="B55" s="187"/>
      <c r="C55" s="187"/>
      <c r="F55" s="341">
        <v>45</v>
      </c>
      <c r="G55" s="341"/>
      <c r="H55" s="341"/>
      <c r="I55" s="341"/>
      <c r="J55" s="341"/>
      <c r="K55" s="342" t="str">
        <f>IF('2 Name'!B55="","",'2 Name'!B55)</f>
        <v/>
      </c>
      <c r="L55" s="343"/>
      <c r="M55" s="343"/>
      <c r="N55" s="343"/>
      <c r="O55" s="343"/>
      <c r="P55" s="343"/>
      <c r="Q55" s="343"/>
      <c r="R55" s="344"/>
      <c r="S55" s="336" t="str">
        <f>IF('2 Name'!C55="","",'2 Name'!C55)</f>
        <v/>
      </c>
      <c r="T55" s="337"/>
      <c r="U55" s="337"/>
      <c r="V55" s="337"/>
      <c r="W55" s="337"/>
      <c r="X55" s="337"/>
      <c r="Y55" s="337"/>
      <c r="Z55" s="337"/>
      <c r="AA55" s="337"/>
      <c r="AB55" s="337"/>
      <c r="AC55" s="337"/>
      <c r="AD55" s="337"/>
      <c r="AE55" s="337" t="str">
        <f>IF('2 Name'!D55="","",'2 Name'!D55)</f>
        <v/>
      </c>
      <c r="AF55" s="337"/>
      <c r="AG55" s="337"/>
      <c r="AH55" s="337"/>
      <c r="AI55" s="337"/>
      <c r="AJ55" s="337"/>
      <c r="AK55" s="337"/>
      <c r="AL55" s="337"/>
      <c r="AM55" s="337"/>
      <c r="AN55" s="337"/>
      <c r="AO55" s="337"/>
      <c r="AP55" s="337"/>
      <c r="AQ55" s="337"/>
      <c r="AR55" s="338"/>
      <c r="AS55" s="335" t="str">
        <f>IF('2 Name'!R55="No Qualification for Exam","",IF('2 Name'!R55="Transfer","",IF('2 Name'!R55="I","",IF('4.Collect Points'!AK54="","",'4.Collect Points'!AK54))))</f>
        <v/>
      </c>
      <c r="AT55" s="335"/>
      <c r="AU55" s="335"/>
      <c r="AV55" s="335"/>
      <c r="AW55" s="335"/>
      <c r="AX55" s="335"/>
      <c r="AY55" s="335"/>
      <c r="AZ55" s="335"/>
      <c r="BA55" s="335"/>
      <c r="BB55" s="335" t="str">
        <f>IF('2 Name'!R55="No Qualification for Exam","",IF('2 Name'!R55="Transfer","",IF('2 Name'!R55="I","",IF('4.Collect Points'!AL54="","",'4.Collect Points'!AL54))))</f>
        <v/>
      </c>
      <c r="BC55" s="335"/>
      <c r="BD55" s="335"/>
      <c r="BE55" s="335"/>
      <c r="BF55" s="335"/>
      <c r="BG55" s="335"/>
      <c r="BH55" s="335"/>
      <c r="BI55" s="335"/>
      <c r="BJ55" s="335"/>
      <c r="BK55" s="335" t="str">
        <f>IF('2 Name'!R55="No Qualification for Exam","",IF('2 Name'!R55="Transfer","",IF('2 Name'!R55="I","",IF('4.Collect Points'!AM54="","",'4.Collect Points'!AM54))))</f>
        <v/>
      </c>
      <c r="BL55" s="335"/>
      <c r="BM55" s="335"/>
      <c r="BN55" s="335"/>
      <c r="BO55" s="335"/>
      <c r="BP55" s="335"/>
      <c r="BQ55" s="335"/>
      <c r="BR55" s="326" t="str">
        <f>IF('2 Name'!R55="No Qualification for Exam","No Qualification for Exam",IF('2 Name'!R55="Transfer","Transfer",IF('2 Name'!R55="I","I",IF('4.Collect Points'!AU54="","",'4.Collect Points'!AU54))))</f>
        <v/>
      </c>
      <c r="BS55" s="327"/>
      <c r="BT55" s="327"/>
      <c r="BU55" s="327"/>
      <c r="BV55" s="327"/>
      <c r="BW55" s="327"/>
      <c r="BX55" s="328"/>
      <c r="BY55" s="329" t="str">
        <f>IF('4.Collect Points'!AN54="","",IF('2 Name'!R55="No Qualification for Exam","",IF('2 Name'!R55="Transfer","",IF('2 Name'!R55="I","",IF('4.Collect Points'!AY54="","",'4.Collect Points'!AY54)))))</f>
        <v/>
      </c>
      <c r="BZ55" s="330"/>
      <c r="CA55" s="330"/>
      <c r="CB55" s="330"/>
      <c r="CC55" s="330"/>
      <c r="CD55" s="330"/>
      <c r="CE55" s="331"/>
    </row>
    <row r="56" spans="1:83" s="188" customFormat="1" ht="17.25" customHeight="1" x14ac:dyDescent="0.5">
      <c r="A56" s="184"/>
      <c r="B56" s="187"/>
      <c r="C56" s="187"/>
      <c r="F56" s="341">
        <v>46</v>
      </c>
      <c r="G56" s="341"/>
      <c r="H56" s="341"/>
      <c r="I56" s="341"/>
      <c r="J56" s="341"/>
      <c r="K56" s="342" t="str">
        <f>IF('2 Name'!B56="","",'2 Name'!B56)</f>
        <v/>
      </c>
      <c r="L56" s="343"/>
      <c r="M56" s="343"/>
      <c r="N56" s="343"/>
      <c r="O56" s="343"/>
      <c r="P56" s="343"/>
      <c r="Q56" s="343"/>
      <c r="R56" s="344"/>
      <c r="S56" s="336" t="str">
        <f>IF('2 Name'!C56="","",'2 Name'!C56)</f>
        <v/>
      </c>
      <c r="T56" s="337"/>
      <c r="U56" s="337"/>
      <c r="V56" s="337"/>
      <c r="W56" s="337"/>
      <c r="X56" s="337"/>
      <c r="Y56" s="337"/>
      <c r="Z56" s="337"/>
      <c r="AA56" s="337"/>
      <c r="AB56" s="337"/>
      <c r="AC56" s="337"/>
      <c r="AD56" s="337"/>
      <c r="AE56" s="337" t="str">
        <f>IF('2 Name'!D56="","",'2 Name'!D56)</f>
        <v/>
      </c>
      <c r="AF56" s="337"/>
      <c r="AG56" s="337"/>
      <c r="AH56" s="337"/>
      <c r="AI56" s="337"/>
      <c r="AJ56" s="337"/>
      <c r="AK56" s="337"/>
      <c r="AL56" s="337"/>
      <c r="AM56" s="337"/>
      <c r="AN56" s="337"/>
      <c r="AO56" s="337"/>
      <c r="AP56" s="337"/>
      <c r="AQ56" s="337"/>
      <c r="AR56" s="338"/>
      <c r="AS56" s="335" t="str">
        <f>IF('2 Name'!R56="No Qualification for Exam","",IF('2 Name'!R56="Transfer","",IF('2 Name'!R56="I","",IF('4.Collect Points'!AK55="","",'4.Collect Points'!AK55))))</f>
        <v/>
      </c>
      <c r="AT56" s="335"/>
      <c r="AU56" s="335"/>
      <c r="AV56" s="335"/>
      <c r="AW56" s="335"/>
      <c r="AX56" s="335"/>
      <c r="AY56" s="335"/>
      <c r="AZ56" s="335"/>
      <c r="BA56" s="335"/>
      <c r="BB56" s="335" t="str">
        <f>IF('2 Name'!R56="No Qualification for Exam","",IF('2 Name'!R56="Transfer","",IF('2 Name'!R56="I","",IF('4.Collect Points'!AL55="","",'4.Collect Points'!AL55))))</f>
        <v/>
      </c>
      <c r="BC56" s="335"/>
      <c r="BD56" s="335"/>
      <c r="BE56" s="335"/>
      <c r="BF56" s="335"/>
      <c r="BG56" s="335"/>
      <c r="BH56" s="335"/>
      <c r="BI56" s="335"/>
      <c r="BJ56" s="335"/>
      <c r="BK56" s="335" t="str">
        <f>IF('2 Name'!R56="No Qualification for Exam","",IF('2 Name'!R56="Transfer","",IF('2 Name'!R56="I","",IF('4.Collect Points'!AM55="","",'4.Collect Points'!AM55))))</f>
        <v/>
      </c>
      <c r="BL56" s="335"/>
      <c r="BM56" s="335"/>
      <c r="BN56" s="335"/>
      <c r="BO56" s="335"/>
      <c r="BP56" s="335"/>
      <c r="BQ56" s="335"/>
      <c r="BR56" s="326" t="str">
        <f>IF('2 Name'!R56="No Qualification for Exam","No Qualification for Exam",IF('2 Name'!R56="Transfer","Transfer",IF('2 Name'!R56="I","I",IF('4.Collect Points'!AU55="","",'4.Collect Points'!AU55))))</f>
        <v/>
      </c>
      <c r="BS56" s="327"/>
      <c r="BT56" s="327"/>
      <c r="BU56" s="327"/>
      <c r="BV56" s="327"/>
      <c r="BW56" s="327"/>
      <c r="BX56" s="328"/>
      <c r="BY56" s="329" t="str">
        <f>IF('4.Collect Points'!AN55="","",IF('2 Name'!R56="No Qualification for Exam","",IF('2 Name'!R56="Transfer","",IF('2 Name'!R56="I","",IF('4.Collect Points'!AY55="","",'4.Collect Points'!AY55)))))</f>
        <v/>
      </c>
      <c r="BZ56" s="330"/>
      <c r="CA56" s="330"/>
      <c r="CB56" s="330"/>
      <c r="CC56" s="330"/>
      <c r="CD56" s="330"/>
      <c r="CE56" s="331"/>
    </row>
    <row r="57" spans="1:83" s="188" customFormat="1" ht="17.25" customHeight="1" x14ac:dyDescent="0.5">
      <c r="A57" s="184"/>
      <c r="B57" s="187"/>
      <c r="C57" s="187"/>
      <c r="F57" s="341">
        <v>47</v>
      </c>
      <c r="G57" s="341"/>
      <c r="H57" s="341"/>
      <c r="I57" s="341"/>
      <c r="J57" s="341"/>
      <c r="K57" s="342" t="str">
        <f>IF('2 Name'!B57="","",'2 Name'!B57)</f>
        <v/>
      </c>
      <c r="L57" s="343"/>
      <c r="M57" s="343"/>
      <c r="N57" s="343"/>
      <c r="O57" s="343"/>
      <c r="P57" s="343"/>
      <c r="Q57" s="343"/>
      <c r="R57" s="344"/>
      <c r="S57" s="336" t="str">
        <f>IF('2 Name'!C57="","",'2 Name'!C57)</f>
        <v/>
      </c>
      <c r="T57" s="337"/>
      <c r="U57" s="337"/>
      <c r="V57" s="337"/>
      <c r="W57" s="337"/>
      <c r="X57" s="337"/>
      <c r="Y57" s="337"/>
      <c r="Z57" s="337"/>
      <c r="AA57" s="337"/>
      <c r="AB57" s="337"/>
      <c r="AC57" s="337"/>
      <c r="AD57" s="337"/>
      <c r="AE57" s="337" t="str">
        <f>IF('2 Name'!D57="","",'2 Name'!D57)</f>
        <v/>
      </c>
      <c r="AF57" s="337"/>
      <c r="AG57" s="337"/>
      <c r="AH57" s="337"/>
      <c r="AI57" s="337"/>
      <c r="AJ57" s="337"/>
      <c r="AK57" s="337"/>
      <c r="AL57" s="337"/>
      <c r="AM57" s="337"/>
      <c r="AN57" s="337"/>
      <c r="AO57" s="337"/>
      <c r="AP57" s="337"/>
      <c r="AQ57" s="337"/>
      <c r="AR57" s="338"/>
      <c r="AS57" s="335" t="str">
        <f>IF('2 Name'!R57="No Qualification for Exam","",IF('2 Name'!R57="Transfer","",IF('2 Name'!R57="I","",IF('4.Collect Points'!AK56="","",'4.Collect Points'!AK56))))</f>
        <v/>
      </c>
      <c r="AT57" s="335"/>
      <c r="AU57" s="335"/>
      <c r="AV57" s="335"/>
      <c r="AW57" s="335"/>
      <c r="AX57" s="335"/>
      <c r="AY57" s="335"/>
      <c r="AZ57" s="335"/>
      <c r="BA57" s="335"/>
      <c r="BB57" s="335" t="str">
        <f>IF('2 Name'!R57="No Qualification for Exam","",IF('2 Name'!R57="Transfer","",IF('2 Name'!R57="I","",IF('4.Collect Points'!AL56="","",'4.Collect Points'!AL56))))</f>
        <v/>
      </c>
      <c r="BC57" s="335"/>
      <c r="BD57" s="335"/>
      <c r="BE57" s="335"/>
      <c r="BF57" s="335"/>
      <c r="BG57" s="335"/>
      <c r="BH57" s="335"/>
      <c r="BI57" s="335"/>
      <c r="BJ57" s="335"/>
      <c r="BK57" s="335" t="str">
        <f>IF('2 Name'!R57="No Qualification for Exam","",IF('2 Name'!R57="Transfer","",IF('2 Name'!R57="I","",IF('4.Collect Points'!AM56="","",'4.Collect Points'!AM56))))</f>
        <v/>
      </c>
      <c r="BL57" s="335"/>
      <c r="BM57" s="335"/>
      <c r="BN57" s="335"/>
      <c r="BO57" s="335"/>
      <c r="BP57" s="335"/>
      <c r="BQ57" s="335"/>
      <c r="BR57" s="326" t="str">
        <f>IF('2 Name'!R57="No Qualification for Exam","No Qualification for Exam",IF('2 Name'!R57="Transfer","Transfer",IF('2 Name'!R57="I","I",IF('4.Collect Points'!AU56="","",'4.Collect Points'!AU56))))</f>
        <v/>
      </c>
      <c r="BS57" s="327"/>
      <c r="BT57" s="327"/>
      <c r="BU57" s="327"/>
      <c r="BV57" s="327"/>
      <c r="BW57" s="327"/>
      <c r="BX57" s="328"/>
      <c r="BY57" s="329" t="str">
        <f>IF('4.Collect Points'!AN56="","",IF('2 Name'!R57="No Qualification for Exam","",IF('2 Name'!R57="Transfer","",IF('2 Name'!R57="I","",IF('4.Collect Points'!AY56="","",'4.Collect Points'!AY56)))))</f>
        <v/>
      </c>
      <c r="BZ57" s="330"/>
      <c r="CA57" s="330"/>
      <c r="CB57" s="330"/>
      <c r="CC57" s="330"/>
      <c r="CD57" s="330"/>
      <c r="CE57" s="331"/>
    </row>
    <row r="58" spans="1:83" s="188" customFormat="1" ht="17.25" customHeight="1" x14ac:dyDescent="0.5">
      <c r="A58" s="184"/>
      <c r="B58" s="187"/>
      <c r="C58" s="187"/>
      <c r="F58" s="341">
        <v>48</v>
      </c>
      <c r="G58" s="341"/>
      <c r="H58" s="341"/>
      <c r="I58" s="341"/>
      <c r="J58" s="341"/>
      <c r="K58" s="342" t="str">
        <f>IF('2 Name'!B58="","",'2 Name'!B58)</f>
        <v/>
      </c>
      <c r="L58" s="343"/>
      <c r="M58" s="343"/>
      <c r="N58" s="343"/>
      <c r="O58" s="343"/>
      <c r="P58" s="343"/>
      <c r="Q58" s="343"/>
      <c r="R58" s="344"/>
      <c r="S58" s="336" t="str">
        <f>IF('2 Name'!C58="","",'2 Name'!C58)</f>
        <v/>
      </c>
      <c r="T58" s="337"/>
      <c r="U58" s="337"/>
      <c r="V58" s="337"/>
      <c r="W58" s="337"/>
      <c r="X58" s="337"/>
      <c r="Y58" s="337"/>
      <c r="Z58" s="337"/>
      <c r="AA58" s="337"/>
      <c r="AB58" s="337"/>
      <c r="AC58" s="337"/>
      <c r="AD58" s="337"/>
      <c r="AE58" s="337" t="str">
        <f>IF('2 Name'!D58="","",'2 Name'!D58)</f>
        <v/>
      </c>
      <c r="AF58" s="337"/>
      <c r="AG58" s="337"/>
      <c r="AH58" s="337"/>
      <c r="AI58" s="337"/>
      <c r="AJ58" s="337"/>
      <c r="AK58" s="337"/>
      <c r="AL58" s="337"/>
      <c r="AM58" s="337"/>
      <c r="AN58" s="337"/>
      <c r="AO58" s="337"/>
      <c r="AP58" s="337"/>
      <c r="AQ58" s="337"/>
      <c r="AR58" s="338"/>
      <c r="AS58" s="335" t="str">
        <f>IF('2 Name'!R58="No Qualification for Exam","",IF('2 Name'!R58="Transfer","",IF('2 Name'!R58="I","",IF('4.Collect Points'!AK57="","",'4.Collect Points'!AK57))))</f>
        <v/>
      </c>
      <c r="AT58" s="335"/>
      <c r="AU58" s="335"/>
      <c r="AV58" s="335"/>
      <c r="AW58" s="335"/>
      <c r="AX58" s="335"/>
      <c r="AY58" s="335"/>
      <c r="AZ58" s="335"/>
      <c r="BA58" s="335"/>
      <c r="BB58" s="335" t="str">
        <f>IF('2 Name'!R58="No Qualification for Exam","",IF('2 Name'!R58="Transfer","",IF('2 Name'!R58="I","",IF('4.Collect Points'!AL57="","",'4.Collect Points'!AL57))))</f>
        <v/>
      </c>
      <c r="BC58" s="335"/>
      <c r="BD58" s="335"/>
      <c r="BE58" s="335"/>
      <c r="BF58" s="335"/>
      <c r="BG58" s="335"/>
      <c r="BH58" s="335"/>
      <c r="BI58" s="335"/>
      <c r="BJ58" s="335"/>
      <c r="BK58" s="335" t="str">
        <f>IF('2 Name'!R58="No Qualification for Exam","",IF('2 Name'!R58="Transfer","",IF('2 Name'!R58="I","",IF('4.Collect Points'!AM57="","",'4.Collect Points'!AM57))))</f>
        <v/>
      </c>
      <c r="BL58" s="335"/>
      <c r="BM58" s="335"/>
      <c r="BN58" s="335"/>
      <c r="BO58" s="335"/>
      <c r="BP58" s="335"/>
      <c r="BQ58" s="335"/>
      <c r="BR58" s="326" t="str">
        <f>IF('2 Name'!R58="No Qualification for Exam","No Qualification for Exam",IF('2 Name'!R58="Transfer","Transfer",IF('2 Name'!R58="I","I",IF('4.Collect Points'!AU57="","",'4.Collect Points'!AU57))))</f>
        <v/>
      </c>
      <c r="BS58" s="327"/>
      <c r="BT58" s="327"/>
      <c r="BU58" s="327"/>
      <c r="BV58" s="327"/>
      <c r="BW58" s="327"/>
      <c r="BX58" s="328"/>
      <c r="BY58" s="329" t="str">
        <f>IF('4.Collect Points'!AN57="","",IF('2 Name'!R58="No Qualification for Exam","",IF('2 Name'!R58="Transfer","",IF('2 Name'!R58="I","",IF('4.Collect Points'!AY57="","",'4.Collect Points'!AY57)))))</f>
        <v/>
      </c>
      <c r="BZ58" s="330"/>
      <c r="CA58" s="330"/>
      <c r="CB58" s="330"/>
      <c r="CC58" s="330"/>
      <c r="CD58" s="330"/>
      <c r="CE58" s="331"/>
    </row>
    <row r="59" spans="1:83" s="188" customFormat="1" ht="17.25" customHeight="1" x14ac:dyDescent="0.5">
      <c r="A59" s="184"/>
      <c r="B59" s="187"/>
      <c r="C59" s="187"/>
      <c r="F59" s="341">
        <v>49</v>
      </c>
      <c r="G59" s="341"/>
      <c r="H59" s="341"/>
      <c r="I59" s="341"/>
      <c r="J59" s="341"/>
      <c r="K59" s="342" t="str">
        <f>IF('2 Name'!B59="","",'2 Name'!B59)</f>
        <v/>
      </c>
      <c r="L59" s="343"/>
      <c r="M59" s="343"/>
      <c r="N59" s="343"/>
      <c r="O59" s="343"/>
      <c r="P59" s="343"/>
      <c r="Q59" s="343"/>
      <c r="R59" s="344"/>
      <c r="S59" s="336" t="str">
        <f>IF('2 Name'!C59="","",'2 Name'!C59)</f>
        <v/>
      </c>
      <c r="T59" s="337"/>
      <c r="U59" s="337"/>
      <c r="V59" s="337"/>
      <c r="W59" s="337"/>
      <c r="X59" s="337"/>
      <c r="Y59" s="337"/>
      <c r="Z59" s="337"/>
      <c r="AA59" s="337"/>
      <c r="AB59" s="337"/>
      <c r="AC59" s="337"/>
      <c r="AD59" s="337"/>
      <c r="AE59" s="337" t="str">
        <f>IF('2 Name'!D59="","",'2 Name'!D59)</f>
        <v/>
      </c>
      <c r="AF59" s="337"/>
      <c r="AG59" s="337"/>
      <c r="AH59" s="337"/>
      <c r="AI59" s="337"/>
      <c r="AJ59" s="337"/>
      <c r="AK59" s="337"/>
      <c r="AL59" s="337"/>
      <c r="AM59" s="337"/>
      <c r="AN59" s="337"/>
      <c r="AO59" s="337"/>
      <c r="AP59" s="337"/>
      <c r="AQ59" s="337"/>
      <c r="AR59" s="338"/>
      <c r="AS59" s="335" t="str">
        <f>IF('2 Name'!R59="No Qualification for Exam","",IF('2 Name'!R59="Transfer","",IF('2 Name'!R59="I","",IF('4.Collect Points'!AK58="","",'4.Collect Points'!AK58))))</f>
        <v/>
      </c>
      <c r="AT59" s="335"/>
      <c r="AU59" s="335"/>
      <c r="AV59" s="335"/>
      <c r="AW59" s="335"/>
      <c r="AX59" s="335"/>
      <c r="AY59" s="335"/>
      <c r="AZ59" s="335"/>
      <c r="BA59" s="335"/>
      <c r="BB59" s="335" t="str">
        <f>IF('2 Name'!R59="No Qualification for Exam","",IF('2 Name'!R59="Transfer","",IF('2 Name'!R59="I","",IF('4.Collect Points'!AL58="","",'4.Collect Points'!AL58))))</f>
        <v/>
      </c>
      <c r="BC59" s="335"/>
      <c r="BD59" s="335"/>
      <c r="BE59" s="335"/>
      <c r="BF59" s="335"/>
      <c r="BG59" s="335"/>
      <c r="BH59" s="335"/>
      <c r="BI59" s="335"/>
      <c r="BJ59" s="335"/>
      <c r="BK59" s="335" t="str">
        <f>IF('2 Name'!R59="No Qualification for Exam","",IF('2 Name'!R59="Transfer","",IF('2 Name'!R59="I","",IF('4.Collect Points'!AM58="","",'4.Collect Points'!AM58))))</f>
        <v/>
      </c>
      <c r="BL59" s="335"/>
      <c r="BM59" s="335"/>
      <c r="BN59" s="335"/>
      <c r="BO59" s="335"/>
      <c r="BP59" s="335"/>
      <c r="BQ59" s="335"/>
      <c r="BR59" s="326" t="str">
        <f>IF('2 Name'!R59="No Qualification for Exam","No Qualification for Exam",IF('2 Name'!R59="Transfer","Transfer",IF('2 Name'!R59="I","I",IF('4.Collect Points'!AU58="","",'4.Collect Points'!AU58))))</f>
        <v/>
      </c>
      <c r="BS59" s="327"/>
      <c r="BT59" s="327"/>
      <c r="BU59" s="327"/>
      <c r="BV59" s="327"/>
      <c r="BW59" s="327"/>
      <c r="BX59" s="328"/>
      <c r="BY59" s="329" t="str">
        <f>IF('4.Collect Points'!AN58="","",IF('2 Name'!R59="No Qualification for Exam","",IF('2 Name'!R59="Transfer","",IF('2 Name'!R59="I","",IF('4.Collect Points'!AY58="","",'4.Collect Points'!AY58)))))</f>
        <v/>
      </c>
      <c r="BZ59" s="330"/>
      <c r="CA59" s="330"/>
      <c r="CB59" s="330"/>
      <c r="CC59" s="330"/>
      <c r="CD59" s="330"/>
      <c r="CE59" s="331"/>
    </row>
    <row r="60" spans="1:83" s="188" customFormat="1" ht="17.25" customHeight="1" x14ac:dyDescent="0.5">
      <c r="A60" s="184"/>
      <c r="B60" s="187"/>
      <c r="C60" s="187"/>
      <c r="F60" s="341">
        <v>50</v>
      </c>
      <c r="G60" s="341"/>
      <c r="H60" s="341"/>
      <c r="I60" s="341"/>
      <c r="J60" s="341"/>
      <c r="K60" s="342" t="str">
        <f>IF('2 Name'!B60="","",'2 Name'!B60)</f>
        <v/>
      </c>
      <c r="L60" s="343"/>
      <c r="M60" s="343"/>
      <c r="N60" s="343"/>
      <c r="O60" s="343"/>
      <c r="P60" s="343"/>
      <c r="Q60" s="343"/>
      <c r="R60" s="344"/>
      <c r="S60" s="336" t="str">
        <f>IF('2 Name'!C60="","",'2 Name'!C60)</f>
        <v/>
      </c>
      <c r="T60" s="337"/>
      <c r="U60" s="337"/>
      <c r="V60" s="337"/>
      <c r="W60" s="337"/>
      <c r="X60" s="337"/>
      <c r="Y60" s="337"/>
      <c r="Z60" s="337"/>
      <c r="AA60" s="337"/>
      <c r="AB60" s="337"/>
      <c r="AC60" s="337"/>
      <c r="AD60" s="337"/>
      <c r="AE60" s="337" t="str">
        <f>IF('2 Name'!D60="","",'2 Name'!D60)</f>
        <v/>
      </c>
      <c r="AF60" s="337"/>
      <c r="AG60" s="337"/>
      <c r="AH60" s="337"/>
      <c r="AI60" s="337"/>
      <c r="AJ60" s="337"/>
      <c r="AK60" s="337"/>
      <c r="AL60" s="337"/>
      <c r="AM60" s="337"/>
      <c r="AN60" s="337"/>
      <c r="AO60" s="337"/>
      <c r="AP60" s="337"/>
      <c r="AQ60" s="337"/>
      <c r="AR60" s="338"/>
      <c r="AS60" s="335" t="str">
        <f>IF('2 Name'!R60="No Qualification for Exam","",IF('2 Name'!R60="Transfer","",IF('2 Name'!R60="I","",IF('4.Collect Points'!AK59="","",'4.Collect Points'!AK59))))</f>
        <v/>
      </c>
      <c r="AT60" s="335"/>
      <c r="AU60" s="335"/>
      <c r="AV60" s="335"/>
      <c r="AW60" s="335"/>
      <c r="AX60" s="335"/>
      <c r="AY60" s="335"/>
      <c r="AZ60" s="335"/>
      <c r="BA60" s="335"/>
      <c r="BB60" s="335" t="str">
        <f>IF('2 Name'!R60="No Qualification for Exam","",IF('2 Name'!R60="Transfer","",IF('2 Name'!R60="I","",IF('4.Collect Points'!AL59="","",'4.Collect Points'!AL59))))</f>
        <v/>
      </c>
      <c r="BC60" s="335"/>
      <c r="BD60" s="335"/>
      <c r="BE60" s="335"/>
      <c r="BF60" s="335"/>
      <c r="BG60" s="335"/>
      <c r="BH60" s="335"/>
      <c r="BI60" s="335"/>
      <c r="BJ60" s="335"/>
      <c r="BK60" s="335" t="str">
        <f>IF('2 Name'!R60="No Qualification for Exam","",IF('2 Name'!R60="Transfer","",IF('2 Name'!R60="I","",IF('4.Collect Points'!AM59="","",'4.Collect Points'!AM59))))</f>
        <v/>
      </c>
      <c r="BL60" s="335"/>
      <c r="BM60" s="335"/>
      <c r="BN60" s="335"/>
      <c r="BO60" s="335"/>
      <c r="BP60" s="335"/>
      <c r="BQ60" s="335"/>
      <c r="BR60" s="326" t="str">
        <f>IF('2 Name'!R60="No Qualification for Exam","No Qualification for Exam",IF('2 Name'!R60="Transfer","Transfer",IF('2 Name'!R60="I","I",IF('4.Collect Points'!AU59="","",'4.Collect Points'!AU59))))</f>
        <v/>
      </c>
      <c r="BS60" s="327"/>
      <c r="BT60" s="327"/>
      <c r="BU60" s="327"/>
      <c r="BV60" s="327"/>
      <c r="BW60" s="327"/>
      <c r="BX60" s="328"/>
      <c r="BY60" s="329" t="str">
        <f>IF('4.Collect Points'!AN59="","",IF('2 Name'!R60="No Qualification for Exam","",IF('2 Name'!R60="Transfer","",IF('2 Name'!R60="I","",IF('4.Collect Points'!AY59="","",'4.Collect Points'!AY59)))))</f>
        <v/>
      </c>
      <c r="BZ60" s="330"/>
      <c r="CA60" s="330"/>
      <c r="CB60" s="330"/>
      <c r="CC60" s="330"/>
      <c r="CD60" s="330"/>
      <c r="CE60" s="331"/>
    </row>
    <row r="61" spans="1:83" s="189" customFormat="1" ht="17.25" customHeight="1" x14ac:dyDescent="0.5">
      <c r="A61" s="184"/>
      <c r="B61" s="182"/>
      <c r="C61" s="182"/>
      <c r="F61" s="345"/>
      <c r="G61" s="345"/>
      <c r="H61" s="345"/>
      <c r="I61" s="345"/>
      <c r="J61" s="345"/>
      <c r="K61" s="346" t="s">
        <v>239</v>
      </c>
      <c r="L61" s="346"/>
      <c r="M61" s="346"/>
      <c r="N61" s="346"/>
      <c r="O61" s="346"/>
      <c r="P61" s="346"/>
      <c r="Q61" s="346"/>
      <c r="R61" s="346"/>
      <c r="S61" s="346"/>
      <c r="T61" s="346"/>
      <c r="U61" s="346"/>
      <c r="V61" s="346"/>
      <c r="W61" s="346"/>
      <c r="X61" s="346"/>
      <c r="Y61" s="346"/>
      <c r="Z61" s="346"/>
      <c r="AA61" s="346"/>
      <c r="AB61" s="346"/>
      <c r="AC61" s="346"/>
      <c r="AD61" s="346"/>
      <c r="AE61" s="346"/>
      <c r="AF61" s="346"/>
      <c r="AG61" s="346"/>
      <c r="AH61" s="346"/>
      <c r="AI61" s="346"/>
      <c r="AJ61" s="346"/>
      <c r="AK61" s="346"/>
      <c r="AL61" s="346"/>
      <c r="AM61" s="346"/>
      <c r="AN61" s="346"/>
      <c r="AO61" s="346"/>
      <c r="AP61" s="346"/>
      <c r="AQ61" s="346"/>
      <c r="AR61" s="346"/>
      <c r="AS61" s="347" t="str">
        <f>IF(SUM(AS11:BA60)=0,"",SUM(AS11:BA60))</f>
        <v/>
      </c>
      <c r="AT61" s="347"/>
      <c r="AU61" s="347"/>
      <c r="AV61" s="347"/>
      <c r="AW61" s="347"/>
      <c r="AX61" s="347"/>
      <c r="AY61" s="347"/>
      <c r="AZ61" s="347"/>
      <c r="BA61" s="347"/>
      <c r="BB61" s="347" t="str">
        <f>IF(SUM(BB11:BJ60)=0,"",SUM(BB11:BJ60))</f>
        <v/>
      </c>
      <c r="BC61" s="347"/>
      <c r="BD61" s="347"/>
      <c r="BE61" s="347"/>
      <c r="BF61" s="347"/>
      <c r="BG61" s="347"/>
      <c r="BH61" s="347"/>
      <c r="BI61" s="347"/>
      <c r="BJ61" s="347"/>
      <c r="BK61" s="347" t="str">
        <f>IF(SUM(BK11:BQ60)=0,"",SUM(BK11:BQ60))</f>
        <v/>
      </c>
      <c r="BL61" s="347"/>
      <c r="BM61" s="347"/>
      <c r="BN61" s="347"/>
      <c r="BO61" s="347"/>
      <c r="BP61" s="347"/>
      <c r="BQ61" s="347"/>
      <c r="BR61" s="332"/>
      <c r="BS61" s="333"/>
      <c r="BT61" s="333"/>
      <c r="BU61" s="333"/>
      <c r="BV61" s="333"/>
      <c r="BW61" s="333"/>
      <c r="BX61" s="334"/>
      <c r="BY61" s="345"/>
      <c r="BZ61" s="345"/>
      <c r="CA61" s="345"/>
      <c r="CB61" s="345"/>
      <c r="CC61" s="345"/>
      <c r="CD61" s="345"/>
      <c r="CE61" s="345"/>
    </row>
    <row r="62" spans="1:83" s="189" customFormat="1" ht="17.25" customHeight="1" x14ac:dyDescent="0.5">
      <c r="A62" s="184"/>
      <c r="B62" s="182"/>
      <c r="C62" s="182"/>
      <c r="F62" s="345"/>
      <c r="G62" s="345"/>
      <c r="H62" s="345"/>
      <c r="I62" s="345"/>
      <c r="J62" s="345"/>
      <c r="K62" s="346" t="s">
        <v>241</v>
      </c>
      <c r="L62" s="346"/>
      <c r="M62" s="346"/>
      <c r="N62" s="346"/>
      <c r="O62" s="346"/>
      <c r="P62" s="346"/>
      <c r="Q62" s="346"/>
      <c r="R62" s="346"/>
      <c r="S62" s="346"/>
      <c r="T62" s="346"/>
      <c r="U62" s="346"/>
      <c r="V62" s="346"/>
      <c r="W62" s="346"/>
      <c r="X62" s="346"/>
      <c r="Y62" s="346"/>
      <c r="Z62" s="346"/>
      <c r="AA62" s="346"/>
      <c r="AB62" s="346"/>
      <c r="AC62" s="346"/>
      <c r="AD62" s="346"/>
      <c r="AE62" s="346"/>
      <c r="AF62" s="346"/>
      <c r="AG62" s="346"/>
      <c r="AH62" s="346"/>
      <c r="AI62" s="346"/>
      <c r="AJ62" s="346"/>
      <c r="AK62" s="346"/>
      <c r="AL62" s="346"/>
      <c r="AM62" s="346"/>
      <c r="AN62" s="346"/>
      <c r="AO62" s="346"/>
      <c r="AP62" s="346"/>
      <c r="AQ62" s="346"/>
      <c r="AR62" s="346"/>
      <c r="AS62" s="348" t="str">
        <f>IF(AS61="","",MIN(AS11:BA60))</f>
        <v/>
      </c>
      <c r="AT62" s="348"/>
      <c r="AU62" s="348"/>
      <c r="AV62" s="348"/>
      <c r="AW62" s="348"/>
      <c r="AX62" s="348"/>
      <c r="AY62" s="348"/>
      <c r="AZ62" s="348"/>
      <c r="BA62" s="348"/>
      <c r="BB62" s="348" t="str">
        <f>IF(BB61="","",MIN(BB11:BJ60))</f>
        <v/>
      </c>
      <c r="BC62" s="348"/>
      <c r="BD62" s="348"/>
      <c r="BE62" s="348"/>
      <c r="BF62" s="348"/>
      <c r="BG62" s="348"/>
      <c r="BH62" s="348"/>
      <c r="BI62" s="348"/>
      <c r="BJ62" s="348"/>
      <c r="BK62" s="348" t="str">
        <f>IF(BK61="","",MIN(BK11:BQ60))</f>
        <v/>
      </c>
      <c r="BL62" s="348"/>
      <c r="BM62" s="348"/>
      <c r="BN62" s="348"/>
      <c r="BO62" s="348"/>
      <c r="BP62" s="348"/>
      <c r="BQ62" s="348"/>
      <c r="BR62" s="332"/>
      <c r="BS62" s="333"/>
      <c r="BT62" s="333"/>
      <c r="BU62" s="333"/>
      <c r="BV62" s="333"/>
      <c r="BW62" s="333"/>
      <c r="BX62" s="334"/>
      <c r="BY62" s="345"/>
      <c r="BZ62" s="345"/>
      <c r="CA62" s="345"/>
      <c r="CB62" s="345"/>
      <c r="CC62" s="345"/>
      <c r="CD62" s="345"/>
      <c r="CE62" s="345"/>
    </row>
    <row r="63" spans="1:83" s="189" customFormat="1" ht="17.25" customHeight="1" x14ac:dyDescent="0.5">
      <c r="A63" s="184"/>
      <c r="B63" s="182"/>
      <c r="C63" s="182"/>
      <c r="F63" s="345"/>
      <c r="G63" s="345"/>
      <c r="H63" s="345"/>
      <c r="I63" s="345"/>
      <c r="J63" s="345"/>
      <c r="K63" s="346" t="s">
        <v>242</v>
      </c>
      <c r="L63" s="346"/>
      <c r="M63" s="346"/>
      <c r="N63" s="346"/>
      <c r="O63" s="346"/>
      <c r="P63" s="346"/>
      <c r="Q63" s="346"/>
      <c r="R63" s="346"/>
      <c r="S63" s="346"/>
      <c r="T63" s="346"/>
      <c r="U63" s="346"/>
      <c r="V63" s="346"/>
      <c r="W63" s="346"/>
      <c r="X63" s="346"/>
      <c r="Y63" s="346"/>
      <c r="Z63" s="346"/>
      <c r="AA63" s="346"/>
      <c r="AB63" s="346"/>
      <c r="AC63" s="346"/>
      <c r="AD63" s="346"/>
      <c r="AE63" s="346"/>
      <c r="AF63" s="346"/>
      <c r="AG63" s="346"/>
      <c r="AH63" s="346"/>
      <c r="AI63" s="346"/>
      <c r="AJ63" s="346"/>
      <c r="AK63" s="346"/>
      <c r="AL63" s="346"/>
      <c r="AM63" s="346"/>
      <c r="AN63" s="346"/>
      <c r="AO63" s="346"/>
      <c r="AP63" s="346"/>
      <c r="AQ63" s="346"/>
      <c r="AR63" s="346"/>
      <c r="AS63" s="348" t="str">
        <f>IF(AS61="","",MAX(AS11:BA60))</f>
        <v/>
      </c>
      <c r="AT63" s="348"/>
      <c r="AU63" s="348"/>
      <c r="AV63" s="348"/>
      <c r="AW63" s="348"/>
      <c r="AX63" s="348"/>
      <c r="AY63" s="348"/>
      <c r="AZ63" s="348"/>
      <c r="BA63" s="348"/>
      <c r="BB63" s="348" t="str">
        <f>IF(BB61="","",MAX(BB11:BJ60))</f>
        <v/>
      </c>
      <c r="BC63" s="348"/>
      <c r="BD63" s="348"/>
      <c r="BE63" s="348"/>
      <c r="BF63" s="348"/>
      <c r="BG63" s="348"/>
      <c r="BH63" s="348"/>
      <c r="BI63" s="348"/>
      <c r="BJ63" s="348"/>
      <c r="BK63" s="348" t="str">
        <f>IF(BK61="","",MAX(BK11:BQ60))</f>
        <v/>
      </c>
      <c r="BL63" s="348"/>
      <c r="BM63" s="348"/>
      <c r="BN63" s="348"/>
      <c r="BO63" s="348"/>
      <c r="BP63" s="348"/>
      <c r="BQ63" s="348"/>
      <c r="BR63" s="332"/>
      <c r="BS63" s="333"/>
      <c r="BT63" s="333"/>
      <c r="BU63" s="333"/>
      <c r="BV63" s="333"/>
      <c r="BW63" s="333"/>
      <c r="BX63" s="334"/>
      <c r="BY63" s="345"/>
      <c r="BZ63" s="345"/>
      <c r="CA63" s="345"/>
      <c r="CB63" s="345"/>
      <c r="CC63" s="345"/>
      <c r="CD63" s="345"/>
      <c r="CE63" s="345"/>
    </row>
    <row r="64" spans="1:83" ht="17.25" customHeight="1" x14ac:dyDescent="0.7">
      <c r="A64" s="184"/>
      <c r="F64" s="345"/>
      <c r="G64" s="345"/>
      <c r="H64" s="345"/>
      <c r="I64" s="345"/>
      <c r="J64" s="345"/>
      <c r="K64" s="346" t="s">
        <v>240</v>
      </c>
      <c r="L64" s="346"/>
      <c r="M64" s="346"/>
      <c r="N64" s="346"/>
      <c r="O64" s="346"/>
      <c r="P64" s="346"/>
      <c r="Q64" s="346"/>
      <c r="R64" s="346"/>
      <c r="S64" s="346"/>
      <c r="T64" s="346"/>
      <c r="U64" s="346"/>
      <c r="V64" s="346"/>
      <c r="W64" s="346"/>
      <c r="X64" s="346"/>
      <c r="Y64" s="346"/>
      <c r="Z64" s="346"/>
      <c r="AA64" s="346"/>
      <c r="AB64" s="346"/>
      <c r="AC64" s="346"/>
      <c r="AD64" s="346"/>
      <c r="AE64" s="346"/>
      <c r="AF64" s="346"/>
      <c r="AG64" s="346"/>
      <c r="AH64" s="346"/>
      <c r="AI64" s="346"/>
      <c r="AJ64" s="346"/>
      <c r="AK64" s="346"/>
      <c r="AL64" s="346"/>
      <c r="AM64" s="346"/>
      <c r="AN64" s="346"/>
      <c r="AO64" s="346"/>
      <c r="AP64" s="346"/>
      <c r="AQ64" s="346"/>
      <c r="AR64" s="346"/>
      <c r="AS64" s="348" t="str">
        <f>IF(AS61="","",AVERAGE(AS11:BA60))</f>
        <v/>
      </c>
      <c r="AT64" s="348"/>
      <c r="AU64" s="348"/>
      <c r="AV64" s="348"/>
      <c r="AW64" s="348"/>
      <c r="AX64" s="348"/>
      <c r="AY64" s="348"/>
      <c r="AZ64" s="348"/>
      <c r="BA64" s="348"/>
      <c r="BB64" s="348" t="str">
        <f>IF(BB61="","",AVERAGE(BB11:BJ60))</f>
        <v/>
      </c>
      <c r="BC64" s="348"/>
      <c r="BD64" s="348"/>
      <c r="BE64" s="348"/>
      <c r="BF64" s="348"/>
      <c r="BG64" s="348"/>
      <c r="BH64" s="348"/>
      <c r="BI64" s="348"/>
      <c r="BJ64" s="348"/>
      <c r="BK64" s="348" t="str">
        <f>IF(BK61="","",AVERAGE(BK11:BQ60))</f>
        <v/>
      </c>
      <c r="BL64" s="348"/>
      <c r="BM64" s="348"/>
      <c r="BN64" s="348"/>
      <c r="BO64" s="348"/>
      <c r="BP64" s="348"/>
      <c r="BQ64" s="348"/>
      <c r="BR64" s="332"/>
      <c r="BS64" s="333"/>
      <c r="BT64" s="333"/>
      <c r="BU64" s="333"/>
      <c r="BV64" s="333"/>
      <c r="BW64" s="333"/>
      <c r="BX64" s="334"/>
      <c r="BY64" s="345"/>
      <c r="BZ64" s="345"/>
      <c r="CA64" s="345"/>
      <c r="CB64" s="345"/>
      <c r="CC64" s="345"/>
      <c r="CD64" s="345"/>
      <c r="CE64" s="345"/>
    </row>
    <row r="65" spans="1:83" ht="17.25" customHeight="1" x14ac:dyDescent="0.7">
      <c r="A65" s="184"/>
      <c r="F65" s="345"/>
      <c r="G65" s="345"/>
      <c r="H65" s="345"/>
      <c r="I65" s="345"/>
      <c r="J65" s="345"/>
      <c r="K65" s="346" t="s">
        <v>243</v>
      </c>
      <c r="L65" s="346"/>
      <c r="M65" s="346"/>
      <c r="N65" s="346"/>
      <c r="O65" s="346"/>
      <c r="P65" s="346"/>
      <c r="Q65" s="346"/>
      <c r="R65" s="346"/>
      <c r="S65" s="346"/>
      <c r="T65" s="346"/>
      <c r="U65" s="346"/>
      <c r="V65" s="346"/>
      <c r="W65" s="346"/>
      <c r="X65" s="346"/>
      <c r="Y65" s="346"/>
      <c r="Z65" s="346"/>
      <c r="AA65" s="346"/>
      <c r="AB65" s="346"/>
      <c r="AC65" s="346"/>
      <c r="AD65" s="346"/>
      <c r="AE65" s="346"/>
      <c r="AF65" s="346"/>
      <c r="AG65" s="346"/>
      <c r="AH65" s="346"/>
      <c r="AI65" s="346"/>
      <c r="AJ65" s="346"/>
      <c r="AK65" s="346"/>
      <c r="AL65" s="346"/>
      <c r="AM65" s="346"/>
      <c r="AN65" s="346"/>
      <c r="AO65" s="346"/>
      <c r="AP65" s="346"/>
      <c r="AQ65" s="346"/>
      <c r="AR65" s="346"/>
      <c r="AS65" s="348" t="str">
        <f>IF(AS61="","",(AS64*100)/AS10)</f>
        <v/>
      </c>
      <c r="AT65" s="348"/>
      <c r="AU65" s="348"/>
      <c r="AV65" s="348"/>
      <c r="AW65" s="348"/>
      <c r="AX65" s="348"/>
      <c r="AY65" s="348"/>
      <c r="AZ65" s="348"/>
      <c r="BA65" s="348"/>
      <c r="BB65" s="348" t="str">
        <f>IF(BB61="","",(BB64*100)/BB10)</f>
        <v/>
      </c>
      <c r="BC65" s="348"/>
      <c r="BD65" s="348"/>
      <c r="BE65" s="348"/>
      <c r="BF65" s="348"/>
      <c r="BG65" s="348"/>
      <c r="BH65" s="348"/>
      <c r="BI65" s="348"/>
      <c r="BJ65" s="348"/>
      <c r="BK65" s="348" t="str">
        <f>IF(BK61="","",(BK64*100)/BK10)</f>
        <v/>
      </c>
      <c r="BL65" s="348"/>
      <c r="BM65" s="348"/>
      <c r="BN65" s="348"/>
      <c r="BO65" s="348"/>
      <c r="BP65" s="348"/>
      <c r="BQ65" s="348"/>
      <c r="BR65" s="349"/>
      <c r="BS65" s="350"/>
      <c r="BT65" s="350"/>
      <c r="BU65" s="350"/>
      <c r="BV65" s="350"/>
      <c r="BW65" s="350"/>
      <c r="BX65" s="351"/>
      <c r="BY65" s="345"/>
      <c r="BZ65" s="345"/>
      <c r="CA65" s="345"/>
      <c r="CB65" s="345"/>
      <c r="CC65" s="345"/>
      <c r="CD65" s="345"/>
      <c r="CE65" s="345"/>
    </row>
    <row r="66" spans="1:83" ht="17.25" customHeight="1" x14ac:dyDescent="0.7">
      <c r="A66" s="184"/>
      <c r="F66" s="186"/>
      <c r="G66" s="186"/>
      <c r="H66" s="186"/>
      <c r="I66" s="186"/>
      <c r="J66" s="186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183"/>
      <c r="AE66" s="183"/>
      <c r="AF66" s="183"/>
      <c r="AG66" s="183"/>
      <c r="AH66" s="183"/>
      <c r="AI66" s="183"/>
      <c r="AJ66" s="183"/>
      <c r="AK66" s="183"/>
      <c r="AL66" s="183"/>
      <c r="AM66" s="183"/>
      <c r="AN66" s="183"/>
      <c r="AO66" s="183"/>
      <c r="AP66" s="183"/>
      <c r="AQ66" s="183"/>
      <c r="AR66" s="183"/>
      <c r="AS66" s="200"/>
      <c r="AT66" s="200"/>
      <c r="AU66" s="200"/>
      <c r="AV66" s="200"/>
      <c r="AW66" s="200"/>
      <c r="AX66" s="200"/>
      <c r="AY66" s="200"/>
      <c r="AZ66" s="200"/>
      <c r="BA66" s="200"/>
      <c r="BB66" s="200"/>
      <c r="BC66" s="200"/>
      <c r="BD66" s="200"/>
      <c r="BE66" s="200"/>
      <c r="BF66" s="200"/>
      <c r="BG66" s="200"/>
      <c r="BH66" s="200"/>
      <c r="BI66" s="200"/>
      <c r="BJ66" s="200"/>
      <c r="BK66" s="200"/>
      <c r="BL66" s="200"/>
      <c r="BM66" s="200"/>
      <c r="BN66" s="200"/>
      <c r="BO66" s="200"/>
      <c r="BP66" s="200"/>
      <c r="BQ66" s="200"/>
      <c r="BR66" s="200"/>
      <c r="BS66" s="200"/>
      <c r="BT66" s="200"/>
      <c r="BU66" s="200"/>
      <c r="BV66" s="200"/>
      <c r="BW66" s="200"/>
      <c r="BX66" s="200"/>
      <c r="BY66" s="186"/>
      <c r="BZ66" s="186"/>
      <c r="CA66" s="186"/>
      <c r="CB66" s="186"/>
      <c r="CC66" s="186"/>
      <c r="CD66" s="186"/>
      <c r="CE66" s="186"/>
    </row>
    <row r="67" spans="1:83" ht="7.5" customHeight="1" x14ac:dyDescent="0.7">
      <c r="A67" s="184"/>
    </row>
    <row r="68" spans="1:83" ht="17.25" customHeight="1" x14ac:dyDescent="0.7">
      <c r="F68" s="190"/>
      <c r="G68" s="190"/>
      <c r="H68" s="428" t="s">
        <v>255</v>
      </c>
      <c r="I68" s="428"/>
      <c r="J68" s="428"/>
      <c r="K68" s="428"/>
      <c r="L68" s="428"/>
      <c r="M68" s="428"/>
      <c r="N68" s="428"/>
      <c r="O68" s="428"/>
      <c r="P68" s="428"/>
      <c r="Q68" s="428"/>
      <c r="R68" s="428"/>
      <c r="S68" s="428"/>
      <c r="T68" s="428"/>
      <c r="U68" s="428"/>
      <c r="V68" s="428"/>
      <c r="W68" s="428"/>
      <c r="X68" s="428"/>
      <c r="Y68" s="428"/>
      <c r="Z68" s="428"/>
      <c r="AA68" s="428"/>
      <c r="AB68" s="190"/>
      <c r="AC68" s="190"/>
      <c r="AD68" s="190"/>
      <c r="AE68" s="322" t="str">
        <f>IF('[4]1.ข้อมูลเบื้องต้น'!D21="","","ลงชื่อ………………………………………….")</f>
        <v/>
      </c>
      <c r="AF68" s="322"/>
      <c r="AG68" s="322"/>
      <c r="AH68" s="322"/>
      <c r="AI68" s="322"/>
      <c r="AJ68" s="322"/>
      <c r="AK68" s="322"/>
      <c r="AL68" s="322"/>
      <c r="AM68" s="322"/>
      <c r="AN68" s="322"/>
      <c r="AO68" s="322"/>
      <c r="AP68" s="322"/>
      <c r="AQ68" s="322"/>
      <c r="AR68" s="322"/>
      <c r="AS68" s="322"/>
      <c r="AT68" s="322"/>
      <c r="AU68" s="322"/>
      <c r="AV68" s="322"/>
      <c r="AW68" s="322"/>
      <c r="AX68" s="322"/>
      <c r="AY68" s="191"/>
      <c r="AZ68" s="190"/>
      <c r="BA68" s="190"/>
      <c r="BB68" s="427" t="s">
        <v>255</v>
      </c>
      <c r="BC68" s="427"/>
      <c r="BD68" s="427"/>
      <c r="BE68" s="427"/>
      <c r="BF68" s="427"/>
      <c r="BG68" s="427"/>
      <c r="BH68" s="427"/>
      <c r="BI68" s="427"/>
      <c r="BJ68" s="427"/>
      <c r="BK68" s="427"/>
      <c r="BL68" s="427"/>
      <c r="BM68" s="427"/>
      <c r="BN68" s="427"/>
      <c r="BO68" s="427"/>
      <c r="BP68" s="427"/>
      <c r="BQ68" s="427"/>
      <c r="BR68" s="427"/>
      <c r="BS68" s="427"/>
      <c r="BT68" s="427"/>
      <c r="BU68" s="427"/>
      <c r="BV68" s="427"/>
      <c r="BW68" s="427"/>
      <c r="BX68" s="427"/>
      <c r="BY68" s="427"/>
      <c r="BZ68" s="427"/>
      <c r="CA68" s="427"/>
      <c r="CB68" s="427"/>
      <c r="CC68" s="190"/>
      <c r="CD68" s="190"/>
      <c r="CE68" s="190"/>
    </row>
    <row r="69" spans="1:83" ht="17.25" customHeight="1" x14ac:dyDescent="0.7">
      <c r="F69" s="190"/>
      <c r="G69" s="190"/>
      <c r="H69" s="190"/>
      <c r="I69" s="190"/>
      <c r="J69" s="190"/>
      <c r="K69" s="324" t="str">
        <f>CONCATENATE("(",'1 Basic information'!D13,")")</f>
        <v>()</v>
      </c>
      <c r="L69" s="324"/>
      <c r="M69" s="324"/>
      <c r="N69" s="324"/>
      <c r="O69" s="324"/>
      <c r="P69" s="324"/>
      <c r="Q69" s="324"/>
      <c r="R69" s="324"/>
      <c r="S69" s="324"/>
      <c r="T69" s="324"/>
      <c r="U69" s="324"/>
      <c r="V69" s="324"/>
      <c r="W69" s="324"/>
      <c r="X69" s="324"/>
      <c r="Y69" s="324"/>
      <c r="Z69" s="324"/>
      <c r="AA69" s="324"/>
      <c r="AB69" s="190"/>
      <c r="AC69" s="190"/>
      <c r="AD69" s="190"/>
      <c r="AE69" s="190"/>
      <c r="AF69" s="190"/>
      <c r="AG69" s="190"/>
      <c r="AH69" s="324" t="str">
        <f>IF('[4]1.ข้อมูลเบื้องต้น'!D21="","",CONCATENATE("(",'[4]1.ข้อมูลเบื้องต้น'!D17,")"))</f>
        <v/>
      </c>
      <c r="AI69" s="324"/>
      <c r="AJ69" s="324"/>
      <c r="AK69" s="324"/>
      <c r="AL69" s="324"/>
      <c r="AM69" s="324"/>
      <c r="AN69" s="324"/>
      <c r="AO69" s="324"/>
      <c r="AP69" s="324"/>
      <c r="AQ69" s="324"/>
      <c r="AR69" s="324"/>
      <c r="AS69" s="324"/>
      <c r="AT69" s="324"/>
      <c r="AU69" s="324"/>
      <c r="AV69" s="324"/>
      <c r="AW69" s="324"/>
      <c r="AX69" s="324"/>
      <c r="AY69" s="190"/>
      <c r="AZ69" s="190"/>
      <c r="BA69" s="190"/>
      <c r="BB69" s="190"/>
      <c r="BC69" s="190"/>
      <c r="BD69" s="190"/>
      <c r="BE69" s="324" t="str">
        <f>IF('1 Basic information'!D19="",CONCATENATE("(",'1 Basic information'!D17,")"),CONCATENATE("(",'1 Basic information'!D19,")"))</f>
        <v>(Miss.Phattharakan Semsugsam)</v>
      </c>
      <c r="BF69" s="324"/>
      <c r="BG69" s="324"/>
      <c r="BH69" s="324"/>
      <c r="BI69" s="324"/>
      <c r="BJ69" s="324"/>
      <c r="BK69" s="324"/>
      <c r="BL69" s="324"/>
      <c r="BM69" s="324"/>
      <c r="BN69" s="324"/>
      <c r="BO69" s="324"/>
      <c r="BP69" s="324"/>
      <c r="BQ69" s="324"/>
      <c r="BR69" s="32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190"/>
      <c r="CD69" s="190"/>
      <c r="CE69" s="190"/>
    </row>
    <row r="70" spans="1:83" ht="17.25" customHeight="1" x14ac:dyDescent="0.7">
      <c r="F70" s="190"/>
      <c r="G70" s="190"/>
      <c r="H70" s="190"/>
      <c r="I70" s="190"/>
      <c r="J70" s="190"/>
      <c r="K70" s="325" t="s">
        <v>207</v>
      </c>
      <c r="L70" s="325"/>
      <c r="M70" s="325"/>
      <c r="N70" s="325"/>
      <c r="O70" s="325"/>
      <c r="P70" s="325"/>
      <c r="Q70" s="325"/>
      <c r="R70" s="325"/>
      <c r="S70" s="325"/>
      <c r="T70" s="325"/>
      <c r="U70" s="325"/>
      <c r="V70" s="325"/>
      <c r="W70" s="325"/>
      <c r="X70" s="325"/>
      <c r="Y70" s="325"/>
      <c r="Z70" s="325"/>
      <c r="AA70" s="325"/>
      <c r="AB70" s="190"/>
      <c r="AC70" s="190"/>
      <c r="AD70" s="190"/>
      <c r="AE70" s="190"/>
      <c r="AF70" s="190"/>
      <c r="AG70" s="190"/>
      <c r="AH70" s="325" t="str">
        <f>IF('[4]1.ข้อมูลเบื้องต้น'!D21="","","ฝ่ายวัดผล")</f>
        <v/>
      </c>
      <c r="AI70" s="325"/>
      <c r="AJ70" s="325"/>
      <c r="AK70" s="325"/>
      <c r="AL70" s="325"/>
      <c r="AM70" s="325"/>
      <c r="AN70" s="325"/>
      <c r="AO70" s="325"/>
      <c r="AP70" s="325"/>
      <c r="AQ70" s="325"/>
      <c r="AR70" s="325"/>
      <c r="AS70" s="325"/>
      <c r="AT70" s="325"/>
      <c r="AU70" s="325"/>
      <c r="AV70" s="325"/>
      <c r="AW70" s="325"/>
      <c r="AX70" s="325"/>
      <c r="AY70" s="190"/>
      <c r="AZ70" s="190"/>
      <c r="BA70" s="190"/>
      <c r="BB70" s="190"/>
      <c r="BC70" s="190"/>
      <c r="BD70" s="190"/>
      <c r="BE70" s="325" t="str">
        <f>IF('1 Basic information'!D19="","Measurement and Evaluation","Deputy Director")</f>
        <v>Measurement and Evaluation</v>
      </c>
      <c r="BF70" s="325"/>
      <c r="BG70" s="325"/>
      <c r="BH70" s="325"/>
      <c r="BI70" s="325"/>
      <c r="BJ70" s="325"/>
      <c r="BK70" s="325"/>
      <c r="BL70" s="325"/>
      <c r="BM70" s="325"/>
      <c r="BN70" s="325"/>
      <c r="BO70" s="325"/>
      <c r="BP70" s="325"/>
      <c r="BQ70" s="325"/>
      <c r="BR70" s="325"/>
      <c r="BS70" s="325"/>
      <c r="BT70" s="325"/>
      <c r="BU70" s="325"/>
      <c r="BV70" s="325"/>
      <c r="BW70" s="325"/>
      <c r="BX70" s="325"/>
      <c r="BY70" s="325"/>
      <c r="BZ70" s="325"/>
      <c r="CA70" s="325"/>
      <c r="CB70" s="325"/>
      <c r="CC70" s="190"/>
      <c r="CD70" s="190"/>
      <c r="CE70" s="190"/>
    </row>
    <row r="71" spans="1:83" ht="17.25" customHeight="1" x14ac:dyDescent="0.7"/>
    <row r="72" spans="1:83" ht="17.25" customHeight="1" x14ac:dyDescent="0.7"/>
    <row r="73" spans="1:83" ht="17.25" customHeight="1" x14ac:dyDescent="0.7"/>
    <row r="74" spans="1:83" ht="17.25" customHeight="1" x14ac:dyDescent="0.7"/>
  </sheetData>
  <sheetProtection algorithmName="SHA-512" hashValue="1r+a/BSYXAGTKhc2hsbIZLbJg3BY3xph5mM2Jgxvl84sHyFVg4cfGzUSVSpneZr1uy2Wb9u/LLuKcCMQvrnt8w==" saltValue="Gi9wxE8hDyyWpc/sSdlcPA==" spinCount="100000" sheet="1"/>
  <mergeCells count="512">
    <mergeCell ref="CO11:CS11"/>
    <mergeCell ref="K69:AA69"/>
    <mergeCell ref="AH69:AX69"/>
    <mergeCell ref="BE69:CB69"/>
    <mergeCell ref="F64:J64"/>
    <mergeCell ref="K64:AR64"/>
    <mergeCell ref="K70:AA70"/>
    <mergeCell ref="AH70:AX70"/>
    <mergeCell ref="BE70:CB70"/>
    <mergeCell ref="F65:J65"/>
    <mergeCell ref="K65:AR65"/>
    <mergeCell ref="AS65:BA65"/>
    <mergeCell ref="BB65:BJ65"/>
    <mergeCell ref="BK65:BQ65"/>
    <mergeCell ref="BY65:CE65"/>
    <mergeCell ref="BR65:BX65"/>
    <mergeCell ref="H68:AA68"/>
    <mergeCell ref="AE68:AX68"/>
    <mergeCell ref="BB68:CB68"/>
    <mergeCell ref="AS64:BA64"/>
    <mergeCell ref="BB64:BJ64"/>
    <mergeCell ref="BK64:BQ64"/>
    <mergeCell ref="BY64:CE64"/>
    <mergeCell ref="F63:J63"/>
    <mergeCell ref="K63:AR63"/>
    <mergeCell ref="AS63:BA63"/>
    <mergeCell ref="BB63:BJ63"/>
    <mergeCell ref="BK63:BQ63"/>
    <mergeCell ref="BY63:CE63"/>
    <mergeCell ref="F61:J61"/>
    <mergeCell ref="K61:AR61"/>
    <mergeCell ref="AS61:BA61"/>
    <mergeCell ref="BB61:BJ61"/>
    <mergeCell ref="BK61:BQ61"/>
    <mergeCell ref="BY61:CE61"/>
    <mergeCell ref="F55:J55"/>
    <mergeCell ref="K55:R55"/>
    <mergeCell ref="F62:J62"/>
    <mergeCell ref="K62:AR62"/>
    <mergeCell ref="AS62:BA62"/>
    <mergeCell ref="BB62:BJ62"/>
    <mergeCell ref="BK62:BQ62"/>
    <mergeCell ref="BY62:CE62"/>
    <mergeCell ref="BK54:BQ54"/>
    <mergeCell ref="BY54:CE54"/>
    <mergeCell ref="F58:J58"/>
    <mergeCell ref="F59:J59"/>
    <mergeCell ref="F60:J60"/>
    <mergeCell ref="K56:R56"/>
    <mergeCell ref="K57:R57"/>
    <mergeCell ref="K58:R58"/>
    <mergeCell ref="K59:R59"/>
    <mergeCell ref="K60:R60"/>
    <mergeCell ref="S55:AD55"/>
    <mergeCell ref="AE55:AR55"/>
    <mergeCell ref="AS55:BA55"/>
    <mergeCell ref="BB55:BJ55"/>
    <mergeCell ref="F56:J56"/>
    <mergeCell ref="F57:J57"/>
    <mergeCell ref="BK55:BQ55"/>
    <mergeCell ref="BY55:CE55"/>
    <mergeCell ref="BR53:BX53"/>
    <mergeCell ref="BR54:BX54"/>
    <mergeCell ref="BK51:BQ51"/>
    <mergeCell ref="BY51:CE51"/>
    <mergeCell ref="F52:J52"/>
    <mergeCell ref="K52:R52"/>
    <mergeCell ref="S52:AD52"/>
    <mergeCell ref="AE52:AR52"/>
    <mergeCell ref="AS52:BA52"/>
    <mergeCell ref="BB52:BJ52"/>
    <mergeCell ref="F53:J53"/>
    <mergeCell ref="K53:R53"/>
    <mergeCell ref="S53:AD53"/>
    <mergeCell ref="AE53:AR53"/>
    <mergeCell ref="AS53:BA53"/>
    <mergeCell ref="BB53:BJ53"/>
    <mergeCell ref="BK53:BQ53"/>
    <mergeCell ref="BY53:CE53"/>
    <mergeCell ref="F54:J54"/>
    <mergeCell ref="K54:R54"/>
    <mergeCell ref="S54:AD54"/>
    <mergeCell ref="AE54:AR54"/>
    <mergeCell ref="AS54:BA54"/>
    <mergeCell ref="BB54:BJ54"/>
    <mergeCell ref="BK50:BQ50"/>
    <mergeCell ref="BY50:CE50"/>
    <mergeCell ref="BK52:BQ52"/>
    <mergeCell ref="BY52:CE52"/>
    <mergeCell ref="F51:J51"/>
    <mergeCell ref="K51:R51"/>
    <mergeCell ref="S51:AD51"/>
    <mergeCell ref="AE51:AR51"/>
    <mergeCell ref="AS51:BA51"/>
    <mergeCell ref="BB51:BJ51"/>
    <mergeCell ref="BR51:BX51"/>
    <mergeCell ref="BR52:BX52"/>
    <mergeCell ref="BR49:BX49"/>
    <mergeCell ref="BR50:BX50"/>
    <mergeCell ref="BK47:BQ47"/>
    <mergeCell ref="BY47:CE47"/>
    <mergeCell ref="F48:J48"/>
    <mergeCell ref="K48:R48"/>
    <mergeCell ref="S48:AD48"/>
    <mergeCell ref="AE48:AR48"/>
    <mergeCell ref="AS48:BA48"/>
    <mergeCell ref="BB48:BJ48"/>
    <mergeCell ref="F49:J49"/>
    <mergeCell ref="K49:R49"/>
    <mergeCell ref="S49:AD49"/>
    <mergeCell ref="AE49:AR49"/>
    <mergeCell ref="AS49:BA49"/>
    <mergeCell ref="BB49:BJ49"/>
    <mergeCell ref="BK49:BQ49"/>
    <mergeCell ref="BY49:CE49"/>
    <mergeCell ref="F50:J50"/>
    <mergeCell ref="K50:R50"/>
    <mergeCell ref="S50:AD50"/>
    <mergeCell ref="AE50:AR50"/>
    <mergeCell ref="AS50:BA50"/>
    <mergeCell ref="BB50:BJ50"/>
    <mergeCell ref="BK46:BQ46"/>
    <mergeCell ref="BY46:CE46"/>
    <mergeCell ref="BK48:BQ48"/>
    <mergeCell ref="BY48:CE48"/>
    <mergeCell ref="F47:J47"/>
    <mergeCell ref="K47:R47"/>
    <mergeCell ref="S47:AD47"/>
    <mergeCell ref="AE47:AR47"/>
    <mergeCell ref="AS47:BA47"/>
    <mergeCell ref="BB47:BJ47"/>
    <mergeCell ref="BR47:BX47"/>
    <mergeCell ref="BR48:BX48"/>
    <mergeCell ref="BR45:BX45"/>
    <mergeCell ref="BR46:BX46"/>
    <mergeCell ref="BK43:BQ43"/>
    <mergeCell ref="BY43:CE43"/>
    <mergeCell ref="F44:J44"/>
    <mergeCell ref="K44:R44"/>
    <mergeCell ref="S44:AD44"/>
    <mergeCell ref="AE44:AR44"/>
    <mergeCell ref="AS44:BA44"/>
    <mergeCell ref="BB44:BJ44"/>
    <mergeCell ref="F45:J45"/>
    <mergeCell ref="K45:R45"/>
    <mergeCell ref="S45:AD45"/>
    <mergeCell ref="AE45:AR45"/>
    <mergeCell ref="AS45:BA45"/>
    <mergeCell ref="BB45:BJ45"/>
    <mergeCell ref="BK45:BQ45"/>
    <mergeCell ref="BY45:CE45"/>
    <mergeCell ref="F46:J46"/>
    <mergeCell ref="K46:R46"/>
    <mergeCell ref="S46:AD46"/>
    <mergeCell ref="AE46:AR46"/>
    <mergeCell ref="AS46:BA46"/>
    <mergeCell ref="BB46:BJ46"/>
    <mergeCell ref="BK42:BQ42"/>
    <mergeCell ref="BY42:CE42"/>
    <mergeCell ref="BK44:BQ44"/>
    <mergeCell ref="BY44:CE44"/>
    <mergeCell ref="F43:J43"/>
    <mergeCell ref="K43:R43"/>
    <mergeCell ref="S43:AD43"/>
    <mergeCell ref="AE43:AR43"/>
    <mergeCell ref="AS43:BA43"/>
    <mergeCell ref="BB43:BJ43"/>
    <mergeCell ref="BR43:BX43"/>
    <mergeCell ref="BR44:BX44"/>
    <mergeCell ref="BR41:BX41"/>
    <mergeCell ref="BR42:BX42"/>
    <mergeCell ref="BK39:BQ39"/>
    <mergeCell ref="BY39:CE39"/>
    <mergeCell ref="F40:J40"/>
    <mergeCell ref="K40:R40"/>
    <mergeCell ref="S40:AD40"/>
    <mergeCell ref="AE40:AR40"/>
    <mergeCell ref="AS40:BA40"/>
    <mergeCell ref="BB40:BJ40"/>
    <mergeCell ref="F41:J41"/>
    <mergeCell ref="K41:R41"/>
    <mergeCell ref="S41:AD41"/>
    <mergeCell ref="AE41:AR41"/>
    <mergeCell ref="AS41:BA41"/>
    <mergeCell ref="BB41:BJ41"/>
    <mergeCell ref="BK41:BQ41"/>
    <mergeCell ref="BY41:CE41"/>
    <mergeCell ref="F42:J42"/>
    <mergeCell ref="K42:R42"/>
    <mergeCell ref="S42:AD42"/>
    <mergeCell ref="AE42:AR42"/>
    <mergeCell ref="AS42:BA42"/>
    <mergeCell ref="BB42:BJ42"/>
    <mergeCell ref="BK38:BQ38"/>
    <mergeCell ref="BY38:CE38"/>
    <mergeCell ref="BK40:BQ40"/>
    <mergeCell ref="BY40:CE40"/>
    <mergeCell ref="F39:J39"/>
    <mergeCell ref="K39:R39"/>
    <mergeCell ref="S39:AD39"/>
    <mergeCell ref="AE39:AR39"/>
    <mergeCell ref="AS39:BA39"/>
    <mergeCell ref="BB39:BJ39"/>
    <mergeCell ref="BR39:BX39"/>
    <mergeCell ref="BR40:BX40"/>
    <mergeCell ref="BR37:BX37"/>
    <mergeCell ref="BR38:BX38"/>
    <mergeCell ref="BK35:BQ35"/>
    <mergeCell ref="BY35:CE35"/>
    <mergeCell ref="F36:J36"/>
    <mergeCell ref="K36:R36"/>
    <mergeCell ref="S36:AD36"/>
    <mergeCell ref="AE36:AR36"/>
    <mergeCell ref="AS36:BA36"/>
    <mergeCell ref="BB36:BJ36"/>
    <mergeCell ref="F37:J37"/>
    <mergeCell ref="K37:R37"/>
    <mergeCell ref="S37:AD37"/>
    <mergeCell ref="AE37:AR37"/>
    <mergeCell ref="AS37:BA37"/>
    <mergeCell ref="BB37:BJ37"/>
    <mergeCell ref="BK37:BQ37"/>
    <mergeCell ref="BY37:CE37"/>
    <mergeCell ref="F38:J38"/>
    <mergeCell ref="K38:R38"/>
    <mergeCell ref="S38:AD38"/>
    <mergeCell ref="AE38:AR38"/>
    <mergeCell ref="AS38:BA38"/>
    <mergeCell ref="BB38:BJ38"/>
    <mergeCell ref="BK34:BQ34"/>
    <mergeCell ref="BY34:CE34"/>
    <mergeCell ref="BK36:BQ36"/>
    <mergeCell ref="BY36:CE36"/>
    <mergeCell ref="F35:J35"/>
    <mergeCell ref="K35:R35"/>
    <mergeCell ref="S35:AD35"/>
    <mergeCell ref="AE35:AR35"/>
    <mergeCell ref="AS35:BA35"/>
    <mergeCell ref="BB35:BJ35"/>
    <mergeCell ref="BR35:BX35"/>
    <mergeCell ref="BR36:BX36"/>
    <mergeCell ref="BR33:BX33"/>
    <mergeCell ref="BR34:BX34"/>
    <mergeCell ref="BK31:BQ31"/>
    <mergeCell ref="BY31:CE31"/>
    <mergeCell ref="F32:J32"/>
    <mergeCell ref="K32:R32"/>
    <mergeCell ref="S32:AD32"/>
    <mergeCell ref="AE32:AR32"/>
    <mergeCell ref="AS32:BA32"/>
    <mergeCell ref="BB32:BJ32"/>
    <mergeCell ref="F33:J33"/>
    <mergeCell ref="K33:R33"/>
    <mergeCell ref="S33:AD33"/>
    <mergeCell ref="AE33:AR33"/>
    <mergeCell ref="AS33:BA33"/>
    <mergeCell ref="BB33:BJ33"/>
    <mergeCell ref="BK33:BQ33"/>
    <mergeCell ref="BY33:CE33"/>
    <mergeCell ref="F34:J34"/>
    <mergeCell ref="K34:R34"/>
    <mergeCell ref="S34:AD34"/>
    <mergeCell ref="AE34:AR34"/>
    <mergeCell ref="AS34:BA34"/>
    <mergeCell ref="BB34:BJ34"/>
    <mergeCell ref="BY30:CE30"/>
    <mergeCell ref="BK32:BQ32"/>
    <mergeCell ref="BY32:CE32"/>
    <mergeCell ref="F31:J31"/>
    <mergeCell ref="K31:R31"/>
    <mergeCell ref="S31:AD31"/>
    <mergeCell ref="AE31:AR31"/>
    <mergeCell ref="AS31:BA31"/>
    <mergeCell ref="BB31:BJ31"/>
    <mergeCell ref="BR31:BX31"/>
    <mergeCell ref="BR32:BX32"/>
    <mergeCell ref="BR30:BX30"/>
    <mergeCell ref="BK27:BQ27"/>
    <mergeCell ref="BY27:CE27"/>
    <mergeCell ref="F28:J28"/>
    <mergeCell ref="K28:R28"/>
    <mergeCell ref="S28:AD28"/>
    <mergeCell ref="AE28:AR28"/>
    <mergeCell ref="AS28:BA28"/>
    <mergeCell ref="BB28:BJ28"/>
    <mergeCell ref="F29:J29"/>
    <mergeCell ref="K29:R29"/>
    <mergeCell ref="S29:AD29"/>
    <mergeCell ref="AE29:AR29"/>
    <mergeCell ref="AS29:BA29"/>
    <mergeCell ref="BB29:BJ29"/>
    <mergeCell ref="BK29:BQ29"/>
    <mergeCell ref="BY29:CE29"/>
    <mergeCell ref="F30:J30"/>
    <mergeCell ref="K30:R30"/>
    <mergeCell ref="S30:AD30"/>
    <mergeCell ref="AE30:AR30"/>
    <mergeCell ref="AS30:BA30"/>
    <mergeCell ref="BB30:BJ30"/>
    <mergeCell ref="BK30:BQ30"/>
    <mergeCell ref="BY28:CE28"/>
    <mergeCell ref="F27:J27"/>
    <mergeCell ref="K27:R27"/>
    <mergeCell ref="S27:AD27"/>
    <mergeCell ref="AE27:AR27"/>
    <mergeCell ref="AS27:BA27"/>
    <mergeCell ref="BB27:BJ27"/>
    <mergeCell ref="BR27:BX27"/>
    <mergeCell ref="BR28:BX28"/>
    <mergeCell ref="F25:J25"/>
    <mergeCell ref="K25:R25"/>
    <mergeCell ref="S25:AD25"/>
    <mergeCell ref="AE25:AR25"/>
    <mergeCell ref="AS25:BA25"/>
    <mergeCell ref="BB25:BJ25"/>
    <mergeCell ref="BK25:BQ25"/>
    <mergeCell ref="BY25:CE25"/>
    <mergeCell ref="F26:J26"/>
    <mergeCell ref="K26:R26"/>
    <mergeCell ref="S26:AD26"/>
    <mergeCell ref="AE26:AR26"/>
    <mergeCell ref="AS26:BA26"/>
    <mergeCell ref="BB26:BJ26"/>
    <mergeCell ref="BK26:BQ26"/>
    <mergeCell ref="BY26:CE26"/>
    <mergeCell ref="BY24:CE24"/>
    <mergeCell ref="F23:J23"/>
    <mergeCell ref="K23:R23"/>
    <mergeCell ref="S23:AD23"/>
    <mergeCell ref="AE23:AR23"/>
    <mergeCell ref="AS23:BA23"/>
    <mergeCell ref="BB23:BJ23"/>
    <mergeCell ref="BR23:BX23"/>
    <mergeCell ref="BR24:BX24"/>
    <mergeCell ref="BK23:BQ23"/>
    <mergeCell ref="BY23:CE23"/>
    <mergeCell ref="F24:J24"/>
    <mergeCell ref="K24:R24"/>
    <mergeCell ref="S24:AD24"/>
    <mergeCell ref="AE24:AR24"/>
    <mergeCell ref="AS24:BA24"/>
    <mergeCell ref="BB24:BJ24"/>
    <mergeCell ref="F21:J21"/>
    <mergeCell ref="K21:R21"/>
    <mergeCell ref="S21:AD21"/>
    <mergeCell ref="AE21:AR21"/>
    <mergeCell ref="AS21:BA21"/>
    <mergeCell ref="BB21:BJ21"/>
    <mergeCell ref="BK21:BQ21"/>
    <mergeCell ref="BY21:CE21"/>
    <mergeCell ref="F22:J22"/>
    <mergeCell ref="K22:R22"/>
    <mergeCell ref="S22:AD22"/>
    <mergeCell ref="AE22:AR22"/>
    <mergeCell ref="AS22:BA22"/>
    <mergeCell ref="BB22:BJ22"/>
    <mergeCell ref="BK22:BQ22"/>
    <mergeCell ref="BY22:CE22"/>
    <mergeCell ref="BY20:CE20"/>
    <mergeCell ref="F19:J19"/>
    <mergeCell ref="K19:R19"/>
    <mergeCell ref="S19:AD19"/>
    <mergeCell ref="AE19:AR19"/>
    <mergeCell ref="AS19:BA19"/>
    <mergeCell ref="BB19:BJ19"/>
    <mergeCell ref="BR19:BX19"/>
    <mergeCell ref="BR20:BX20"/>
    <mergeCell ref="BK19:BQ19"/>
    <mergeCell ref="BY19:CE19"/>
    <mergeCell ref="F20:J20"/>
    <mergeCell ref="K20:R20"/>
    <mergeCell ref="S20:AD20"/>
    <mergeCell ref="AE20:AR20"/>
    <mergeCell ref="AS20:BA20"/>
    <mergeCell ref="BB20:BJ20"/>
    <mergeCell ref="F17:J17"/>
    <mergeCell ref="K17:R17"/>
    <mergeCell ref="S17:AD17"/>
    <mergeCell ref="AE17:AR17"/>
    <mergeCell ref="AS17:BA17"/>
    <mergeCell ref="BB17:BJ17"/>
    <mergeCell ref="BK17:BQ17"/>
    <mergeCell ref="BY17:CE17"/>
    <mergeCell ref="F18:J18"/>
    <mergeCell ref="K18:R18"/>
    <mergeCell ref="S18:AD18"/>
    <mergeCell ref="AE18:AR18"/>
    <mergeCell ref="AS18:BA18"/>
    <mergeCell ref="BB18:BJ18"/>
    <mergeCell ref="BK18:BQ18"/>
    <mergeCell ref="BY18:CE18"/>
    <mergeCell ref="BY16:CE16"/>
    <mergeCell ref="F15:J15"/>
    <mergeCell ref="K15:R15"/>
    <mergeCell ref="S15:AD15"/>
    <mergeCell ref="AE15:AR15"/>
    <mergeCell ref="AS15:BA15"/>
    <mergeCell ref="BB15:BJ15"/>
    <mergeCell ref="BR15:BX15"/>
    <mergeCell ref="BR16:BX16"/>
    <mergeCell ref="BK15:BQ15"/>
    <mergeCell ref="BY15:CE15"/>
    <mergeCell ref="F16:J16"/>
    <mergeCell ref="K16:R16"/>
    <mergeCell ref="S16:AD16"/>
    <mergeCell ref="AE16:AR16"/>
    <mergeCell ref="AS16:BA16"/>
    <mergeCell ref="BB16:BJ16"/>
    <mergeCell ref="F13:J13"/>
    <mergeCell ref="K13:R13"/>
    <mergeCell ref="S13:AD13"/>
    <mergeCell ref="AE13:AR13"/>
    <mergeCell ref="AS13:BA13"/>
    <mergeCell ref="BB13:BJ13"/>
    <mergeCell ref="BK13:BQ13"/>
    <mergeCell ref="BY13:CE13"/>
    <mergeCell ref="F14:J14"/>
    <mergeCell ref="K14:R14"/>
    <mergeCell ref="S14:AD14"/>
    <mergeCell ref="AE14:AR14"/>
    <mergeCell ref="AS14:BA14"/>
    <mergeCell ref="BB14:BJ14"/>
    <mergeCell ref="BK14:BQ14"/>
    <mergeCell ref="BY14:CE14"/>
    <mergeCell ref="BY12:CE12"/>
    <mergeCell ref="F11:J11"/>
    <mergeCell ref="K11:R11"/>
    <mergeCell ref="S11:AD11"/>
    <mergeCell ref="AE11:AR11"/>
    <mergeCell ref="AS11:BA11"/>
    <mergeCell ref="BB11:BJ11"/>
    <mergeCell ref="BR11:BX11"/>
    <mergeCell ref="BR12:BX12"/>
    <mergeCell ref="BK11:BQ11"/>
    <mergeCell ref="BY11:CE11"/>
    <mergeCell ref="F12:J12"/>
    <mergeCell ref="K12:R12"/>
    <mergeCell ref="S12:AD12"/>
    <mergeCell ref="AE12:AR12"/>
    <mergeCell ref="AS12:BA12"/>
    <mergeCell ref="BB12:BJ12"/>
    <mergeCell ref="F1:CE1"/>
    <mergeCell ref="F2:CE2"/>
    <mergeCell ref="F3:CE3"/>
    <mergeCell ref="F8:J10"/>
    <mergeCell ref="K8:R10"/>
    <mergeCell ref="S8:AR10"/>
    <mergeCell ref="AS8:BA8"/>
    <mergeCell ref="BB8:BJ8"/>
    <mergeCell ref="BK8:BQ8"/>
    <mergeCell ref="BY8:CE10"/>
    <mergeCell ref="AS9:BA9"/>
    <mergeCell ref="BB9:BJ9"/>
    <mergeCell ref="BK9:BQ9"/>
    <mergeCell ref="AS10:BA10"/>
    <mergeCell ref="BB10:BJ10"/>
    <mergeCell ref="BK10:BQ10"/>
    <mergeCell ref="BR8:BX10"/>
    <mergeCell ref="S56:AD56"/>
    <mergeCell ref="AE56:AR56"/>
    <mergeCell ref="S57:AD57"/>
    <mergeCell ref="AE57:AR57"/>
    <mergeCell ref="S58:AD58"/>
    <mergeCell ref="AE58:AR58"/>
    <mergeCell ref="BB56:BJ56"/>
    <mergeCell ref="BB57:BJ57"/>
    <mergeCell ref="BB58:BJ58"/>
    <mergeCell ref="BK12:BQ12"/>
    <mergeCell ref="BR13:BX13"/>
    <mergeCell ref="BR14:BX14"/>
    <mergeCell ref="BK16:BQ16"/>
    <mergeCell ref="BR17:BX17"/>
    <mergeCell ref="BR18:BX18"/>
    <mergeCell ref="BK20:BQ20"/>
    <mergeCell ref="BR21:BX21"/>
    <mergeCell ref="BR22:BX22"/>
    <mergeCell ref="BK24:BQ24"/>
    <mergeCell ref="BR25:BX25"/>
    <mergeCell ref="BR26:BX26"/>
    <mergeCell ref="BK28:BQ28"/>
    <mergeCell ref="BR29:BX29"/>
    <mergeCell ref="S59:AD59"/>
    <mergeCell ref="AE59:AR59"/>
    <mergeCell ref="S60:AD60"/>
    <mergeCell ref="AE60:AR60"/>
    <mergeCell ref="AS56:BA56"/>
    <mergeCell ref="AS57:BA57"/>
    <mergeCell ref="AS58:BA58"/>
    <mergeCell ref="AS59:BA59"/>
    <mergeCell ref="AS60:BA60"/>
    <mergeCell ref="BR64:BX64"/>
    <mergeCell ref="BR61:BX61"/>
    <mergeCell ref="BR62:BX62"/>
    <mergeCell ref="BR63:BX63"/>
    <mergeCell ref="BB59:BJ59"/>
    <mergeCell ref="BB60:BJ60"/>
    <mergeCell ref="BK56:BQ56"/>
    <mergeCell ref="BK57:BQ57"/>
    <mergeCell ref="BK58:BQ58"/>
    <mergeCell ref="BK59:BQ59"/>
    <mergeCell ref="BK60:BQ60"/>
    <mergeCell ref="BR55:BX55"/>
    <mergeCell ref="BR56:BX56"/>
    <mergeCell ref="BR57:BX57"/>
    <mergeCell ref="BR58:BX58"/>
    <mergeCell ref="BR59:BX59"/>
    <mergeCell ref="BR60:BX60"/>
    <mergeCell ref="BY56:CE56"/>
    <mergeCell ref="BY57:CE57"/>
    <mergeCell ref="BY58:CE58"/>
    <mergeCell ref="BY59:CE59"/>
    <mergeCell ref="BY60:CE60"/>
  </mergeCells>
  <printOptions horizontalCentered="1" verticalCentered="1"/>
  <pageMargins left="0.39370078740157483" right="0.39370078740157483" top="0.19685039370078741" bottom="0.19685039370078741" header="0.39370078740157483" footer="0.39370078740157483"/>
  <pageSetup paperSize="5" scale="85" orientation="portrait" blackAndWhite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A8845-0087-4915-9FEA-E7B6FBEB1F88}">
  <sheetPr>
    <tabColor theme="6" tint="-0.499984740745262"/>
  </sheetPr>
  <dimension ref="A1:Y66"/>
  <sheetViews>
    <sheetView view="pageBreakPreview" zoomScale="50" zoomScaleSheetLayoutView="50" workbookViewId="0">
      <selection activeCell="B8" sqref="B8:C10"/>
    </sheetView>
  </sheetViews>
  <sheetFormatPr defaultColWidth="10.625" defaultRowHeight="24.6" x14ac:dyDescent="0.7"/>
  <cols>
    <col min="1" max="1" width="5.875" style="179" customWidth="1"/>
    <col min="2" max="2" width="18.875" style="179" customWidth="1"/>
    <col min="3" max="3" width="15.875" style="179" customWidth="1"/>
    <col min="4" max="6" width="10" style="189" customWidth="1"/>
    <col min="7" max="7" width="9.125" style="189" customWidth="1"/>
    <col min="8" max="8" width="10" style="189" customWidth="1"/>
    <col min="9" max="9" width="2.125" style="179" customWidth="1"/>
    <col min="10" max="11" width="5" style="179" customWidth="1"/>
    <col min="12" max="12" width="8.875" style="179" customWidth="1"/>
    <col min="13" max="13" width="5" style="179" customWidth="1"/>
    <col min="14" max="14" width="7" style="179" customWidth="1"/>
    <col min="15" max="15" width="5.875" style="180" hidden="1" customWidth="1"/>
    <col min="16" max="17" width="5.125" style="180" hidden="1" customWidth="1"/>
    <col min="18" max="19" width="5.125" style="179" hidden="1" customWidth="1"/>
    <col min="20" max="16384" width="10.625" style="179"/>
  </cols>
  <sheetData>
    <row r="1" spans="1:25" s="178" customFormat="1" ht="22.5" customHeight="1" x14ac:dyDescent="0.6">
      <c r="A1" s="304" t="str">
        <f>CONCATENATE("Form for Formative and Summative Test  "," Academic Year ",'1 Basic information'!F5)</f>
        <v>Form for Formative and Summative Test   Academic Year 2025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177"/>
      <c r="P1" s="177"/>
      <c r="Q1" s="177"/>
    </row>
    <row r="2" spans="1:25" s="178" customFormat="1" ht="22.5" customHeight="1" x14ac:dyDescent="0.6">
      <c r="A2" s="305" t="str">
        <f>CONCATENATE('1 Basic information'!C9, "  ",'1 Basic information'!E9,"  Grade ",'1 Basic information'!C5)</f>
        <v xml:space="preserve">    Grade 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177"/>
      <c r="P2" s="177"/>
      <c r="Q2" s="177"/>
    </row>
    <row r="3" spans="1:25" s="178" customFormat="1" ht="22.5" customHeight="1" x14ac:dyDescent="0.6">
      <c r="A3" s="304" t="s">
        <v>257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177"/>
      <c r="P3" s="177"/>
      <c r="Q3" s="177"/>
    </row>
    <row r="4" spans="1:25" s="178" customFormat="1" ht="22.5" hidden="1" customHeight="1" x14ac:dyDescent="0.6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77"/>
      <c r="P4" s="177"/>
      <c r="Q4" s="177"/>
    </row>
    <row r="5" spans="1:25" s="178" customFormat="1" ht="22.5" hidden="1" customHeight="1" x14ac:dyDescent="0.6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77"/>
      <c r="P5" s="177"/>
      <c r="Q5" s="177"/>
    </row>
    <row r="6" spans="1:25" s="178" customFormat="1" ht="22.5" hidden="1" customHeight="1" x14ac:dyDescent="0.6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77"/>
      <c r="P6" s="177"/>
      <c r="Q6" s="177"/>
    </row>
    <row r="7" spans="1:25" ht="12" customHeight="1" x14ac:dyDescent="0.7">
      <c r="A7" s="236"/>
      <c r="B7" s="236"/>
      <c r="C7" s="236"/>
      <c r="D7" s="234"/>
      <c r="E7" s="234"/>
      <c r="F7" s="235"/>
      <c r="G7" s="235"/>
      <c r="H7" s="234"/>
      <c r="I7" s="190"/>
      <c r="J7" s="190"/>
      <c r="K7" s="190"/>
      <c r="L7" s="190"/>
      <c r="M7" s="190"/>
      <c r="N7" s="190"/>
    </row>
    <row r="8" spans="1:25" s="181" customFormat="1" ht="34.5" customHeight="1" x14ac:dyDescent="0.7">
      <c r="A8" s="354" t="s">
        <v>175</v>
      </c>
      <c r="B8" s="357" t="s">
        <v>582</v>
      </c>
      <c r="C8" s="358"/>
      <c r="D8" s="233" t="s">
        <v>583</v>
      </c>
      <c r="E8" s="233" t="s">
        <v>244</v>
      </c>
      <c r="F8" s="232" t="s">
        <v>180</v>
      </c>
      <c r="G8" s="366" t="s">
        <v>182</v>
      </c>
      <c r="H8" s="363" t="s">
        <v>536</v>
      </c>
      <c r="I8" s="231"/>
      <c r="J8" s="231"/>
      <c r="K8" s="231"/>
      <c r="L8" s="231"/>
      <c r="M8" s="231"/>
      <c r="N8" s="231"/>
      <c r="O8" s="180"/>
      <c r="P8" s="180"/>
      <c r="Q8" s="180"/>
    </row>
    <row r="9" spans="1:25" ht="23.25" hidden="1" customHeight="1" x14ac:dyDescent="0.7">
      <c r="A9" s="355"/>
      <c r="B9" s="359"/>
      <c r="C9" s="360"/>
      <c r="D9" s="230">
        <v>70</v>
      </c>
      <c r="E9" s="230">
        <v>30</v>
      </c>
      <c r="F9" s="230">
        <v>100</v>
      </c>
      <c r="G9" s="367"/>
      <c r="H9" s="364"/>
      <c r="I9" s="229"/>
      <c r="J9" s="229"/>
      <c r="K9" s="229"/>
      <c r="L9" s="228"/>
      <c r="M9" s="227"/>
      <c r="N9" s="226"/>
    </row>
    <row r="10" spans="1:25" s="183" customFormat="1" ht="16.5" customHeight="1" x14ac:dyDescent="0.5">
      <c r="A10" s="356"/>
      <c r="B10" s="361"/>
      <c r="C10" s="362"/>
      <c r="D10" s="224">
        <v>100</v>
      </c>
      <c r="E10" s="225">
        <v>100</v>
      </c>
      <c r="F10" s="224">
        <f>IF(OR(D10="",E10=""),"",SUM(D10:E10))</f>
        <v>200</v>
      </c>
      <c r="G10" s="368"/>
      <c r="H10" s="365"/>
      <c r="I10" s="223"/>
      <c r="J10" s="223"/>
      <c r="K10" s="223"/>
      <c r="L10" s="222"/>
      <c r="M10" s="221"/>
      <c r="N10" s="220"/>
      <c r="O10" s="182"/>
      <c r="P10" s="182"/>
      <c r="Q10" s="182"/>
    </row>
    <row r="11" spans="1:25" s="185" customFormat="1" ht="16.5" customHeight="1" x14ac:dyDescent="0.7">
      <c r="A11" s="204">
        <v>1</v>
      </c>
      <c r="B11" s="209" t="str">
        <f>IF('2 Name'!C11="","",'2 Name'!C11)</f>
        <v/>
      </c>
      <c r="C11" s="208" t="str">
        <f>IF('2 Name'!D11="","",'2 Name'!D11)</f>
        <v/>
      </c>
      <c r="D11" s="197" t="str">
        <f>IF('2 Name'!R11="No Qualification for Exam","",IF('2 Name'!R11="Transfer","",IF('2 Name'!R11="I","",IF('4.Collect Points'!AV10="","",'4.Collect Points'!AV10))))</f>
        <v/>
      </c>
      <c r="E11" s="198" t="str">
        <f>IF('2 Name'!R11="No Qualification for Exam","",IF('2 Name'!R11="Transfer","",IF('2 Name'!R11="I","",IF(D11="","",IF('4.Collect Points'!AX10="","",'4.Collect Points'!AX10)))))</f>
        <v/>
      </c>
      <c r="F11" s="207" t="str">
        <f>IF('2 Name'!R11="No Qualification for Exam","",IF('2 Name'!R11="Transfer","",IF('2 Name'!R11="I","",IF('4.Collect Points'!AO10="","",'4.Collect Points'!AO10))))</f>
        <v/>
      </c>
      <c r="G11" s="207" t="str">
        <f>IF('2 Name'!R11="No Qualification for Exam","",IF('2 Name'!R11="Transfer","",IF('2 Name'!R11="I","",IF('4.Collect Points'!AP10="","",'4.Collect Points'!AP10))))</f>
        <v/>
      </c>
      <c r="H11" s="237" t="str">
        <f>IF('2 Name'!R11="No Qualification for Exam","No Qualification for Exam",IF('2 Name'!R11="I","I",IF('2 Name'!R11="Transfer","Transfer",IF('4.Collect Points'!AQ10="","",'4.Collect Points'!AQ10))))</f>
        <v/>
      </c>
      <c r="I11" s="202"/>
      <c r="J11" s="202"/>
      <c r="K11" s="202"/>
      <c r="L11" s="202"/>
      <c r="M11" s="202"/>
      <c r="N11" s="202"/>
      <c r="O11" s="184"/>
      <c r="P11" s="184"/>
      <c r="Q11" s="184"/>
      <c r="U11" s="323"/>
      <c r="V11" s="323"/>
      <c r="W11" s="323"/>
      <c r="X11" s="323"/>
      <c r="Y11" s="323"/>
    </row>
    <row r="12" spans="1:25" s="185" customFormat="1" ht="16.5" customHeight="1" x14ac:dyDescent="0.5">
      <c r="A12" s="204">
        <v>2</v>
      </c>
      <c r="B12" s="209" t="str">
        <f>IF('2 Name'!C12="","",'2 Name'!C12)</f>
        <v/>
      </c>
      <c r="C12" s="208" t="str">
        <f>IF('2 Name'!D12="","",'2 Name'!D12)</f>
        <v/>
      </c>
      <c r="D12" s="197" t="str">
        <f>IF('2 Name'!R12="No Qualification for Exam","",IF('2 Name'!R12="Transfer","",IF('2 Name'!R12="I","",IF('4.Collect Points'!AV11="","",'4.Collect Points'!AV11))))</f>
        <v/>
      </c>
      <c r="E12" s="198" t="str">
        <f>IF('2 Name'!R12="No Qualification for Exam","",IF('2 Name'!R12="Transfer","",IF('2 Name'!R12="I","",IF(D12="","",IF('4.Collect Points'!AX11="","",'4.Collect Points'!AX11)))))</f>
        <v/>
      </c>
      <c r="F12" s="207" t="str">
        <f>IF('2 Name'!R12="No Qualification for Exam","",IF('2 Name'!R12="Transfer","",IF('2 Name'!R12="I","",IF('4.Collect Points'!AO11="","",'4.Collect Points'!AO11))))</f>
        <v/>
      </c>
      <c r="G12" s="207" t="str">
        <f>IF('2 Name'!R12="No Qualification for Exam","",IF('2 Name'!R12="Transfer","",IF('2 Name'!R12="I","",IF('4.Collect Points'!AP11="","",'4.Collect Points'!AP11))))</f>
        <v/>
      </c>
      <c r="H12" s="237" t="str">
        <f>IF('2 Name'!R12="No Qualification for Exam","No Qualification for Exam",IF('2 Name'!R12="I","I",IF('2 Name'!R12="Transfer","Transfer",IF('4.Collect Points'!AQ11="","",'4.Collect Points'!AQ11))))</f>
        <v/>
      </c>
      <c r="I12" s="202"/>
      <c r="J12" s="211" t="s">
        <v>248</v>
      </c>
      <c r="K12" s="202"/>
      <c r="L12" s="202"/>
      <c r="M12" s="202" t="str">
        <f>IF(R12="","",R12)</f>
        <v/>
      </c>
      <c r="N12" s="202"/>
      <c r="O12" s="184" t="s">
        <v>0</v>
      </c>
      <c r="P12" s="184"/>
      <c r="Q12" s="184"/>
      <c r="R12" s="185" t="str">
        <f>IF(COUNTA('[4]2.ชื่อนักเรียน'!C11:C60)=0,"",COUNTA('[4]2.ชื่อนักเรียน'!C11:C60)-R25)</f>
        <v/>
      </c>
      <c r="S12" s="185" t="s">
        <v>1</v>
      </c>
    </row>
    <row r="13" spans="1:25" s="185" customFormat="1" ht="16.5" customHeight="1" x14ac:dyDescent="0.5">
      <c r="A13" s="204">
        <v>3</v>
      </c>
      <c r="B13" s="209" t="str">
        <f>IF('2 Name'!C13="","",'2 Name'!C13)</f>
        <v/>
      </c>
      <c r="C13" s="208" t="str">
        <f>IF('2 Name'!D13="","",'2 Name'!D13)</f>
        <v/>
      </c>
      <c r="D13" s="197" t="str">
        <f>IF('2 Name'!R13="No Qualification for Exam","",IF('2 Name'!R13="Transfer","",IF('2 Name'!R13="I","",IF('4.Collect Points'!AV12="","",'4.Collect Points'!AV12))))</f>
        <v/>
      </c>
      <c r="E13" s="198" t="str">
        <f>IF('2 Name'!R13="No Qualification for Exam","",IF('2 Name'!R13="Transfer","",IF('2 Name'!R13="I","",IF(D13="","",IF('4.Collect Points'!AX12="","",'4.Collect Points'!AX12)))))</f>
        <v/>
      </c>
      <c r="F13" s="207" t="str">
        <f>IF('2 Name'!R13="No Qualification for Exam","",IF('2 Name'!R13="Transfer","",IF('2 Name'!R13="I","",IF('4.Collect Points'!AO12="","",'4.Collect Points'!AO12))))</f>
        <v/>
      </c>
      <c r="G13" s="207" t="str">
        <f>IF('2 Name'!R13="No Qualification for Exam","",IF('2 Name'!R13="Transfer","",IF('2 Name'!R13="I","",IF('4.Collect Points'!AP12="","",'4.Collect Points'!AP12))))</f>
        <v/>
      </c>
      <c r="H13" s="237" t="str">
        <f>IF('2 Name'!R13="No Qualification for Exam","No Qualification for Exam",IF('2 Name'!R13="I","I",IF('2 Name'!R13="Transfer","Transfer",IF('4.Collect Points'!AQ12="","",'4.Collect Points'!AQ12))))</f>
        <v/>
      </c>
      <c r="I13" s="202"/>
      <c r="J13" s="372" t="s">
        <v>247</v>
      </c>
      <c r="K13" s="372"/>
      <c r="L13" s="372"/>
      <c r="M13" s="202" t="str">
        <f>IF(R13="","",R13)</f>
        <v/>
      </c>
      <c r="N13" s="202"/>
      <c r="O13" s="184" t="s">
        <v>2</v>
      </c>
      <c r="P13" s="184"/>
      <c r="Q13" s="184"/>
      <c r="R13" s="185" t="str">
        <f>IF(R12="","",R12-R23)</f>
        <v/>
      </c>
      <c r="S13" s="185" t="s">
        <v>1</v>
      </c>
    </row>
    <row r="14" spans="1:25" s="185" customFormat="1" ht="16.5" customHeight="1" x14ac:dyDescent="0.5">
      <c r="A14" s="204">
        <v>4</v>
      </c>
      <c r="B14" s="209" t="str">
        <f>IF('2 Name'!C14="","",'2 Name'!C14)</f>
        <v/>
      </c>
      <c r="C14" s="208" t="str">
        <f>IF('2 Name'!D14="","",'2 Name'!D14)</f>
        <v/>
      </c>
      <c r="D14" s="197" t="str">
        <f>IF('2 Name'!R14="No Qualification for Exam","",IF('2 Name'!R14="Transfer","",IF('2 Name'!R14="I","",IF('4.Collect Points'!AV13="","",'4.Collect Points'!AV13))))</f>
        <v/>
      </c>
      <c r="E14" s="198" t="str">
        <f>IF('2 Name'!R14="No Qualification for Exam","",IF('2 Name'!R14="Transfer","",IF('2 Name'!R14="I","",IF(D14="","",IF('4.Collect Points'!AX13="","",'4.Collect Points'!AX13)))))</f>
        <v/>
      </c>
      <c r="F14" s="207" t="str">
        <f>IF('2 Name'!R14="No Qualification for Exam","",IF('2 Name'!R14="Transfer","",IF('2 Name'!R14="I","",IF('4.Collect Points'!AO13="","",'4.Collect Points'!AO13))))</f>
        <v/>
      </c>
      <c r="G14" s="207" t="str">
        <f>IF('2 Name'!R14="No Qualification for Exam","",IF('2 Name'!R14="Transfer","",IF('2 Name'!R14="I","",IF('4.Collect Points'!AP13="","",'4.Collect Points'!AP13))))</f>
        <v/>
      </c>
      <c r="H14" s="237" t="str">
        <f>IF('2 Name'!R14="No Qualification for Exam","No Qualification for Exam",IF('2 Name'!R14="I","I",IF('2 Name'!R14="Transfer","Transfer",IF('4.Collect Points'!AQ13="","",'4.Collect Points'!AQ13))))</f>
        <v/>
      </c>
      <c r="I14" s="202"/>
      <c r="J14" s="211"/>
      <c r="K14" s="202"/>
      <c r="L14" s="202"/>
      <c r="M14" s="202"/>
      <c r="N14" s="202"/>
      <c r="O14" s="184"/>
      <c r="P14" s="184"/>
      <c r="Q14" s="184"/>
    </row>
    <row r="15" spans="1:25" s="185" customFormat="1" ht="16.5" customHeight="1" x14ac:dyDescent="0.5">
      <c r="A15" s="204">
        <v>5</v>
      </c>
      <c r="B15" s="209" t="str">
        <f>IF('2 Name'!C15="","",'2 Name'!C15)</f>
        <v/>
      </c>
      <c r="C15" s="208" t="str">
        <f>IF('2 Name'!D15="","",'2 Name'!D15)</f>
        <v/>
      </c>
      <c r="D15" s="197" t="str">
        <f>IF('2 Name'!R15="No Qualification for Exam","",IF('2 Name'!R15="Transfer","",IF('2 Name'!R15="I","",IF('4.Collect Points'!AV14="","",'4.Collect Points'!AV14))))</f>
        <v/>
      </c>
      <c r="E15" s="198" t="str">
        <f>IF('2 Name'!R15="No Qualification for Exam","",IF('2 Name'!R15="Transfer","",IF('2 Name'!R15="I","",IF(D15="","",IF('4.Collect Points'!AX14="","",'4.Collect Points'!AX14)))))</f>
        <v/>
      </c>
      <c r="F15" s="207" t="str">
        <f>IF('2 Name'!R15="No Qualification for Exam","",IF('2 Name'!R15="Transfer","",IF('2 Name'!R15="I","",IF('4.Collect Points'!AO14="","",'4.Collect Points'!AO14))))</f>
        <v/>
      </c>
      <c r="G15" s="207" t="str">
        <f>IF('2 Name'!R15="No Qualification for Exam","",IF('2 Name'!R15="Transfer","",IF('2 Name'!R15="I","",IF('4.Collect Points'!AP14="","",'4.Collect Points'!AP14))))</f>
        <v/>
      </c>
      <c r="H15" s="237" t="str">
        <f>IF('2 Name'!R15="No Qualification for Exam","No Qualification for Exam",IF('2 Name'!R15="I","I",IF('2 Name'!R15="Transfer","Transfer",IF('4.Collect Points'!AQ14="","",'4.Collect Points'!AQ14))))</f>
        <v/>
      </c>
      <c r="I15" s="202"/>
      <c r="J15" s="219" t="s">
        <v>586</v>
      </c>
      <c r="K15" s="218"/>
      <c r="L15" s="218"/>
      <c r="M15" s="218">
        <f>IF(R15="","",R15)</f>
        <v>0</v>
      </c>
      <c r="N15" s="218"/>
      <c r="O15" s="219" t="s">
        <v>586</v>
      </c>
      <c r="P15" s="184"/>
      <c r="Q15" s="184"/>
      <c r="R15" s="185">
        <f>IF(COUNTA($H$11:$H$60)=0,"",COUNTIF(H$11:H$60,"Expert"))</f>
        <v>0</v>
      </c>
      <c r="S15" s="185" t="s">
        <v>1</v>
      </c>
    </row>
    <row r="16" spans="1:25" s="185" customFormat="1" ht="16.5" customHeight="1" x14ac:dyDescent="0.5">
      <c r="A16" s="204">
        <v>6</v>
      </c>
      <c r="B16" s="209" t="str">
        <f>IF('2 Name'!C16="","",'2 Name'!C16)</f>
        <v/>
      </c>
      <c r="C16" s="208" t="str">
        <f>IF('2 Name'!D16="","",'2 Name'!D16)</f>
        <v/>
      </c>
      <c r="D16" s="197" t="str">
        <f>IF('2 Name'!R16="No Qualification for Exam","",IF('2 Name'!R16="Transfer","",IF('2 Name'!R16="I","",IF('4.Collect Points'!AV15="","",'4.Collect Points'!AV15))))</f>
        <v/>
      </c>
      <c r="E16" s="198" t="str">
        <f>IF('2 Name'!R16="No Qualification for Exam","",IF('2 Name'!R16="Transfer","",IF('2 Name'!R16="I","",IF(D16="","",IF('4.Collect Points'!AX15="","",'4.Collect Points'!AX15)))))</f>
        <v/>
      </c>
      <c r="F16" s="207" t="str">
        <f>IF('2 Name'!R16="No Qualification for Exam","",IF('2 Name'!R16="Transfer","",IF('2 Name'!R16="I","",IF('4.Collect Points'!AO15="","",'4.Collect Points'!AO15))))</f>
        <v/>
      </c>
      <c r="G16" s="207" t="str">
        <f>IF('2 Name'!R16="No Qualification for Exam","",IF('2 Name'!R16="Transfer","",IF('2 Name'!R16="I","",IF('4.Collect Points'!AP15="","",'4.Collect Points'!AP15))))</f>
        <v/>
      </c>
      <c r="H16" s="237" t="str">
        <f>IF('2 Name'!R16="No Qualification for Exam","No Qualification for Exam",IF('2 Name'!R16="I","I",IF('2 Name'!R16="Transfer","Transfer",IF('4.Collect Points'!AQ15="","",'4.Collect Points'!AQ15))))</f>
        <v/>
      </c>
      <c r="I16" s="202"/>
      <c r="J16" s="219" t="s">
        <v>578</v>
      </c>
      <c r="K16" s="218"/>
      <c r="L16" s="218"/>
      <c r="M16" s="218">
        <f>IF(R16="","",R16)</f>
        <v>0</v>
      </c>
      <c r="N16" s="218"/>
      <c r="O16" s="219" t="s">
        <v>578</v>
      </c>
      <c r="P16" s="184"/>
      <c r="Q16" s="184"/>
      <c r="R16" s="185">
        <f>IF(COUNTA($H$11:$H$60)=0,"",COUNTIF(H$11:H$60,"Experienced"))</f>
        <v>0</v>
      </c>
      <c r="S16" s="185" t="s">
        <v>1</v>
      </c>
    </row>
    <row r="17" spans="1:19" s="185" customFormat="1" ht="16.5" customHeight="1" x14ac:dyDescent="0.5">
      <c r="A17" s="204">
        <v>7</v>
      </c>
      <c r="B17" s="209" t="str">
        <f>IF('2 Name'!C17="","",'2 Name'!C17)</f>
        <v/>
      </c>
      <c r="C17" s="208" t="str">
        <f>IF('2 Name'!D17="","",'2 Name'!D17)</f>
        <v/>
      </c>
      <c r="D17" s="197" t="str">
        <f>IF('2 Name'!R17="No Qualification for Exam","",IF('2 Name'!R17="Transfer","",IF('2 Name'!R17="I","",IF('4.Collect Points'!AV16="","",'4.Collect Points'!AV16))))</f>
        <v/>
      </c>
      <c r="E17" s="198" t="str">
        <f>IF('2 Name'!R17="No Qualification for Exam","",IF('2 Name'!R17="Transfer","",IF('2 Name'!R17="I","",IF(D17="","",IF('4.Collect Points'!AX16="","",'4.Collect Points'!AX16)))))</f>
        <v/>
      </c>
      <c r="F17" s="207" t="str">
        <f>IF('2 Name'!R17="No Qualification for Exam","",IF('2 Name'!R17="Transfer","",IF('2 Name'!R17="I","",IF('4.Collect Points'!AO16="","",'4.Collect Points'!AO16))))</f>
        <v/>
      </c>
      <c r="G17" s="207" t="str">
        <f>IF('2 Name'!R17="No Qualification for Exam","",IF('2 Name'!R17="Transfer","",IF('2 Name'!R17="I","",IF('4.Collect Points'!AP16="","",'4.Collect Points'!AP16))))</f>
        <v/>
      </c>
      <c r="H17" s="237" t="str">
        <f>IF('2 Name'!R17="No Qualification for Exam","No Qualification for Exam",IF('2 Name'!R17="I","I",IF('2 Name'!R17="Transfer","Transfer",IF('4.Collect Points'!AQ16="","",'4.Collect Points'!AQ16))))</f>
        <v/>
      </c>
      <c r="I17" s="202"/>
      <c r="J17" s="219" t="s">
        <v>579</v>
      </c>
      <c r="K17" s="218"/>
      <c r="L17" s="218"/>
      <c r="M17" s="218">
        <f>IF(R17="","",R17)</f>
        <v>0</v>
      </c>
      <c r="N17" s="218"/>
      <c r="O17" s="219" t="s">
        <v>579</v>
      </c>
      <c r="P17" s="184"/>
      <c r="Q17" s="184"/>
      <c r="R17" s="185">
        <f>IF(COUNTA($H$11:$H$60)=0,"",COUNTIF(H$11:H$60,"Develop"))</f>
        <v>0</v>
      </c>
      <c r="S17" s="185" t="s">
        <v>1</v>
      </c>
    </row>
    <row r="18" spans="1:19" s="185" customFormat="1" ht="16.5" customHeight="1" x14ac:dyDescent="0.5">
      <c r="A18" s="204">
        <v>8</v>
      </c>
      <c r="B18" s="209" t="str">
        <f>IF('2 Name'!C18="","",'2 Name'!C18)</f>
        <v/>
      </c>
      <c r="C18" s="208" t="str">
        <f>IF('2 Name'!D18="","",'2 Name'!D18)</f>
        <v/>
      </c>
      <c r="D18" s="197" t="str">
        <f>IF('2 Name'!R18="No Qualification for Exam","",IF('2 Name'!R18="Transfer","",IF('2 Name'!R18="I","",IF('4.Collect Points'!AV17="","",'4.Collect Points'!AV17))))</f>
        <v/>
      </c>
      <c r="E18" s="198" t="str">
        <f>IF('2 Name'!R18="No Qualification for Exam","",IF('2 Name'!R18="Transfer","",IF('2 Name'!R18="I","",IF(D18="","",IF('4.Collect Points'!AX17="","",'4.Collect Points'!AX17)))))</f>
        <v/>
      </c>
      <c r="F18" s="207" t="str">
        <f>IF('2 Name'!R18="No Qualification for Exam","",IF('2 Name'!R18="Transfer","",IF('2 Name'!R18="I","",IF('4.Collect Points'!AO17="","",'4.Collect Points'!AO17))))</f>
        <v/>
      </c>
      <c r="G18" s="207" t="str">
        <f>IF('2 Name'!R18="No Qualification for Exam","",IF('2 Name'!R18="Transfer","",IF('2 Name'!R18="I","",IF('4.Collect Points'!AP17="","",'4.Collect Points'!AP17))))</f>
        <v/>
      </c>
      <c r="H18" s="237" t="str">
        <f>IF('2 Name'!R18="No Qualification for Exam","No Qualification for Exam",IF('2 Name'!R18="I","I",IF('2 Name'!R18="Transfer","Transfer",IF('4.Collect Points'!AQ17="","",'4.Collect Points'!AQ17))))</f>
        <v/>
      </c>
      <c r="I18" s="202"/>
      <c r="J18" s="219" t="s">
        <v>580</v>
      </c>
      <c r="K18" s="218"/>
      <c r="L18" s="218"/>
      <c r="M18" s="218">
        <f>IF(R18="","",R18)</f>
        <v>0</v>
      </c>
      <c r="N18" s="218"/>
      <c r="O18" s="219" t="s">
        <v>580</v>
      </c>
      <c r="P18" s="184"/>
      <c r="Q18" s="184"/>
      <c r="R18" s="185">
        <f>IF(COUNTA($H$11:$H$60)=0,"",COUNTIF(H$11:H$60,"Begin"))</f>
        <v>0</v>
      </c>
      <c r="S18" s="185" t="s">
        <v>1</v>
      </c>
    </row>
    <row r="19" spans="1:19" s="185" customFormat="1" ht="16.5" customHeight="1" x14ac:dyDescent="0.5">
      <c r="A19" s="204">
        <v>9</v>
      </c>
      <c r="B19" s="209" t="str">
        <f>IF('2 Name'!C19="","",'2 Name'!C19)</f>
        <v/>
      </c>
      <c r="C19" s="208" t="str">
        <f>IF('2 Name'!D19="","",'2 Name'!D19)</f>
        <v/>
      </c>
      <c r="D19" s="197" t="str">
        <f>IF('2 Name'!R19="No Qualification for Exam","",IF('2 Name'!R19="Transfer","",IF('2 Name'!R19="I","",IF('4.Collect Points'!AV18="","",'4.Collect Points'!AV18))))</f>
        <v/>
      </c>
      <c r="E19" s="198" t="str">
        <f>IF('2 Name'!R19="No Qualification for Exam","",IF('2 Name'!R19="Transfer","",IF('2 Name'!R19="I","",IF(D19="","",IF('4.Collect Points'!AX18="","",'4.Collect Points'!AX18)))))</f>
        <v/>
      </c>
      <c r="F19" s="207" t="str">
        <f>IF('2 Name'!R19="No Qualification for Exam","",IF('2 Name'!R19="Transfer","",IF('2 Name'!R19="I","",IF('4.Collect Points'!AO18="","",'4.Collect Points'!AO18))))</f>
        <v/>
      </c>
      <c r="G19" s="207" t="str">
        <f>IF('2 Name'!R19="No Qualification for Exam","",IF('2 Name'!R19="Transfer","",IF('2 Name'!R19="I","",IF('4.Collect Points'!AP18="","",'4.Collect Points'!AP18))))</f>
        <v/>
      </c>
      <c r="H19" s="237" t="str">
        <f>IF('2 Name'!R19="No Qualification for Exam","No Qualification for Exam",IF('2 Name'!R19="I","I",IF('2 Name'!R19="Transfer","Transfer",IF('4.Collect Points'!AQ18="","",'4.Collect Points'!AQ18))))</f>
        <v/>
      </c>
      <c r="I19" s="202"/>
      <c r="J19" s="219" t="s">
        <v>581</v>
      </c>
      <c r="K19" s="218"/>
      <c r="L19" s="218"/>
      <c r="M19" s="218">
        <f>IF(R19="","",R19)</f>
        <v>0</v>
      </c>
      <c r="N19" s="218"/>
      <c r="O19" s="219" t="s">
        <v>581</v>
      </c>
      <c r="P19" s="184"/>
      <c r="Q19" s="184"/>
      <c r="R19" s="185">
        <f>IF(COUNTA($H$11:$H$60)=0,"",COUNTIF(H$11:H$60,"Fail"))</f>
        <v>0</v>
      </c>
      <c r="S19" s="185" t="s">
        <v>1</v>
      </c>
    </row>
    <row r="20" spans="1:19" s="185" customFormat="1" ht="16.5" customHeight="1" x14ac:dyDescent="0.5">
      <c r="A20" s="204">
        <v>10</v>
      </c>
      <c r="B20" s="209" t="str">
        <f>IF('2 Name'!C20="","",'2 Name'!C20)</f>
        <v/>
      </c>
      <c r="C20" s="208" t="str">
        <f>IF('2 Name'!D20="","",'2 Name'!D20)</f>
        <v/>
      </c>
      <c r="D20" s="197" t="str">
        <f>IF('2 Name'!R20="No Qualification for Exam","",IF('2 Name'!R20="Transfer","",IF('2 Name'!R20="I","",IF('4.Collect Points'!AV19="","",'4.Collect Points'!AV19))))</f>
        <v/>
      </c>
      <c r="E20" s="198" t="str">
        <f>IF('2 Name'!R20="No Qualification for Exam","",IF('2 Name'!R20="Transfer","",IF('2 Name'!R20="I","",IF(D20="","",IF('4.Collect Points'!AX19="","",'4.Collect Points'!AX19)))))</f>
        <v/>
      </c>
      <c r="F20" s="207" t="str">
        <f>IF('2 Name'!R20="No Qualification for Exam","",IF('2 Name'!R20="Transfer","",IF('2 Name'!R20="I","",IF('4.Collect Points'!AO19="","",'4.Collect Points'!AO19))))</f>
        <v/>
      </c>
      <c r="G20" s="207" t="str">
        <f>IF('2 Name'!R20="No Qualification for Exam","",IF('2 Name'!R20="Transfer","",IF('2 Name'!R20="I","",IF('4.Collect Points'!AP19="","",'4.Collect Points'!AP19))))</f>
        <v/>
      </c>
      <c r="H20" s="237" t="str">
        <f>IF('2 Name'!R20="No Qualification for Exam","No Qualification for Exam",IF('2 Name'!R20="I","I",IF('2 Name'!R20="Transfer","Transfer",IF('4.Collect Points'!AQ19="","",'4.Collect Points'!AQ19))))</f>
        <v/>
      </c>
      <c r="I20" s="202"/>
      <c r="J20" s="219" t="s">
        <v>245</v>
      </c>
      <c r="K20" s="218"/>
      <c r="L20" s="218"/>
      <c r="M20" s="218">
        <f>IF(R23="","",R23)</f>
        <v>0</v>
      </c>
      <c r="N20" s="218"/>
      <c r="O20" s="184" t="s">
        <v>27</v>
      </c>
      <c r="P20" s="184"/>
      <c r="Q20" s="184"/>
      <c r="R20" s="185" t="str">
        <f>IF(COUNT($H$11:$H$60)=0,"",COUNTIF(H$11:H$60,"1.5"))</f>
        <v/>
      </c>
      <c r="S20" s="185" t="s">
        <v>1</v>
      </c>
    </row>
    <row r="21" spans="1:19" s="185" customFormat="1" ht="16.5" customHeight="1" x14ac:dyDescent="0.5">
      <c r="A21" s="204">
        <v>11</v>
      </c>
      <c r="B21" s="209" t="str">
        <f>IF('2 Name'!C21="","",'2 Name'!C21)</f>
        <v/>
      </c>
      <c r="C21" s="208" t="str">
        <f>IF('2 Name'!D21="","",'2 Name'!D21)</f>
        <v/>
      </c>
      <c r="D21" s="197" t="str">
        <f>IF('2 Name'!R21="No Qualification for Exam","",IF('2 Name'!R21="Transfer","",IF('2 Name'!R21="I","",IF('4.Collect Points'!AV20="","",'4.Collect Points'!AV20))))</f>
        <v/>
      </c>
      <c r="E21" s="198" t="str">
        <f>IF('2 Name'!R21="No Qualification for Exam","",IF('2 Name'!R21="Transfer","",IF('2 Name'!R21="I","",IF(D21="","",IF('4.Collect Points'!AX20="","",'4.Collect Points'!AX20)))))</f>
        <v/>
      </c>
      <c r="F21" s="207" t="str">
        <f>IF('2 Name'!R21="No Qualification for Exam","",IF('2 Name'!R21="Transfer","",IF('2 Name'!R21="I","",IF('4.Collect Points'!AO20="","",'4.Collect Points'!AO20))))</f>
        <v/>
      </c>
      <c r="G21" s="207" t="str">
        <f>IF('2 Name'!R21="No Qualification for Exam","",IF('2 Name'!R21="Transfer","",IF('2 Name'!R21="I","",IF('4.Collect Points'!AP20="","",'4.Collect Points'!AP20))))</f>
        <v/>
      </c>
      <c r="H21" s="237" t="str">
        <f>IF('2 Name'!R21="No Qualification for Exam","No Qualification for Exam",IF('2 Name'!R21="I","I",IF('2 Name'!R21="Transfer","Transfer",IF('4.Collect Points'!AQ20="","",'4.Collect Points'!AQ20))))</f>
        <v/>
      </c>
      <c r="I21" s="202"/>
      <c r="J21" s="219" t="s">
        <v>246</v>
      </c>
      <c r="K21" s="218"/>
      <c r="L21" s="218"/>
      <c r="M21" s="218">
        <f>IF(R24="","",R24)</f>
        <v>0</v>
      </c>
      <c r="N21" s="218"/>
      <c r="O21" s="184" t="s">
        <v>28</v>
      </c>
      <c r="P21" s="184"/>
      <c r="Q21" s="184"/>
      <c r="R21" s="185" t="str">
        <f>IF(COUNT($H$11:$H$60)=0,"",COUNTIF(H$11:H$60,"1"))</f>
        <v/>
      </c>
      <c r="S21" s="185" t="s">
        <v>1</v>
      </c>
    </row>
    <row r="22" spans="1:19" s="185" customFormat="1" ht="16.5" customHeight="1" x14ac:dyDescent="0.5">
      <c r="A22" s="204">
        <v>12</v>
      </c>
      <c r="B22" s="209" t="str">
        <f>IF('2 Name'!C22="","",'2 Name'!C22)</f>
        <v/>
      </c>
      <c r="C22" s="208" t="str">
        <f>IF('2 Name'!D22="","",'2 Name'!D22)</f>
        <v/>
      </c>
      <c r="D22" s="197" t="str">
        <f>IF('2 Name'!R22="No Qualification for Exam","",IF('2 Name'!R22="Transfer","",IF('2 Name'!R22="I","",IF('4.Collect Points'!AV21="","",'4.Collect Points'!AV21))))</f>
        <v/>
      </c>
      <c r="E22" s="198" t="str">
        <f>IF('2 Name'!R22="No Qualification for Exam","",IF('2 Name'!R22="Transfer","",IF('2 Name'!R22="I","",IF(D22="","",IF('4.Collect Points'!AX21="","",'4.Collect Points'!AX21)))))</f>
        <v/>
      </c>
      <c r="F22" s="207" t="str">
        <f>IF('2 Name'!R22="No Qualification for Exam","",IF('2 Name'!R22="Transfer","",IF('2 Name'!R22="I","",IF('4.Collect Points'!AO21="","",'4.Collect Points'!AO21))))</f>
        <v/>
      </c>
      <c r="G22" s="207" t="str">
        <f>IF('2 Name'!R22="No Qualification for Exam","",IF('2 Name'!R22="Transfer","",IF('2 Name'!R22="I","",IF('4.Collect Points'!AP21="","",'4.Collect Points'!AP21))))</f>
        <v/>
      </c>
      <c r="H22" s="237" t="str">
        <f>IF('2 Name'!R22="No Qualification for Exam","No Qualification for Exam",IF('2 Name'!R22="I","I",IF('2 Name'!R22="Transfer","Transfer",IF('4.Collect Points'!AQ21="","",'4.Collect Points'!AQ21))))</f>
        <v/>
      </c>
      <c r="I22" s="202"/>
      <c r="J22" s="211"/>
      <c r="K22" s="202"/>
      <c r="L22" s="202"/>
      <c r="M22" s="202"/>
      <c r="N22" s="217"/>
      <c r="O22" s="184" t="s">
        <v>29</v>
      </c>
      <c r="P22" s="184"/>
      <c r="Q22" s="184"/>
      <c r="R22" s="185" t="str">
        <f>IF(COUNT($H$11:$H$60)=0,"",COUNTIF(H$11:H$60,"0"))</f>
        <v/>
      </c>
      <c r="S22" s="185" t="s">
        <v>1</v>
      </c>
    </row>
    <row r="23" spans="1:19" s="185" customFormat="1" ht="16.5" customHeight="1" x14ac:dyDescent="0.5">
      <c r="A23" s="204">
        <v>13</v>
      </c>
      <c r="B23" s="209" t="str">
        <f>IF('2 Name'!C23="","",'2 Name'!C23)</f>
        <v/>
      </c>
      <c r="C23" s="208" t="str">
        <f>IF('2 Name'!D23="","",'2 Name'!D23)</f>
        <v/>
      </c>
      <c r="D23" s="197" t="str">
        <f>IF('2 Name'!R23="No Qualification for Exam","",IF('2 Name'!R23="Transfer","",IF('2 Name'!R23="I","",IF('4.Collect Points'!AV22="","",'4.Collect Points'!AV22))))</f>
        <v/>
      </c>
      <c r="E23" s="198" t="str">
        <f>IF('2 Name'!R23="No Qualification for Exam","",IF('2 Name'!R23="Transfer","",IF('2 Name'!R23="I","",IF(D23="","",IF('4.Collect Points'!AX22="","",'4.Collect Points'!AX22)))))</f>
        <v/>
      </c>
      <c r="F23" s="207" t="str">
        <f>IF('2 Name'!R23="No Qualification for Exam","",IF('2 Name'!R23="Transfer","",IF('2 Name'!R23="I","",IF('4.Collect Points'!AO22="","",'4.Collect Points'!AO22))))</f>
        <v/>
      </c>
      <c r="G23" s="207" t="str">
        <f>IF('2 Name'!R23="No Qualification for Exam","",IF('2 Name'!R23="Transfer","",IF('2 Name'!R23="I","",IF('4.Collect Points'!AP22="","",'4.Collect Points'!AP22))))</f>
        <v/>
      </c>
      <c r="H23" s="237" t="str">
        <f>IF('2 Name'!R23="No Qualification for Exam","No Qualification for Exam",IF('2 Name'!R23="I","I",IF('2 Name'!R23="Transfer","Transfer",IF('4.Collect Points'!AQ22="","",'4.Collect Points'!AQ22))))</f>
        <v/>
      </c>
      <c r="I23" s="202"/>
      <c r="K23" s="202"/>
      <c r="L23" s="202"/>
      <c r="M23" s="202"/>
      <c r="N23" s="217"/>
      <c r="O23" s="184" t="s">
        <v>30</v>
      </c>
      <c r="P23" s="184"/>
      <c r="Q23" s="184"/>
      <c r="R23" s="185">
        <f>IF(COUNTA($H$11:$H$60)=0,"",COUNTIF(H$11:H$60,"No Qualification for Exam"))</f>
        <v>0</v>
      </c>
      <c r="S23" s="185" t="s">
        <v>1</v>
      </c>
    </row>
    <row r="24" spans="1:19" s="185" customFormat="1" ht="16.5" customHeight="1" x14ac:dyDescent="0.5">
      <c r="A24" s="204">
        <v>14</v>
      </c>
      <c r="B24" s="209" t="str">
        <f>IF('2 Name'!C24="","",'2 Name'!C24)</f>
        <v/>
      </c>
      <c r="C24" s="208" t="str">
        <f>IF('2 Name'!D24="","",'2 Name'!D24)</f>
        <v/>
      </c>
      <c r="D24" s="197" t="str">
        <f>IF('2 Name'!R24="No Qualification for Exam","",IF('2 Name'!R24="Transfer","",IF('2 Name'!R24="I","",IF('4.Collect Points'!AV23="","",'4.Collect Points'!AV23))))</f>
        <v/>
      </c>
      <c r="E24" s="198" t="str">
        <f>IF('2 Name'!R24="No Qualification for Exam","",IF('2 Name'!R24="Transfer","",IF('2 Name'!R24="I","",IF(D24="","",IF('4.Collect Points'!AX23="","",'4.Collect Points'!AX23)))))</f>
        <v/>
      </c>
      <c r="F24" s="207" t="str">
        <f>IF('2 Name'!R24="No Qualification for Exam","",IF('2 Name'!R24="Transfer","",IF('2 Name'!R24="I","",IF('4.Collect Points'!AO23="","",'4.Collect Points'!AO23))))</f>
        <v/>
      </c>
      <c r="G24" s="207" t="str">
        <f>IF('2 Name'!R24="No Qualification for Exam","",IF('2 Name'!R24="Transfer","",IF('2 Name'!R24="I","",IF('4.Collect Points'!AP23="","",'4.Collect Points'!AP23))))</f>
        <v/>
      </c>
      <c r="H24" s="237" t="str">
        <f>IF('2 Name'!R24="No Qualification for Exam","No Qualification for Exam",IF('2 Name'!R24="I","I",IF('2 Name'!R24="Transfer","Transfer",IF('4.Collect Points'!AQ23="","",'4.Collect Points'!AQ23))))</f>
        <v/>
      </c>
      <c r="I24" s="202"/>
      <c r="K24" s="215"/>
      <c r="L24" s="215"/>
      <c r="M24" s="202"/>
      <c r="N24" s="217"/>
      <c r="O24" s="184" t="s">
        <v>31</v>
      </c>
      <c r="P24" s="184"/>
      <c r="Q24" s="184"/>
      <c r="R24" s="185">
        <f>IF(COUNTA($H$11:$H$60)=0,"",COUNTIF(H$11:H$60,"I"))</f>
        <v>0</v>
      </c>
      <c r="S24" s="185" t="s">
        <v>1</v>
      </c>
    </row>
    <row r="25" spans="1:19" s="185" customFormat="1" ht="16.5" customHeight="1" x14ac:dyDescent="0.5">
      <c r="A25" s="204">
        <v>15</v>
      </c>
      <c r="B25" s="209" t="str">
        <f>IF('2 Name'!C25="","",'2 Name'!C25)</f>
        <v/>
      </c>
      <c r="C25" s="208" t="str">
        <f>IF('2 Name'!D25="","",'2 Name'!D25)</f>
        <v/>
      </c>
      <c r="D25" s="197" t="str">
        <f>IF('2 Name'!R25="No Qualification for Exam","",IF('2 Name'!R25="Transfer","",IF('2 Name'!R25="I","",IF('4.Collect Points'!AV24="","",'4.Collect Points'!AV24))))</f>
        <v/>
      </c>
      <c r="E25" s="198" t="str">
        <f>IF('2 Name'!R25="No Qualification for Exam","",IF('2 Name'!R25="Transfer","",IF('2 Name'!R25="I","",IF(D25="","",IF('4.Collect Points'!AX24="","",'4.Collect Points'!AX24)))))</f>
        <v/>
      </c>
      <c r="F25" s="207" t="str">
        <f>IF('2 Name'!R25="No Qualification for Exam","",IF('2 Name'!R25="Transfer","",IF('2 Name'!R25="I","",IF('4.Collect Points'!AO24="","",'4.Collect Points'!AO24))))</f>
        <v/>
      </c>
      <c r="G25" s="207" t="str">
        <f>IF('2 Name'!R25="No Qualification for Exam","",IF('2 Name'!R25="Transfer","",IF('2 Name'!R25="I","",IF('4.Collect Points'!AP24="","",'4.Collect Points'!AP24))))</f>
        <v/>
      </c>
      <c r="H25" s="237" t="str">
        <f>IF('2 Name'!R25="No Qualification for Exam","No Qualification for Exam",IF('2 Name'!R25="I","I",IF('2 Name'!R25="Transfer","Transfer",IF('4.Collect Points'!AQ24="","",'4.Collect Points'!AQ24))))</f>
        <v/>
      </c>
      <c r="I25" s="202"/>
      <c r="J25" s="216"/>
      <c r="K25" s="215"/>
      <c r="L25" s="215"/>
      <c r="M25" s="215"/>
      <c r="N25" s="214"/>
      <c r="O25" s="184" t="s">
        <v>32</v>
      </c>
      <c r="P25" s="184"/>
      <c r="Q25" s="184"/>
      <c r="R25" s="185">
        <f>IF(COUNTA($H$11:$H$60)=0,"",COUNTIF(H$11:H$60,"Transfer"))</f>
        <v>0</v>
      </c>
      <c r="S25" s="185" t="s">
        <v>1</v>
      </c>
    </row>
    <row r="26" spans="1:19" s="185" customFormat="1" ht="16.5" customHeight="1" x14ac:dyDescent="0.5">
      <c r="A26" s="204">
        <v>16</v>
      </c>
      <c r="B26" s="209" t="str">
        <f>IF('2 Name'!C26="","",'2 Name'!C26)</f>
        <v/>
      </c>
      <c r="C26" s="208" t="str">
        <f>IF('2 Name'!D26="","",'2 Name'!D26)</f>
        <v/>
      </c>
      <c r="D26" s="197" t="str">
        <f>IF('2 Name'!R26="No Qualification for Exam","",IF('2 Name'!R26="Transfer","",IF('2 Name'!R26="I","",IF('4.Collect Points'!AV25="","",'4.Collect Points'!AV25))))</f>
        <v/>
      </c>
      <c r="E26" s="198" t="str">
        <f>IF('2 Name'!R26="No Qualification for Exam","",IF('2 Name'!R26="Transfer","",IF('2 Name'!R26="I","",IF(D26="","",IF('4.Collect Points'!AX25="","",'4.Collect Points'!AX25)))))</f>
        <v/>
      </c>
      <c r="F26" s="207" t="str">
        <f>IF('2 Name'!R26="No Qualification for Exam","",IF('2 Name'!R26="Transfer","",IF('2 Name'!R26="I","",IF('4.Collect Points'!AO25="","",'4.Collect Points'!AO25))))</f>
        <v/>
      </c>
      <c r="G26" s="207" t="str">
        <f>IF('2 Name'!R26="No Qualification for Exam","",IF('2 Name'!R26="Transfer","",IF('2 Name'!R26="I","",IF('4.Collect Points'!AP25="","",'4.Collect Points'!AP25))))</f>
        <v/>
      </c>
      <c r="H26" s="237" t="str">
        <f>IF('2 Name'!R26="No Qualification for Exam","No Qualification for Exam",IF('2 Name'!R26="I","I",IF('2 Name'!R26="Transfer","Transfer",IF('4.Collect Points'!AQ25="","",'4.Collect Points'!AQ25))))</f>
        <v/>
      </c>
      <c r="I26" s="202"/>
      <c r="J26" s="196"/>
      <c r="K26" s="202"/>
      <c r="L26" s="202"/>
      <c r="M26" s="202"/>
      <c r="N26" s="202"/>
      <c r="O26" s="184"/>
      <c r="P26" s="184"/>
      <c r="Q26" s="184"/>
    </row>
    <row r="27" spans="1:19" s="185" customFormat="1" ht="16.5" customHeight="1" x14ac:dyDescent="0.5">
      <c r="A27" s="204">
        <v>17</v>
      </c>
      <c r="B27" s="209" t="str">
        <f>IF('2 Name'!C27="","",'2 Name'!C27)</f>
        <v/>
      </c>
      <c r="C27" s="208" t="str">
        <f>IF('2 Name'!D27="","",'2 Name'!D27)</f>
        <v/>
      </c>
      <c r="D27" s="197" t="str">
        <f>IF('2 Name'!R27="No Qualification for Exam","",IF('2 Name'!R27="Transfer","",IF('2 Name'!R27="I","",IF('4.Collect Points'!AV26="","",'4.Collect Points'!AV26))))</f>
        <v/>
      </c>
      <c r="E27" s="198" t="str">
        <f>IF('2 Name'!R27="No Qualification for Exam","",IF('2 Name'!R27="Transfer","",IF('2 Name'!R27="I","",IF(D27="","",IF('4.Collect Points'!AX26="","",'4.Collect Points'!AX26)))))</f>
        <v/>
      </c>
      <c r="F27" s="207" t="str">
        <f>IF('2 Name'!R27="No Qualification for Exam","",IF('2 Name'!R27="Transfer","",IF('2 Name'!R27="I","",IF('4.Collect Points'!AO26="","",'4.Collect Points'!AO26))))</f>
        <v/>
      </c>
      <c r="G27" s="207" t="str">
        <f>IF('2 Name'!R27="No Qualification for Exam","",IF('2 Name'!R27="Transfer","",IF('2 Name'!R27="I","",IF('4.Collect Points'!AP26="","",'4.Collect Points'!AP26))))</f>
        <v/>
      </c>
      <c r="H27" s="237" t="str">
        <f>IF('2 Name'!R27="No Qualification for Exam","No Qualification for Exam",IF('2 Name'!R27="I","I",IF('2 Name'!R27="Transfer","Transfer",IF('4.Collect Points'!AQ26="","",'4.Collect Points'!AQ26))))</f>
        <v/>
      </c>
      <c r="I27" s="202"/>
      <c r="J27" s="352" t="s">
        <v>585</v>
      </c>
      <c r="K27" s="352"/>
      <c r="L27" s="352"/>
      <c r="M27" s="352"/>
      <c r="N27" s="352"/>
      <c r="O27" s="184"/>
      <c r="P27" s="184"/>
      <c r="Q27" s="184"/>
    </row>
    <row r="28" spans="1:19" s="185" customFormat="1" ht="16.5" customHeight="1" x14ac:dyDescent="0.5">
      <c r="A28" s="204">
        <v>18</v>
      </c>
      <c r="B28" s="209" t="str">
        <f>IF('2 Name'!C28="","",'2 Name'!C28)</f>
        <v/>
      </c>
      <c r="C28" s="208" t="str">
        <f>IF('2 Name'!D28="","",'2 Name'!D28)</f>
        <v/>
      </c>
      <c r="D28" s="197" t="str">
        <f>IF('2 Name'!R28="No Qualification for Exam","",IF('2 Name'!R28="Transfer","",IF('2 Name'!R28="I","",IF('4.Collect Points'!AV27="","",'4.Collect Points'!AV27))))</f>
        <v/>
      </c>
      <c r="E28" s="198" t="str">
        <f>IF('2 Name'!R28="No Qualification for Exam","",IF('2 Name'!R28="Transfer","",IF('2 Name'!R28="I","",IF(D28="","",IF('4.Collect Points'!AX27="","",'4.Collect Points'!AX27)))))</f>
        <v/>
      </c>
      <c r="F28" s="207" t="str">
        <f>IF('2 Name'!R28="No Qualification for Exam","",IF('2 Name'!R28="Transfer","",IF('2 Name'!R28="I","",IF('4.Collect Points'!AO27="","",'4.Collect Points'!AO27))))</f>
        <v/>
      </c>
      <c r="G28" s="207" t="str">
        <f>IF('2 Name'!R28="No Qualification for Exam","",IF('2 Name'!R28="Transfer","",IF('2 Name'!R28="I","",IF('4.Collect Points'!AP27="","",'4.Collect Points'!AP27))))</f>
        <v/>
      </c>
      <c r="H28" s="237" t="str">
        <f>IF('2 Name'!R28="No Qualification for Exam","No Qualification for Exam",IF('2 Name'!R28="I","I",IF('2 Name'!R28="Transfer","Transfer",IF('4.Collect Points'!AQ27="","",'4.Collect Points'!AQ27))))</f>
        <v/>
      </c>
      <c r="I28" s="202"/>
      <c r="J28" s="372" t="str">
        <f>CONCATENATE("(",'1 Basic information'!D13,")")</f>
        <v>()</v>
      </c>
      <c r="K28" s="372"/>
      <c r="L28" s="372"/>
      <c r="M28" s="372"/>
      <c r="N28" s="372"/>
      <c r="O28" s="184"/>
      <c r="P28" s="184"/>
      <c r="Q28" s="184"/>
    </row>
    <row r="29" spans="1:19" s="185" customFormat="1" ht="16.5" customHeight="1" x14ac:dyDescent="0.5">
      <c r="A29" s="204">
        <v>19</v>
      </c>
      <c r="B29" s="209" t="str">
        <f>IF('2 Name'!C29="","",'2 Name'!C29)</f>
        <v/>
      </c>
      <c r="C29" s="208" t="str">
        <f>IF('2 Name'!D29="","",'2 Name'!D29)</f>
        <v/>
      </c>
      <c r="D29" s="197" t="str">
        <f>IF('2 Name'!R29="No Qualification for Exam","",IF('2 Name'!R29="Transfer","",IF('2 Name'!R29="I","",IF('4.Collect Points'!AV28="","",'4.Collect Points'!AV28))))</f>
        <v/>
      </c>
      <c r="E29" s="198" t="str">
        <f>IF('2 Name'!R29="No Qualification for Exam","",IF('2 Name'!R29="Transfer","",IF('2 Name'!R29="I","",IF(D29="","",IF('4.Collect Points'!AX28="","",'4.Collect Points'!AX28)))))</f>
        <v/>
      </c>
      <c r="F29" s="207" t="str">
        <f>IF('2 Name'!R29="No Qualification for Exam","",IF('2 Name'!R29="Transfer","",IF('2 Name'!R29="I","",IF('4.Collect Points'!AO28="","",'4.Collect Points'!AO28))))</f>
        <v/>
      </c>
      <c r="G29" s="207" t="str">
        <f>IF('2 Name'!R29="No Qualification for Exam","",IF('2 Name'!R29="Transfer","",IF('2 Name'!R29="I","",IF('4.Collect Points'!AP28="","",'4.Collect Points'!AP28))))</f>
        <v/>
      </c>
      <c r="H29" s="237" t="str">
        <f>IF('2 Name'!R29="No Qualification for Exam","No Qualification for Exam",IF('2 Name'!R29="I","I",IF('2 Name'!R29="Transfer","Transfer",IF('4.Collect Points'!AQ28="","",'4.Collect Points'!AQ28))))</f>
        <v/>
      </c>
      <c r="I29" s="202"/>
      <c r="J29" s="353" t="s">
        <v>207</v>
      </c>
      <c r="K29" s="353"/>
      <c r="L29" s="353"/>
      <c r="M29" s="353"/>
      <c r="N29" s="353"/>
      <c r="O29" s="184"/>
      <c r="P29" s="184"/>
      <c r="Q29" s="184"/>
    </row>
    <row r="30" spans="1:19" s="185" customFormat="1" ht="16.5" customHeight="1" x14ac:dyDescent="0.5">
      <c r="A30" s="204">
        <v>20</v>
      </c>
      <c r="B30" s="209" t="str">
        <f>IF('2 Name'!C30="","",'2 Name'!C30)</f>
        <v/>
      </c>
      <c r="C30" s="208" t="str">
        <f>IF('2 Name'!D30="","",'2 Name'!D30)</f>
        <v/>
      </c>
      <c r="D30" s="197" t="str">
        <f>IF('2 Name'!R30="No Qualification for Exam","",IF('2 Name'!R30="Transfer","",IF('2 Name'!R30="I","",IF('4.Collect Points'!AV29="","",'4.Collect Points'!AV29))))</f>
        <v/>
      </c>
      <c r="E30" s="198" t="str">
        <f>IF('2 Name'!R30="No Qualification for Exam","",IF('2 Name'!R30="Transfer","",IF('2 Name'!R30="I","",IF(D30="","",IF('4.Collect Points'!AX29="","",'4.Collect Points'!AX29)))))</f>
        <v/>
      </c>
      <c r="F30" s="207" t="str">
        <f>IF('2 Name'!R30="No Qualification for Exam","",IF('2 Name'!R30="Transfer","",IF('2 Name'!R30="I","",IF('4.Collect Points'!AO29="","",'4.Collect Points'!AO29))))</f>
        <v/>
      </c>
      <c r="G30" s="207" t="str">
        <f>IF('2 Name'!R30="No Qualification for Exam","",IF('2 Name'!R30="Transfer","",IF('2 Name'!R30="I","",IF('4.Collect Points'!AP29="","",'4.Collect Points'!AP29))))</f>
        <v/>
      </c>
      <c r="H30" s="237" t="str">
        <f>IF('2 Name'!R30="No Qualification for Exam","No Qualification for Exam",IF('2 Name'!R30="I","I",IF('2 Name'!R30="Transfer","Transfer",IF('4.Collect Points'!AQ29="","",'4.Collect Points'!AQ29))))</f>
        <v/>
      </c>
      <c r="I30" s="202"/>
      <c r="J30" s="213"/>
      <c r="K30" s="202"/>
      <c r="L30" s="202"/>
      <c r="M30" s="202"/>
      <c r="N30" s="202"/>
      <c r="O30" s="184"/>
      <c r="P30" s="184"/>
      <c r="Q30" s="184"/>
    </row>
    <row r="31" spans="1:19" s="185" customFormat="1" ht="16.5" customHeight="1" x14ac:dyDescent="0.5">
      <c r="A31" s="204">
        <v>21</v>
      </c>
      <c r="B31" s="209" t="str">
        <f>IF('2 Name'!C31="","",'2 Name'!C31)</f>
        <v/>
      </c>
      <c r="C31" s="208" t="str">
        <f>IF('2 Name'!D31="","",'2 Name'!D31)</f>
        <v/>
      </c>
      <c r="D31" s="197" t="str">
        <f>IF('2 Name'!R31="No Qualification for Exam","",IF('2 Name'!R31="Transfer","",IF('2 Name'!R31="I","",IF('4.Collect Points'!AV30="","",'4.Collect Points'!AV30))))</f>
        <v/>
      </c>
      <c r="E31" s="198" t="str">
        <f>IF('2 Name'!R31="No Qualification for Exam","",IF('2 Name'!R31="Transfer","",IF('2 Name'!R31="I","",IF(D31="","",IF('4.Collect Points'!AX30="","",'4.Collect Points'!AX30)))))</f>
        <v/>
      </c>
      <c r="F31" s="207" t="str">
        <f>IF('2 Name'!R31="No Qualification for Exam","",IF('2 Name'!R31="Transfer","",IF('2 Name'!R31="I","",IF('4.Collect Points'!AO30="","",'4.Collect Points'!AO30))))</f>
        <v/>
      </c>
      <c r="G31" s="207" t="str">
        <f>IF('2 Name'!R31="No Qualification for Exam","",IF('2 Name'!R31="Transfer","",IF('2 Name'!R31="I","",IF('4.Collect Points'!AP30="","",'4.Collect Points'!AP30))))</f>
        <v/>
      </c>
      <c r="H31" s="237" t="str">
        <f>IF('2 Name'!R31="No Qualification for Exam","No Qualification for Exam",IF('2 Name'!R31="I","I",IF('2 Name'!R31="Transfer","Transfer",IF('4.Collect Points'!AQ30="","",'4.Collect Points'!AQ30))))</f>
        <v/>
      </c>
      <c r="I31" s="202"/>
      <c r="J31" s="213"/>
      <c r="K31" s="202"/>
      <c r="L31" s="202"/>
      <c r="M31" s="202"/>
      <c r="N31" s="202"/>
      <c r="O31" s="184"/>
      <c r="P31" s="184"/>
      <c r="Q31" s="184"/>
    </row>
    <row r="32" spans="1:19" s="185" customFormat="1" ht="16.5" customHeight="1" x14ac:dyDescent="0.5">
      <c r="A32" s="204">
        <v>22</v>
      </c>
      <c r="B32" s="209" t="str">
        <f>IF('2 Name'!C32="","",'2 Name'!C32)</f>
        <v/>
      </c>
      <c r="C32" s="208" t="str">
        <f>IF('2 Name'!D32="","",'2 Name'!D32)</f>
        <v/>
      </c>
      <c r="D32" s="197" t="str">
        <f>IF('2 Name'!R32="No Qualification for Exam","",IF('2 Name'!R32="Transfer","",IF('2 Name'!R32="I","",IF('4.Collect Points'!AV31="","",'4.Collect Points'!AV31))))</f>
        <v/>
      </c>
      <c r="E32" s="198" t="str">
        <f>IF('2 Name'!R32="No Qualification for Exam","",IF('2 Name'!R32="Transfer","",IF('2 Name'!R32="I","",IF(D32="","",IF('4.Collect Points'!AX31="","",'4.Collect Points'!AX31)))))</f>
        <v/>
      </c>
      <c r="F32" s="207" t="str">
        <f>IF('2 Name'!R32="No Qualification for Exam","",IF('2 Name'!R32="Transfer","",IF('2 Name'!R32="I","",IF('4.Collect Points'!AO31="","",'4.Collect Points'!AO31))))</f>
        <v/>
      </c>
      <c r="G32" s="207" t="str">
        <f>IF('2 Name'!R32="No Qualification for Exam","",IF('2 Name'!R32="Transfer","",IF('2 Name'!R32="I","",IF('4.Collect Points'!AP31="","",'4.Collect Points'!AP31))))</f>
        <v/>
      </c>
      <c r="H32" s="237" t="str">
        <f>IF('2 Name'!R32="No Qualification for Exam","No Qualification for Exam",IF('2 Name'!R32="I","I",IF('2 Name'!R32="Transfer","Transfer",IF('4.Collect Points'!AQ31="","",'4.Collect Points'!AQ31))))</f>
        <v/>
      </c>
      <c r="I32" s="202"/>
      <c r="J32" s="352" t="s">
        <v>584</v>
      </c>
      <c r="K32" s="352"/>
      <c r="L32" s="352"/>
      <c r="M32" s="352"/>
      <c r="N32" s="352"/>
      <c r="O32" s="184"/>
      <c r="P32" s="184"/>
      <c r="Q32" s="184"/>
    </row>
    <row r="33" spans="1:17" s="185" customFormat="1" ht="16.5" customHeight="1" x14ac:dyDescent="0.5">
      <c r="A33" s="204">
        <v>23</v>
      </c>
      <c r="B33" s="209" t="str">
        <f>IF('2 Name'!C33="","",'2 Name'!C33)</f>
        <v/>
      </c>
      <c r="C33" s="208" t="str">
        <f>IF('2 Name'!D33="","",'2 Name'!D33)</f>
        <v/>
      </c>
      <c r="D33" s="197" t="str">
        <f>IF('2 Name'!R33="No Qualification for Exam","",IF('2 Name'!R33="Transfer","",IF('2 Name'!R33="I","",IF('4.Collect Points'!AV32="","",'4.Collect Points'!AV32))))</f>
        <v/>
      </c>
      <c r="E33" s="198" t="str">
        <f>IF('2 Name'!R33="No Qualification for Exam","",IF('2 Name'!R33="Transfer","",IF('2 Name'!R33="I","",IF(D33="","",IF('4.Collect Points'!AX32="","",'4.Collect Points'!AX32)))))</f>
        <v/>
      </c>
      <c r="F33" s="207" t="str">
        <f>IF('2 Name'!R33="No Qualification for Exam","",IF('2 Name'!R33="Transfer","",IF('2 Name'!R33="I","",IF('4.Collect Points'!AO32="","",'4.Collect Points'!AO32))))</f>
        <v/>
      </c>
      <c r="G33" s="207" t="str">
        <f>IF('2 Name'!R33="No Qualification for Exam","",IF('2 Name'!R33="Transfer","",IF('2 Name'!R33="I","",IF('4.Collect Points'!AP32="","",'4.Collect Points'!AP32))))</f>
        <v/>
      </c>
      <c r="H33" s="237" t="str">
        <f>IF('2 Name'!R33="No Qualification for Exam","No Qualification for Exam",IF('2 Name'!R33="I","I",IF('2 Name'!R33="Transfer","Transfer",IF('4.Collect Points'!AQ32="","",'4.Collect Points'!AQ32))))</f>
        <v/>
      </c>
      <c r="I33" s="202"/>
      <c r="J33" s="372" t="str">
        <f>CONCATENATE("(",'1 Basic information'!D17,")")</f>
        <v>(Miss.Phattharakan Semsugsam)</v>
      </c>
      <c r="K33" s="372"/>
      <c r="L33" s="372"/>
      <c r="M33" s="372"/>
      <c r="N33" s="372"/>
      <c r="O33" s="184"/>
      <c r="P33" s="184"/>
      <c r="Q33" s="184"/>
    </row>
    <row r="34" spans="1:17" s="185" customFormat="1" ht="16.5" customHeight="1" x14ac:dyDescent="0.5">
      <c r="A34" s="204">
        <v>24</v>
      </c>
      <c r="B34" s="209" t="str">
        <f>IF('2 Name'!C34="","",'2 Name'!C34)</f>
        <v/>
      </c>
      <c r="C34" s="208" t="str">
        <f>IF('2 Name'!D34="","",'2 Name'!D34)</f>
        <v/>
      </c>
      <c r="D34" s="197" t="str">
        <f>IF('2 Name'!R34="No Qualification for Exam","",IF('2 Name'!R34="Transfer","",IF('2 Name'!R34="I","",IF('4.Collect Points'!AV33="","",'4.Collect Points'!AV33))))</f>
        <v/>
      </c>
      <c r="E34" s="198" t="str">
        <f>IF('2 Name'!R34="No Qualification for Exam","",IF('2 Name'!R34="Transfer","",IF('2 Name'!R34="I","",IF(D34="","",IF('4.Collect Points'!AX33="","",'4.Collect Points'!AX33)))))</f>
        <v/>
      </c>
      <c r="F34" s="207" t="str">
        <f>IF('2 Name'!R34="No Qualification for Exam","",IF('2 Name'!R34="Transfer","",IF('2 Name'!R34="I","",IF('4.Collect Points'!AO33="","",'4.Collect Points'!AO33))))</f>
        <v/>
      </c>
      <c r="G34" s="207" t="str">
        <f>IF('2 Name'!R34="No Qualification for Exam","",IF('2 Name'!R34="Transfer","",IF('2 Name'!R34="I","",IF('4.Collect Points'!AP33="","",'4.Collect Points'!AP33))))</f>
        <v/>
      </c>
      <c r="H34" s="237" t="str">
        <f>IF('2 Name'!R34="No Qualification for Exam","No Qualification for Exam",IF('2 Name'!R34="I","I",IF('2 Name'!R34="Transfer","Transfer",IF('4.Collect Points'!AQ33="","",'4.Collect Points'!AQ33))))</f>
        <v/>
      </c>
      <c r="I34" s="202"/>
      <c r="J34" s="352" t="s">
        <v>166</v>
      </c>
      <c r="K34" s="352"/>
      <c r="L34" s="352"/>
      <c r="M34" s="352"/>
      <c r="N34" s="352"/>
      <c r="O34" s="184"/>
      <c r="P34" s="184"/>
      <c r="Q34" s="184"/>
    </row>
    <row r="35" spans="1:17" s="185" customFormat="1" ht="16.5" customHeight="1" x14ac:dyDescent="0.5">
      <c r="A35" s="204">
        <v>25</v>
      </c>
      <c r="B35" s="209" t="str">
        <f>IF('2 Name'!C35="","",'2 Name'!C35)</f>
        <v/>
      </c>
      <c r="C35" s="208" t="str">
        <f>IF('2 Name'!D35="","",'2 Name'!D35)</f>
        <v/>
      </c>
      <c r="D35" s="197" t="str">
        <f>IF('2 Name'!R35="No Qualification for Exam","",IF('2 Name'!R35="Transfer","",IF('2 Name'!R35="I","",IF('4.Collect Points'!AV34="","",'4.Collect Points'!AV34))))</f>
        <v/>
      </c>
      <c r="E35" s="198" t="str">
        <f>IF('2 Name'!R35="No Qualification for Exam","",IF('2 Name'!R35="Transfer","",IF('2 Name'!R35="I","",IF(D35="","",IF('4.Collect Points'!AX34="","",'4.Collect Points'!AX34)))))</f>
        <v/>
      </c>
      <c r="F35" s="207" t="str">
        <f>IF('2 Name'!R35="No Qualification for Exam","",IF('2 Name'!R35="Transfer","",IF('2 Name'!R35="I","",IF('4.Collect Points'!AO34="","",'4.Collect Points'!AO34))))</f>
        <v/>
      </c>
      <c r="G35" s="207" t="str">
        <f>IF('2 Name'!R35="No Qualification for Exam","",IF('2 Name'!R35="Transfer","",IF('2 Name'!R35="I","",IF('4.Collect Points'!AP34="","",'4.Collect Points'!AP34))))</f>
        <v/>
      </c>
      <c r="H35" s="237" t="str">
        <f>IF('2 Name'!R35="No Qualification for Exam","No Qualification for Exam",IF('2 Name'!R35="I","I",IF('2 Name'!R35="Transfer","Transfer",IF('4.Collect Points'!AQ34="","",'4.Collect Points'!AQ34))))</f>
        <v/>
      </c>
      <c r="I35" s="202"/>
      <c r="J35" s="212"/>
      <c r="K35" s="202"/>
      <c r="L35" s="202"/>
      <c r="M35" s="202"/>
      <c r="N35" s="202"/>
      <c r="O35" s="184"/>
      <c r="P35" s="184"/>
      <c r="Q35" s="184"/>
    </row>
    <row r="36" spans="1:17" s="185" customFormat="1" ht="16.5" customHeight="1" x14ac:dyDescent="0.5">
      <c r="A36" s="204">
        <v>26</v>
      </c>
      <c r="B36" s="209" t="str">
        <f>IF('2 Name'!C36="","",'2 Name'!C36)</f>
        <v/>
      </c>
      <c r="C36" s="208" t="str">
        <f>IF('2 Name'!D36="","",'2 Name'!D36)</f>
        <v/>
      </c>
      <c r="D36" s="197" t="str">
        <f>IF('2 Name'!R36="No Qualification for Exam","",IF('2 Name'!R36="Transfer","",IF('2 Name'!R36="I","",IF('4.Collect Points'!AV35="","",'4.Collect Points'!AV35))))</f>
        <v/>
      </c>
      <c r="E36" s="198" t="str">
        <f>IF('2 Name'!R36="No Qualification for Exam","",IF('2 Name'!R36="Transfer","",IF('2 Name'!R36="I","",IF(D36="","",IF('4.Collect Points'!AX35="","",'4.Collect Points'!AX35)))))</f>
        <v/>
      </c>
      <c r="F36" s="207" t="str">
        <f>IF('2 Name'!R36="No Qualification for Exam","",IF('2 Name'!R36="Transfer","",IF('2 Name'!R36="I","",IF('4.Collect Points'!AO35="","",'4.Collect Points'!AO35))))</f>
        <v/>
      </c>
      <c r="G36" s="207" t="str">
        <f>IF('2 Name'!R36="No Qualification for Exam","",IF('2 Name'!R36="Transfer","",IF('2 Name'!R36="I","",IF('4.Collect Points'!AP35="","",'4.Collect Points'!AP35))))</f>
        <v/>
      </c>
      <c r="H36" s="237" t="str">
        <f>IF('2 Name'!R36="No Qualification for Exam","No Qualification for Exam",IF('2 Name'!R36="I","I",IF('2 Name'!R36="Transfer","Transfer",IF('4.Collect Points'!AQ35="","",'4.Collect Points'!AQ35))))</f>
        <v/>
      </c>
      <c r="I36" s="202"/>
      <c r="J36" s="196"/>
      <c r="K36" s="202"/>
      <c r="L36" s="202"/>
      <c r="M36" s="202"/>
      <c r="N36" s="202"/>
      <c r="O36" s="184"/>
      <c r="P36" s="184"/>
      <c r="Q36" s="184"/>
    </row>
    <row r="37" spans="1:17" s="185" customFormat="1" ht="16.5" customHeight="1" x14ac:dyDescent="0.5">
      <c r="A37" s="204">
        <v>27</v>
      </c>
      <c r="B37" s="209" t="str">
        <f>IF('2 Name'!C37="","",'2 Name'!C37)</f>
        <v/>
      </c>
      <c r="C37" s="208" t="str">
        <f>IF('2 Name'!D37="","",'2 Name'!D37)</f>
        <v/>
      </c>
      <c r="D37" s="197" t="str">
        <f>IF('2 Name'!R37="No Qualification for Exam","",IF('2 Name'!R37="Transfer","",IF('2 Name'!R37="I","",IF('4.Collect Points'!AV36="","",'4.Collect Points'!AV36))))</f>
        <v/>
      </c>
      <c r="E37" s="198" t="str">
        <f>IF('2 Name'!R37="No Qualification for Exam","",IF('2 Name'!R37="Transfer","",IF('2 Name'!R37="I","",IF(D37="","",IF('4.Collect Points'!AX36="","",'4.Collect Points'!AX36)))))</f>
        <v/>
      </c>
      <c r="F37" s="207" t="str">
        <f>IF('2 Name'!R37="No Qualification for Exam","",IF('2 Name'!R37="Transfer","",IF('2 Name'!R37="I","",IF('4.Collect Points'!AO36="","",'4.Collect Points'!AO36))))</f>
        <v/>
      </c>
      <c r="G37" s="207" t="str">
        <f>IF('2 Name'!R37="No Qualification for Exam","",IF('2 Name'!R37="Transfer","",IF('2 Name'!R37="I","",IF('4.Collect Points'!AP36="","",'4.Collect Points'!AP36))))</f>
        <v/>
      </c>
      <c r="H37" s="237" t="str">
        <f>IF('2 Name'!R37="No Qualification for Exam","No Qualification for Exam",IF('2 Name'!R37="I","I",IF('2 Name'!R37="Transfer","Transfer",IF('4.Collect Points'!AQ36="","",'4.Collect Points'!AQ36))))</f>
        <v/>
      </c>
      <c r="I37" s="202"/>
      <c r="J37" s="211" t="str">
        <f>IF('[4]1.ข้อมูลเบื้องต้น'!D21="","","ลงชื่อ........................................")</f>
        <v/>
      </c>
      <c r="K37" s="202"/>
      <c r="L37" s="202"/>
      <c r="M37" s="202"/>
      <c r="N37" s="202"/>
      <c r="O37" s="184"/>
      <c r="P37" s="184"/>
      <c r="Q37" s="184"/>
    </row>
    <row r="38" spans="1:17" s="185" customFormat="1" ht="16.5" customHeight="1" x14ac:dyDescent="0.5">
      <c r="A38" s="204">
        <v>28</v>
      </c>
      <c r="B38" s="209" t="str">
        <f>IF('2 Name'!C38="","",'2 Name'!C38)</f>
        <v/>
      </c>
      <c r="C38" s="208" t="str">
        <f>IF('2 Name'!D38="","",'2 Name'!D38)</f>
        <v/>
      </c>
      <c r="D38" s="197" t="str">
        <f>IF('2 Name'!R38="No Qualification for Exam","",IF('2 Name'!R38="Transfer","",IF('2 Name'!R38="I","",IF('4.Collect Points'!AV37="","",'4.Collect Points'!AV37))))</f>
        <v/>
      </c>
      <c r="E38" s="198" t="str">
        <f>IF('2 Name'!R38="No Qualification for Exam","",IF('2 Name'!R38="Transfer","",IF('2 Name'!R38="I","",IF(D38="","",IF('4.Collect Points'!AX37="","",'4.Collect Points'!AX37)))))</f>
        <v/>
      </c>
      <c r="F38" s="207" t="str">
        <f>IF('2 Name'!R38="No Qualification for Exam","",IF('2 Name'!R38="Transfer","",IF('2 Name'!R38="I","",IF('4.Collect Points'!AO37="","",'4.Collect Points'!AO37))))</f>
        <v/>
      </c>
      <c r="G38" s="207" t="str">
        <f>IF('2 Name'!R38="No Qualification for Exam","",IF('2 Name'!R38="Transfer","",IF('2 Name'!R38="I","",IF('4.Collect Points'!AP37="","",'4.Collect Points'!AP37))))</f>
        <v/>
      </c>
      <c r="H38" s="237" t="str">
        <f>IF('2 Name'!R38="No Qualification for Exam","No Qualification for Exam",IF('2 Name'!R38="I","I",IF('2 Name'!R38="Transfer","Transfer",IF('4.Collect Points'!AQ37="","",'4.Collect Points'!AQ37))))</f>
        <v/>
      </c>
      <c r="I38" s="202"/>
      <c r="J38" s="371" t="str">
        <f>IF('1 Basic information'!D19="","","........................................")</f>
        <v/>
      </c>
      <c r="K38" s="371"/>
      <c r="L38" s="371"/>
      <c r="M38" s="371"/>
      <c r="N38" s="371"/>
      <c r="O38" s="184"/>
      <c r="P38" s="184"/>
      <c r="Q38" s="184"/>
    </row>
    <row r="39" spans="1:17" s="185" customFormat="1" ht="16.5" customHeight="1" x14ac:dyDescent="0.5">
      <c r="A39" s="204">
        <v>29</v>
      </c>
      <c r="B39" s="209" t="str">
        <f>IF('2 Name'!C39="","",'2 Name'!C39)</f>
        <v/>
      </c>
      <c r="C39" s="208" t="str">
        <f>IF('2 Name'!D39="","",'2 Name'!D39)</f>
        <v/>
      </c>
      <c r="D39" s="197" t="str">
        <f>IF('2 Name'!R39="No Qualification for Exam","",IF('2 Name'!R39="Transfer","",IF('2 Name'!R39="I","",IF('4.Collect Points'!AV38="","",'4.Collect Points'!AV38))))</f>
        <v/>
      </c>
      <c r="E39" s="198" t="str">
        <f>IF('2 Name'!R39="No Qualification for Exam","",IF('2 Name'!R39="Transfer","",IF('2 Name'!R39="I","",IF(D39="","",IF('4.Collect Points'!AX38="","",'4.Collect Points'!AX38)))))</f>
        <v/>
      </c>
      <c r="F39" s="207" t="str">
        <f>IF('2 Name'!R39="No Qualification for Exam","",IF('2 Name'!R39="Transfer","",IF('2 Name'!R39="I","",IF('4.Collect Points'!AO38="","",'4.Collect Points'!AO38))))</f>
        <v/>
      </c>
      <c r="G39" s="207" t="str">
        <f>IF('2 Name'!R39="No Qualification for Exam","",IF('2 Name'!R39="Transfer","",IF('2 Name'!R39="I","",IF('4.Collect Points'!AP38="","",'4.Collect Points'!AP38))))</f>
        <v/>
      </c>
      <c r="H39" s="237" t="str">
        <f>IF('2 Name'!R39="No Qualification for Exam","No Qualification for Exam",IF('2 Name'!R39="I","I",IF('2 Name'!R39="Transfer","Transfer",IF('4.Collect Points'!AQ38="","",'4.Collect Points'!AQ38))))</f>
        <v/>
      </c>
      <c r="I39" s="202"/>
      <c r="J39" s="372" t="str">
        <f>IF('1 Basic information'!D19="","","Assistance Director")</f>
        <v/>
      </c>
      <c r="K39" s="372"/>
      <c r="L39" s="372"/>
      <c r="M39" s="372"/>
      <c r="N39" s="372"/>
      <c r="O39" s="184"/>
      <c r="P39" s="184"/>
      <c r="Q39" s="184"/>
    </row>
    <row r="40" spans="1:17" s="185" customFormat="1" ht="16.5" customHeight="1" x14ac:dyDescent="0.5">
      <c r="A40" s="204">
        <v>30</v>
      </c>
      <c r="B40" s="209" t="str">
        <f>IF('2 Name'!C40="","",'2 Name'!C40)</f>
        <v/>
      </c>
      <c r="C40" s="208" t="str">
        <f>IF('2 Name'!D40="","",'2 Name'!D40)</f>
        <v/>
      </c>
      <c r="D40" s="197" t="str">
        <f>IF('2 Name'!R40="No Qualification for Exam","",IF('2 Name'!R40="Transfer","",IF('2 Name'!R40="I","",IF('4.Collect Points'!AV39="","",'4.Collect Points'!AV39))))</f>
        <v/>
      </c>
      <c r="E40" s="198" t="str">
        <f>IF('2 Name'!R40="No Qualification for Exam","",IF('2 Name'!R40="Transfer","",IF('2 Name'!R40="I","",IF(D40="","",IF('4.Collect Points'!AX39="","",'4.Collect Points'!AX39)))))</f>
        <v/>
      </c>
      <c r="F40" s="207" t="str">
        <f>IF('2 Name'!R40="No Qualification for Exam","",IF('2 Name'!R40="Transfer","",IF('2 Name'!R40="I","",IF('4.Collect Points'!AO39="","",'4.Collect Points'!AO39))))</f>
        <v/>
      </c>
      <c r="G40" s="207" t="str">
        <f>IF('2 Name'!R40="No Qualification for Exam","",IF('2 Name'!R40="Transfer","",IF('2 Name'!R40="I","",IF('4.Collect Points'!AP39="","",'4.Collect Points'!AP39))))</f>
        <v/>
      </c>
      <c r="H40" s="237" t="str">
        <f>IF('2 Name'!R40="No Qualification for Exam","No Qualification for Exam",IF('2 Name'!R40="I","I",IF('2 Name'!R40="Transfer","Transfer",IF('4.Collect Points'!AQ39="","",'4.Collect Points'!AQ39))))</f>
        <v/>
      </c>
      <c r="I40" s="202"/>
      <c r="J40" s="352" t="str">
        <f>IF('1 Basic information'!D19="","","Assistance Director")</f>
        <v/>
      </c>
      <c r="K40" s="352"/>
      <c r="L40" s="352"/>
      <c r="M40" s="352"/>
      <c r="N40" s="352"/>
      <c r="O40" s="184"/>
      <c r="P40" s="184"/>
      <c r="Q40" s="184"/>
    </row>
    <row r="41" spans="1:17" s="185" customFormat="1" ht="16.5" customHeight="1" x14ac:dyDescent="0.5">
      <c r="A41" s="204">
        <v>31</v>
      </c>
      <c r="B41" s="209" t="str">
        <f>IF('2 Name'!C41="","",'2 Name'!C41)</f>
        <v/>
      </c>
      <c r="C41" s="208" t="str">
        <f>IF('2 Name'!D41="","",'2 Name'!D41)</f>
        <v/>
      </c>
      <c r="D41" s="197" t="str">
        <f>IF('2 Name'!R41="No Qualification for Exam","",IF('2 Name'!R41="Transfer","",IF('2 Name'!R41="I","",IF('4.Collect Points'!AV40="","",'4.Collect Points'!AV40))))</f>
        <v/>
      </c>
      <c r="E41" s="198" t="str">
        <f>IF('2 Name'!R41="No Qualification for Exam","",IF('2 Name'!R41="Transfer","",IF('2 Name'!R41="I","",IF(D41="","",IF('4.Collect Points'!AX40="","",'4.Collect Points'!AX40)))))</f>
        <v/>
      </c>
      <c r="F41" s="207" t="str">
        <f>IF('2 Name'!R41="No Qualification for Exam","",IF('2 Name'!R41="Transfer","",IF('2 Name'!R41="I","",IF('4.Collect Points'!AO40="","",'4.Collect Points'!AO40))))</f>
        <v/>
      </c>
      <c r="G41" s="207" t="str">
        <f>IF('2 Name'!R41="No Qualification for Exam","",IF('2 Name'!R41="Transfer","",IF('2 Name'!R41="I","",IF('4.Collect Points'!AP40="","",'4.Collect Points'!AP40))))</f>
        <v/>
      </c>
      <c r="H41" s="237" t="str">
        <f>IF('2 Name'!R41="No Qualification for Exam","No Qualification for Exam",IF('2 Name'!R41="I","I",IF('2 Name'!R41="Transfer","Transfer",IF('4.Collect Points'!AQ40="","",'4.Collect Points'!AQ40))))</f>
        <v/>
      </c>
      <c r="I41" s="202"/>
      <c r="J41" s="211"/>
      <c r="K41" s="210"/>
      <c r="L41" s="202"/>
      <c r="M41" s="202"/>
      <c r="N41" s="202"/>
      <c r="O41" s="184"/>
      <c r="P41" s="184"/>
      <c r="Q41" s="184"/>
    </row>
    <row r="42" spans="1:17" s="185" customFormat="1" ht="16.5" customHeight="1" x14ac:dyDescent="0.5">
      <c r="A42" s="204">
        <v>32</v>
      </c>
      <c r="B42" s="209" t="str">
        <f>IF('2 Name'!C42="","",'2 Name'!C42)</f>
        <v/>
      </c>
      <c r="C42" s="208" t="str">
        <f>IF('2 Name'!D42="","",'2 Name'!D42)</f>
        <v/>
      </c>
      <c r="D42" s="197" t="str">
        <f>IF('2 Name'!R42="No Qualification for Exam","",IF('2 Name'!R42="Transfer","",IF('2 Name'!R42="I","",IF('4.Collect Points'!AV41="","",'4.Collect Points'!AV41))))</f>
        <v/>
      </c>
      <c r="E42" s="198" t="str">
        <f>IF('2 Name'!R42="No Qualification for Exam","",IF('2 Name'!R42="Transfer","",IF('2 Name'!R42="I","",IF(D42="","",IF('4.Collect Points'!AX41="","",'4.Collect Points'!AX41)))))</f>
        <v/>
      </c>
      <c r="F42" s="207" t="str">
        <f>IF('2 Name'!R42="No Qualification for Exam","",IF('2 Name'!R42="Transfer","",IF('2 Name'!R42="I","",IF('4.Collect Points'!AO41="","",'4.Collect Points'!AO41))))</f>
        <v/>
      </c>
      <c r="G42" s="207" t="str">
        <f>IF('2 Name'!R42="No Qualification for Exam","",IF('2 Name'!R42="Transfer","",IF('2 Name'!R42="I","",IF('4.Collect Points'!AP41="","",'4.Collect Points'!AP41))))</f>
        <v/>
      </c>
      <c r="H42" s="237" t="str">
        <f>IF('2 Name'!R42="No Qualification for Exam","No Qualification for Exam",IF('2 Name'!R42="I","I",IF('2 Name'!R42="Transfer","Transfer",IF('4.Collect Points'!AQ41="","",'4.Collect Points'!AQ41))))</f>
        <v/>
      </c>
      <c r="I42" s="202"/>
      <c r="J42" s="211"/>
      <c r="K42" s="210"/>
      <c r="L42" s="202"/>
      <c r="M42" s="202"/>
      <c r="N42" s="202"/>
      <c r="O42" s="184"/>
      <c r="P42" s="184"/>
      <c r="Q42" s="184"/>
    </row>
    <row r="43" spans="1:17" s="185" customFormat="1" ht="16.5" customHeight="1" x14ac:dyDescent="0.5">
      <c r="A43" s="204">
        <v>33</v>
      </c>
      <c r="B43" s="209" t="str">
        <f>IF('2 Name'!C43="","",'2 Name'!C43)</f>
        <v/>
      </c>
      <c r="C43" s="208" t="str">
        <f>IF('2 Name'!D43="","",'2 Name'!D43)</f>
        <v/>
      </c>
      <c r="D43" s="197" t="str">
        <f>IF('2 Name'!R43="No Qualification for Exam","",IF('2 Name'!R43="Transfer","",IF('2 Name'!R43="I","",IF('4.Collect Points'!AV42="","",'4.Collect Points'!AV42))))</f>
        <v/>
      </c>
      <c r="E43" s="198" t="str">
        <f>IF('2 Name'!R43="No Qualification for Exam","",IF('2 Name'!R43="Transfer","",IF('2 Name'!R43="I","",IF(D43="","",IF('4.Collect Points'!AX42="","",'4.Collect Points'!AX42)))))</f>
        <v/>
      </c>
      <c r="F43" s="207" t="str">
        <f>IF('2 Name'!R43="No Qualification for Exam","",IF('2 Name'!R43="Transfer","",IF('2 Name'!R43="I","",IF('4.Collect Points'!AO42="","",'4.Collect Points'!AO42))))</f>
        <v/>
      </c>
      <c r="G43" s="207" t="str">
        <f>IF('2 Name'!R43="No Qualification for Exam","",IF('2 Name'!R43="Transfer","",IF('2 Name'!R43="I","",IF('4.Collect Points'!AP42="","",'4.Collect Points'!AP42))))</f>
        <v/>
      </c>
      <c r="H43" s="237" t="str">
        <f>IF('2 Name'!R43="No Qualification for Exam","No Qualification for Exam",IF('2 Name'!R43="I","I",IF('2 Name'!R43="Transfer","Transfer",IF('4.Collect Points'!AQ42="","",'4.Collect Points'!AQ42))))</f>
        <v/>
      </c>
      <c r="I43" s="202"/>
      <c r="J43" s="211"/>
      <c r="K43" s="210"/>
      <c r="L43" s="202"/>
      <c r="M43" s="202"/>
      <c r="N43" s="202"/>
      <c r="O43" s="184"/>
      <c r="P43" s="184"/>
      <c r="Q43" s="184"/>
    </row>
    <row r="44" spans="1:17" s="185" customFormat="1" ht="16.5" customHeight="1" x14ac:dyDescent="0.5">
      <c r="A44" s="204">
        <v>34</v>
      </c>
      <c r="B44" s="209" t="str">
        <f>IF('2 Name'!C44="","",'2 Name'!C44)</f>
        <v/>
      </c>
      <c r="C44" s="208" t="str">
        <f>IF('2 Name'!D44="","",'2 Name'!D44)</f>
        <v/>
      </c>
      <c r="D44" s="197" t="str">
        <f>IF('2 Name'!R44="No Qualification for Exam","",IF('2 Name'!R44="Transfer","",IF('2 Name'!R44="I","",IF('4.Collect Points'!AV43="","",'4.Collect Points'!AV43))))</f>
        <v/>
      </c>
      <c r="E44" s="198" t="str">
        <f>IF('2 Name'!R44="No Qualification for Exam","",IF('2 Name'!R44="Transfer","",IF('2 Name'!R44="I","",IF(D44="","",IF('4.Collect Points'!AX43="","",'4.Collect Points'!AX43)))))</f>
        <v/>
      </c>
      <c r="F44" s="207" t="str">
        <f>IF('2 Name'!R44="No Qualification for Exam","",IF('2 Name'!R44="Transfer","",IF('2 Name'!R44="I","",IF('4.Collect Points'!AO43="","",'4.Collect Points'!AO43))))</f>
        <v/>
      </c>
      <c r="G44" s="207" t="str">
        <f>IF('2 Name'!R44="No Qualification for Exam","",IF('2 Name'!R44="Transfer","",IF('2 Name'!R44="I","",IF('4.Collect Points'!AP43="","",'4.Collect Points'!AP43))))</f>
        <v/>
      </c>
      <c r="H44" s="237" t="str">
        <f>IF('2 Name'!R44="No Qualification for Exam","No Qualification for Exam",IF('2 Name'!R44="I","I",IF('2 Name'!R44="Transfer","Transfer",IF('4.Collect Points'!AQ43="","",'4.Collect Points'!AQ43))))</f>
        <v/>
      </c>
      <c r="I44" s="202"/>
      <c r="J44" s="352" t="s">
        <v>256</v>
      </c>
      <c r="K44" s="352"/>
      <c r="L44" s="352"/>
      <c r="M44" s="352"/>
      <c r="N44" s="352"/>
      <c r="O44" s="184"/>
      <c r="P44" s="184"/>
      <c r="Q44" s="184"/>
    </row>
    <row r="45" spans="1:17" s="185" customFormat="1" ht="16.5" customHeight="1" x14ac:dyDescent="0.5">
      <c r="A45" s="204">
        <v>35</v>
      </c>
      <c r="B45" s="209" t="str">
        <f>IF('2 Name'!C45="","",'2 Name'!C45)</f>
        <v/>
      </c>
      <c r="C45" s="208" t="str">
        <f>IF('2 Name'!D45="","",'2 Name'!D45)</f>
        <v/>
      </c>
      <c r="D45" s="197" t="str">
        <f>IF('2 Name'!R45="No Qualification for Exam","",IF('2 Name'!R45="Transfer","",IF('2 Name'!R45="I","",IF('4.Collect Points'!AV44="","",'4.Collect Points'!AV44))))</f>
        <v/>
      </c>
      <c r="E45" s="198" t="str">
        <f>IF('2 Name'!R45="No Qualification for Exam","",IF('2 Name'!R45="Transfer","",IF('2 Name'!R45="I","",IF(D45="","",IF('4.Collect Points'!AX44="","",'4.Collect Points'!AX44)))))</f>
        <v/>
      </c>
      <c r="F45" s="207" t="str">
        <f>IF('2 Name'!R45="No Qualification for Exam","",IF('2 Name'!R45="Transfer","",IF('2 Name'!R45="I","",IF('4.Collect Points'!AO44="","",'4.Collect Points'!AO44))))</f>
        <v/>
      </c>
      <c r="G45" s="207" t="str">
        <f>IF('2 Name'!R45="No Qualification for Exam","",IF('2 Name'!R45="Transfer","",IF('2 Name'!R45="I","",IF('4.Collect Points'!AP44="","",'4.Collect Points'!AP44))))</f>
        <v/>
      </c>
      <c r="H45" s="237" t="str">
        <f>IF('2 Name'!R45="No Qualification for Exam","No Qualification for Exam",IF('2 Name'!R45="I","I",IF('2 Name'!R45="Transfer","Transfer",IF('4.Collect Points'!AQ44="","",'4.Collect Points'!AQ44))))</f>
        <v/>
      </c>
      <c r="I45" s="202"/>
      <c r="J45" s="371" t="str">
        <f>CONCATENATE("(",'1 Basic information'!D21,")")</f>
        <v>(Mr. Asawin Khongphetsak)</v>
      </c>
      <c r="K45" s="371"/>
      <c r="L45" s="371"/>
      <c r="M45" s="371"/>
      <c r="N45" s="371"/>
      <c r="O45" s="184"/>
      <c r="P45" s="184"/>
      <c r="Q45" s="184"/>
    </row>
    <row r="46" spans="1:17" s="185" customFormat="1" ht="16.5" customHeight="1" x14ac:dyDescent="0.5">
      <c r="A46" s="204">
        <v>36</v>
      </c>
      <c r="B46" s="209" t="str">
        <f>IF('2 Name'!C46="","",'2 Name'!C46)</f>
        <v/>
      </c>
      <c r="C46" s="208" t="str">
        <f>IF('2 Name'!D46="","",'2 Name'!D46)</f>
        <v/>
      </c>
      <c r="D46" s="197" t="str">
        <f>IF('2 Name'!R46="No Qualification for Exam","",IF('2 Name'!R46="Transfer","",IF('2 Name'!R46="I","",IF('4.Collect Points'!AV45="","",'4.Collect Points'!AV45))))</f>
        <v/>
      </c>
      <c r="E46" s="198" t="str">
        <f>IF('2 Name'!R46="No Qualification for Exam","",IF('2 Name'!R46="Transfer","",IF('2 Name'!R46="I","",IF(D46="","",IF('4.Collect Points'!AX45="","",'4.Collect Points'!AX45)))))</f>
        <v/>
      </c>
      <c r="F46" s="207" t="str">
        <f>IF('2 Name'!R46="No Qualification for Exam","",IF('2 Name'!R46="Transfer","",IF('2 Name'!R46="I","",IF('4.Collect Points'!AO45="","",'4.Collect Points'!AO45))))</f>
        <v/>
      </c>
      <c r="G46" s="207" t="str">
        <f>IF('2 Name'!R46="No Qualification for Exam","",IF('2 Name'!R46="Transfer","",IF('2 Name'!R46="I","",IF('4.Collect Points'!AP45="","",'4.Collect Points'!AP45))))</f>
        <v/>
      </c>
      <c r="H46" s="237" t="str">
        <f>IF('2 Name'!R46="No Qualification for Exam","No Qualification for Exam",IF('2 Name'!R46="I","I",IF('2 Name'!R46="Transfer","Transfer",IF('4.Collect Points'!AQ45="","",'4.Collect Points'!AQ45))))</f>
        <v/>
      </c>
      <c r="I46" s="202"/>
      <c r="J46" s="372" t="str">
        <f>IF(J38=J45,"Assistance Director","Director")</f>
        <v>Director</v>
      </c>
      <c r="K46" s="372"/>
      <c r="L46" s="372"/>
      <c r="M46" s="372"/>
      <c r="N46" s="372"/>
      <c r="O46" s="184"/>
      <c r="P46" s="184"/>
      <c r="Q46" s="184"/>
    </row>
    <row r="47" spans="1:17" s="185" customFormat="1" ht="16.5" customHeight="1" x14ac:dyDescent="0.5">
      <c r="A47" s="204">
        <v>37</v>
      </c>
      <c r="B47" s="209" t="str">
        <f>IF('2 Name'!C47="","",'2 Name'!C47)</f>
        <v/>
      </c>
      <c r="C47" s="208" t="str">
        <f>IF('2 Name'!D47="","",'2 Name'!D47)</f>
        <v/>
      </c>
      <c r="D47" s="197" t="str">
        <f>IF('2 Name'!R47="No Qualification for Exam","",IF('2 Name'!R47="Transfer","",IF('2 Name'!R47="I","",IF('4.Collect Points'!AV46="","",'4.Collect Points'!AV46))))</f>
        <v/>
      </c>
      <c r="E47" s="198" t="str">
        <f>IF('2 Name'!R47="No Qualification for Exam","",IF('2 Name'!R47="Transfer","",IF('2 Name'!R47="I","",IF(D47="","",IF('4.Collect Points'!AX46="","",'4.Collect Points'!AX46)))))</f>
        <v/>
      </c>
      <c r="F47" s="207" t="str">
        <f>IF('2 Name'!R47="No Qualification for Exam","",IF('2 Name'!R47="Transfer","",IF('2 Name'!R47="I","",IF('4.Collect Points'!AO46="","",'4.Collect Points'!AO46))))</f>
        <v/>
      </c>
      <c r="G47" s="207" t="str">
        <f>IF('2 Name'!R47="No Qualification for Exam","",IF('2 Name'!R47="Transfer","",IF('2 Name'!R47="I","",IF('4.Collect Points'!AP46="","",'4.Collect Points'!AP46))))</f>
        <v/>
      </c>
      <c r="H47" s="237" t="str">
        <f>IF('2 Name'!R47="No Qualification for Exam","No Qualification for Exam",IF('2 Name'!R47="I","I",IF('2 Name'!R47="Transfer","Transfer",IF('4.Collect Points'!AQ46="","",'4.Collect Points'!AQ46))))</f>
        <v/>
      </c>
      <c r="I47" s="202"/>
      <c r="J47" s="372" t="str">
        <f>IF(J46="รองผู้อำนวยการสถานศึกษา","รักษาราชการแทนผู้อำนวยการสถานศึกษา","")</f>
        <v/>
      </c>
      <c r="K47" s="372"/>
      <c r="L47" s="372"/>
      <c r="M47" s="372"/>
      <c r="N47" s="372"/>
      <c r="O47" s="184"/>
      <c r="P47" s="184"/>
      <c r="Q47" s="184"/>
    </row>
    <row r="48" spans="1:17" s="185" customFormat="1" ht="16.5" customHeight="1" x14ac:dyDescent="0.5">
      <c r="A48" s="204">
        <v>38</v>
      </c>
      <c r="B48" s="209" t="str">
        <f>IF('2 Name'!C48="","",'2 Name'!C48)</f>
        <v/>
      </c>
      <c r="C48" s="208" t="str">
        <f>IF('2 Name'!D48="","",'2 Name'!D48)</f>
        <v/>
      </c>
      <c r="D48" s="197" t="str">
        <f>IF('2 Name'!R48="No Qualification for Exam","",IF('2 Name'!R48="Transfer","",IF('2 Name'!R48="I","",IF('4.Collect Points'!AV47="","",'4.Collect Points'!AV47))))</f>
        <v/>
      </c>
      <c r="E48" s="198" t="str">
        <f>IF('2 Name'!R48="No Qualification for Exam","",IF('2 Name'!R48="Transfer","",IF('2 Name'!R48="I","",IF(D48="","",IF('4.Collect Points'!AX47="","",'4.Collect Points'!AX47)))))</f>
        <v/>
      </c>
      <c r="F48" s="207" t="str">
        <f>IF('2 Name'!R48="No Qualification for Exam","",IF('2 Name'!R48="Transfer","",IF('2 Name'!R48="I","",IF('4.Collect Points'!AO47="","",'4.Collect Points'!AO47))))</f>
        <v/>
      </c>
      <c r="G48" s="207" t="str">
        <f>IF('2 Name'!R48="No Qualification for Exam","",IF('2 Name'!R48="Transfer","",IF('2 Name'!R48="I","",IF('4.Collect Points'!AP47="","",'4.Collect Points'!AP47))))</f>
        <v/>
      </c>
      <c r="H48" s="237" t="str">
        <f>IF('2 Name'!R48="No Qualification for Exam","No Qualification for Exam",IF('2 Name'!R48="I","I",IF('2 Name'!R48="Transfer","Transfer",IF('4.Collect Points'!AQ47="","",'4.Collect Points'!AQ47))))</f>
        <v/>
      </c>
      <c r="I48" s="202"/>
      <c r="J48" s="210"/>
      <c r="K48" s="210"/>
      <c r="L48" s="202"/>
      <c r="M48" s="202"/>
      <c r="N48" s="202"/>
      <c r="O48" s="184"/>
      <c r="P48" s="184"/>
      <c r="Q48" s="184"/>
    </row>
    <row r="49" spans="1:17" s="185" customFormat="1" ht="16.5" customHeight="1" x14ac:dyDescent="0.5">
      <c r="A49" s="204">
        <v>39</v>
      </c>
      <c r="B49" s="209" t="str">
        <f>IF('2 Name'!C49="","",'2 Name'!C49)</f>
        <v/>
      </c>
      <c r="C49" s="208" t="str">
        <f>IF('2 Name'!D49="","",'2 Name'!D49)</f>
        <v/>
      </c>
      <c r="D49" s="197" t="str">
        <f>IF('2 Name'!R49="No Qualification for Exam","",IF('2 Name'!R49="Transfer","",IF('2 Name'!R49="I","",IF('4.Collect Points'!AV48="","",'4.Collect Points'!AV48))))</f>
        <v/>
      </c>
      <c r="E49" s="198" t="str">
        <f>IF('2 Name'!R49="No Qualification for Exam","",IF('2 Name'!R49="Transfer","",IF('2 Name'!R49="I","",IF(D49="","",IF('4.Collect Points'!AX48="","",'4.Collect Points'!AX48)))))</f>
        <v/>
      </c>
      <c r="F49" s="207" t="str">
        <f>IF('2 Name'!R49="No Qualification for Exam","",IF('2 Name'!R49="Transfer","",IF('2 Name'!R49="I","",IF('4.Collect Points'!AO48="","",'4.Collect Points'!AO48))))</f>
        <v/>
      </c>
      <c r="G49" s="207" t="str">
        <f>IF('2 Name'!R49="No Qualification for Exam","",IF('2 Name'!R49="Transfer","",IF('2 Name'!R49="I","",IF('4.Collect Points'!AP48="","",'4.Collect Points'!AP48))))</f>
        <v/>
      </c>
      <c r="H49" s="237" t="str">
        <f>IF('2 Name'!R49="No Qualification for Exam","No Qualification for Exam",IF('2 Name'!R49="I","I",IF('2 Name'!R49="Transfer","Transfer",IF('4.Collect Points'!AQ48="","",'4.Collect Points'!AQ48))))</f>
        <v/>
      </c>
      <c r="I49" s="202"/>
      <c r="J49" s="202"/>
      <c r="K49" s="202"/>
      <c r="L49" s="202"/>
      <c r="M49" s="202"/>
      <c r="N49" s="202"/>
      <c r="O49" s="184"/>
      <c r="P49" s="184"/>
      <c r="Q49" s="184"/>
    </row>
    <row r="50" spans="1:17" s="188" customFormat="1" ht="16.5" customHeight="1" x14ac:dyDescent="0.5">
      <c r="A50" s="204">
        <v>40</v>
      </c>
      <c r="B50" s="209" t="str">
        <f>IF('2 Name'!C50="","",'2 Name'!C50)</f>
        <v/>
      </c>
      <c r="C50" s="208" t="str">
        <f>IF('2 Name'!D50="","",'2 Name'!D50)</f>
        <v/>
      </c>
      <c r="D50" s="197" t="str">
        <f>IF('2 Name'!R50="No Qualification for Exam","",IF('2 Name'!R50="Transfer","",IF('2 Name'!R50="I","",IF('4.Collect Points'!AV49="","",'4.Collect Points'!AV49))))</f>
        <v/>
      </c>
      <c r="E50" s="198" t="str">
        <f>IF('2 Name'!R50="No Qualification for Exam","",IF('2 Name'!R50="Transfer","",IF('2 Name'!R50="I","",IF(D50="","",IF('4.Collect Points'!AX49="","",'4.Collect Points'!AX49)))))</f>
        <v/>
      </c>
      <c r="F50" s="207" t="str">
        <f>IF('2 Name'!R50="No Qualification for Exam","",IF('2 Name'!R50="Transfer","",IF('2 Name'!R50="I","",IF('4.Collect Points'!AO49="","",'4.Collect Points'!AO49))))</f>
        <v/>
      </c>
      <c r="G50" s="207" t="str">
        <f>IF('2 Name'!R50="No Qualification for Exam","",IF('2 Name'!R50="Transfer","",IF('2 Name'!R50="I","",IF('4.Collect Points'!AP49="","",'4.Collect Points'!AP49))))</f>
        <v/>
      </c>
      <c r="H50" s="237" t="str">
        <f>IF('2 Name'!R50="No Qualification for Exam","No Qualification for Exam",IF('2 Name'!R50="I","I",IF('2 Name'!R50="Transfer","Transfer",IF('4.Collect Points'!AQ49="","",'4.Collect Points'!AQ49))))</f>
        <v/>
      </c>
      <c r="I50" s="202"/>
      <c r="J50" s="202"/>
      <c r="K50" s="202"/>
      <c r="L50" s="202"/>
      <c r="M50" s="202"/>
      <c r="N50" s="202"/>
      <c r="O50" s="184"/>
      <c r="P50" s="187"/>
      <c r="Q50" s="187"/>
    </row>
    <row r="51" spans="1:17" s="188" customFormat="1" ht="16.5" customHeight="1" x14ac:dyDescent="0.5">
      <c r="A51" s="204">
        <v>41</v>
      </c>
      <c r="B51" s="209" t="str">
        <f>IF('2 Name'!C51="","",'2 Name'!C51)</f>
        <v/>
      </c>
      <c r="C51" s="208" t="str">
        <f>IF('2 Name'!D51="","",'2 Name'!D51)</f>
        <v/>
      </c>
      <c r="D51" s="197" t="str">
        <f>IF('2 Name'!R51="No Qualification for Exam","",IF('2 Name'!R51="Transfer","",IF('2 Name'!R51="I","",IF('4.Collect Points'!AV50="","",'4.Collect Points'!AV50))))</f>
        <v/>
      </c>
      <c r="E51" s="198" t="str">
        <f>IF('2 Name'!R51="No Qualification for Exam","",IF('2 Name'!R51="Transfer","",IF('2 Name'!R51="I","",IF(D51="","",IF('4.Collect Points'!AX50="","",'4.Collect Points'!AX50)))))</f>
        <v/>
      </c>
      <c r="F51" s="207" t="str">
        <f>IF('2 Name'!R51="No Qualification for Exam","",IF('2 Name'!R51="Transfer","",IF('2 Name'!R51="I","",IF('4.Collect Points'!AO50="","",'4.Collect Points'!AO50))))</f>
        <v/>
      </c>
      <c r="G51" s="207" t="str">
        <f>IF('2 Name'!R51="No Qualification for Exam","",IF('2 Name'!R51="Transfer","",IF('2 Name'!R51="I","",IF('4.Collect Points'!AP50="","",'4.Collect Points'!AP50))))</f>
        <v/>
      </c>
      <c r="H51" s="237" t="str">
        <f>IF('2 Name'!R51="No Qualification for Exam","No Qualification for Exam",IF('2 Name'!R51="I","I",IF('2 Name'!R51="Transfer","Transfer",IF('4.Collect Points'!AQ50="","",'4.Collect Points'!AQ50))))</f>
        <v/>
      </c>
      <c r="I51" s="202"/>
      <c r="J51" s="202"/>
      <c r="K51" s="202"/>
      <c r="L51" s="202"/>
      <c r="M51" s="202"/>
      <c r="N51" s="202"/>
      <c r="O51" s="184"/>
      <c r="P51" s="187"/>
      <c r="Q51" s="187"/>
    </row>
    <row r="52" spans="1:17" s="188" customFormat="1" ht="16.5" customHeight="1" x14ac:dyDescent="0.5">
      <c r="A52" s="204">
        <v>42</v>
      </c>
      <c r="B52" s="209" t="str">
        <f>IF('2 Name'!C52="","",'2 Name'!C52)</f>
        <v/>
      </c>
      <c r="C52" s="208" t="str">
        <f>IF('2 Name'!D52="","",'2 Name'!D52)</f>
        <v/>
      </c>
      <c r="D52" s="197" t="str">
        <f>IF('2 Name'!R52="No Qualification for Exam","",IF('2 Name'!R52="Transfer","",IF('2 Name'!R52="I","",IF('4.Collect Points'!AV51="","",'4.Collect Points'!AV51))))</f>
        <v/>
      </c>
      <c r="E52" s="198" t="str">
        <f>IF('2 Name'!R52="No Qualification for Exam","",IF('2 Name'!R52="Transfer","",IF('2 Name'!R52="I","",IF(D52="","",IF('4.Collect Points'!AX51="","",'4.Collect Points'!AX51)))))</f>
        <v/>
      </c>
      <c r="F52" s="207" t="str">
        <f>IF('2 Name'!R52="No Qualification for Exam","",IF('2 Name'!R52="Transfer","",IF('2 Name'!R52="I","",IF('4.Collect Points'!AO51="","",'4.Collect Points'!AO51))))</f>
        <v/>
      </c>
      <c r="G52" s="207" t="str">
        <f>IF('2 Name'!R52="No Qualification for Exam","",IF('2 Name'!R52="Transfer","",IF('2 Name'!R52="I","",IF('4.Collect Points'!AP51="","",'4.Collect Points'!AP51))))</f>
        <v/>
      </c>
      <c r="H52" s="237" t="str">
        <f>IF('2 Name'!R52="No Qualification for Exam","No Qualification for Exam",IF('2 Name'!R52="I","I",IF('2 Name'!R52="Transfer","Transfer",IF('4.Collect Points'!AQ51="","",'4.Collect Points'!AQ51))))</f>
        <v/>
      </c>
      <c r="I52" s="202"/>
      <c r="J52" s="202"/>
      <c r="K52" s="202"/>
      <c r="L52" s="202"/>
      <c r="M52" s="202"/>
      <c r="N52" s="202"/>
      <c r="O52" s="184"/>
      <c r="P52" s="187"/>
      <c r="Q52" s="187"/>
    </row>
    <row r="53" spans="1:17" s="188" customFormat="1" ht="16.5" customHeight="1" x14ac:dyDescent="0.5">
      <c r="A53" s="204">
        <v>43</v>
      </c>
      <c r="B53" s="209" t="str">
        <f>IF('2 Name'!C53="","",'2 Name'!C53)</f>
        <v/>
      </c>
      <c r="C53" s="208" t="str">
        <f>IF('2 Name'!D53="","",'2 Name'!D53)</f>
        <v/>
      </c>
      <c r="D53" s="197" t="str">
        <f>IF('2 Name'!R53="No Qualification for Exam","",IF('2 Name'!R53="Transfer","",IF('2 Name'!R53="I","",IF('4.Collect Points'!AV52="","",'4.Collect Points'!AV52))))</f>
        <v/>
      </c>
      <c r="E53" s="198" t="str">
        <f>IF('2 Name'!R53="No Qualification for Exam","",IF('2 Name'!R53="Transfer","",IF('2 Name'!R53="I","",IF(D53="","",IF('4.Collect Points'!AX52="","",'4.Collect Points'!AX52)))))</f>
        <v/>
      </c>
      <c r="F53" s="207" t="str">
        <f>IF('2 Name'!R53="No Qualification for Exam","",IF('2 Name'!R53="Transfer","",IF('2 Name'!R53="I","",IF('4.Collect Points'!AO52="","",'4.Collect Points'!AO52))))</f>
        <v/>
      </c>
      <c r="G53" s="207" t="str">
        <f>IF('2 Name'!R53="No Qualification for Exam","",IF('2 Name'!R53="Transfer","",IF('2 Name'!R53="I","",IF('4.Collect Points'!AP52="","",'4.Collect Points'!AP52))))</f>
        <v/>
      </c>
      <c r="H53" s="237" t="str">
        <f>IF('2 Name'!R53="No Qualification for Exam","No Qualification for Exam",IF('2 Name'!R53="I","I",IF('2 Name'!R53="Transfer","Transfer",IF('4.Collect Points'!AQ52="","",'4.Collect Points'!AQ52))))</f>
        <v/>
      </c>
      <c r="I53" s="202"/>
      <c r="J53" s="202"/>
      <c r="K53" s="202"/>
      <c r="L53" s="202"/>
      <c r="M53" s="202"/>
      <c r="N53" s="202"/>
      <c r="O53" s="184"/>
      <c r="P53" s="187"/>
      <c r="Q53" s="187"/>
    </row>
    <row r="54" spans="1:17" s="188" customFormat="1" ht="16.5" customHeight="1" x14ac:dyDescent="0.5">
      <c r="A54" s="204">
        <v>44</v>
      </c>
      <c r="B54" s="209" t="str">
        <f>IF('2 Name'!C54="","",'2 Name'!C54)</f>
        <v/>
      </c>
      <c r="C54" s="208" t="str">
        <f>IF('2 Name'!D54="","",'2 Name'!D54)</f>
        <v/>
      </c>
      <c r="D54" s="197" t="str">
        <f>IF('2 Name'!R54="No Qualification for Exam","",IF('2 Name'!R54="Transfer","",IF('2 Name'!R54="I","",IF('4.Collect Points'!AV53="","",'4.Collect Points'!AV53))))</f>
        <v/>
      </c>
      <c r="E54" s="198" t="str">
        <f>IF('2 Name'!R54="No Qualification for Exam","",IF('2 Name'!R54="Transfer","",IF('2 Name'!R54="I","",IF(D54="","",IF('4.Collect Points'!AX53="","",'4.Collect Points'!AX53)))))</f>
        <v/>
      </c>
      <c r="F54" s="207" t="str">
        <f>IF('2 Name'!R54="No Qualification for Exam","",IF('2 Name'!R54="Transfer","",IF('2 Name'!R54="I","",IF('4.Collect Points'!AO53="","",'4.Collect Points'!AO53))))</f>
        <v/>
      </c>
      <c r="G54" s="207" t="str">
        <f>IF('2 Name'!R54="No Qualification for Exam","",IF('2 Name'!R54="Transfer","",IF('2 Name'!R54="I","",IF('4.Collect Points'!AP53="","",'4.Collect Points'!AP53))))</f>
        <v/>
      </c>
      <c r="H54" s="237" t="str">
        <f>IF('2 Name'!R54="No Qualification for Exam","No Qualification for Exam",IF('2 Name'!R54="I","I",IF('2 Name'!R54="Transfer","Transfer",IF('4.Collect Points'!AQ53="","",'4.Collect Points'!AQ53))))</f>
        <v/>
      </c>
      <c r="I54" s="205"/>
      <c r="J54" s="202"/>
      <c r="K54" s="202"/>
      <c r="L54" s="202"/>
      <c r="M54" s="202"/>
      <c r="N54" s="202"/>
      <c r="O54" s="184"/>
      <c r="P54" s="187"/>
      <c r="Q54" s="187"/>
    </row>
    <row r="55" spans="1:17" s="188" customFormat="1" ht="16.5" customHeight="1" x14ac:dyDescent="0.5">
      <c r="A55" s="204">
        <v>45</v>
      </c>
      <c r="B55" s="209" t="str">
        <f>IF('2 Name'!C55="","",'2 Name'!C55)</f>
        <v/>
      </c>
      <c r="C55" s="208" t="str">
        <f>IF('2 Name'!D55="","",'2 Name'!D55)</f>
        <v/>
      </c>
      <c r="D55" s="197" t="str">
        <f>IF('2 Name'!R55="No Qualification for Exam","",IF('2 Name'!R55="Transfer","",IF('2 Name'!R55="I","",IF('4.Collect Points'!AV54="","",'4.Collect Points'!AV54))))</f>
        <v/>
      </c>
      <c r="E55" s="198" t="str">
        <f>IF('2 Name'!R55="No Qualification for Exam","",IF('2 Name'!R55="Transfer","",IF('2 Name'!R55="I","",IF(D55="","",IF('4.Collect Points'!AX54="","",'4.Collect Points'!AX54)))))</f>
        <v/>
      </c>
      <c r="F55" s="207" t="str">
        <f>IF('2 Name'!R55="No Qualification for Exam","",IF('2 Name'!R55="Transfer","",IF('2 Name'!R55="I","",IF('4.Collect Points'!AO54="","",'4.Collect Points'!AO54))))</f>
        <v/>
      </c>
      <c r="G55" s="207" t="str">
        <f>IF('2 Name'!R55="No Qualification for Exam","",IF('2 Name'!R55="Transfer","",IF('2 Name'!R55="I","",IF('4.Collect Points'!AP54="","",'4.Collect Points'!AP54))))</f>
        <v/>
      </c>
      <c r="H55" s="237" t="str">
        <f>IF('2 Name'!R55="No Qualification for Exam","No Qualification for Exam",IF('2 Name'!R55="I","I",IF('2 Name'!R55="Transfer","Transfer",IF('4.Collect Points'!AQ54="","",'4.Collect Points'!AQ54))))</f>
        <v/>
      </c>
      <c r="I55" s="205"/>
      <c r="J55" s="202"/>
      <c r="K55" s="202"/>
      <c r="L55" s="202"/>
      <c r="M55" s="202"/>
      <c r="N55" s="202"/>
      <c r="O55" s="184"/>
      <c r="P55" s="187"/>
      <c r="Q55" s="187"/>
    </row>
    <row r="56" spans="1:17" s="188" customFormat="1" ht="16.5" customHeight="1" x14ac:dyDescent="0.5">
      <c r="A56" s="204">
        <v>46</v>
      </c>
      <c r="B56" s="209" t="str">
        <f>IF('2 Name'!C56="","",'2 Name'!C56)</f>
        <v/>
      </c>
      <c r="C56" s="208" t="str">
        <f>IF('2 Name'!D56="","",'2 Name'!D56)</f>
        <v/>
      </c>
      <c r="D56" s="197" t="str">
        <f>IF('2 Name'!R56="No Qualification for Exam","",IF('2 Name'!R56="Transfer","",IF('2 Name'!R56="I","",IF('4.Collect Points'!AV55="","",'4.Collect Points'!AV55))))</f>
        <v/>
      </c>
      <c r="E56" s="198" t="str">
        <f>IF('2 Name'!R56="No Qualification for Exam","",IF('2 Name'!R56="Transfer","",IF('2 Name'!R56="I","",IF(D56="","",IF('4.Collect Points'!AX55="","",'4.Collect Points'!AX55)))))</f>
        <v/>
      </c>
      <c r="F56" s="207" t="str">
        <f>IF('2 Name'!R56="No Qualification for Exam","",IF('2 Name'!R56="Transfer","",IF('2 Name'!R56="I","",IF('4.Collect Points'!AO55="","",'4.Collect Points'!AO55))))</f>
        <v/>
      </c>
      <c r="G56" s="207" t="str">
        <f>IF('2 Name'!R56="No Qualification for Exam","",IF('2 Name'!R56="Transfer","",IF('2 Name'!R56="I","",IF('4.Collect Points'!AP55="","",'4.Collect Points'!AP55))))</f>
        <v/>
      </c>
      <c r="H56" s="237" t="str">
        <f>IF('2 Name'!R56="No Qualification for Exam","No Qualification for Exam",IF('2 Name'!R56="I","I",IF('2 Name'!R56="Transfer","Transfer",IF('4.Collect Points'!AQ55="","",'4.Collect Points'!AQ55))))</f>
        <v/>
      </c>
      <c r="I56" s="205"/>
      <c r="J56" s="202"/>
      <c r="K56" s="202"/>
      <c r="L56" s="202"/>
      <c r="M56" s="202"/>
      <c r="N56" s="202"/>
      <c r="O56" s="184"/>
      <c r="P56" s="187"/>
      <c r="Q56" s="187"/>
    </row>
    <row r="57" spans="1:17" s="188" customFormat="1" ht="16.5" customHeight="1" x14ac:dyDescent="0.5">
      <c r="A57" s="204">
        <v>47</v>
      </c>
      <c r="B57" s="209" t="str">
        <f>IF('2 Name'!C57="","",'2 Name'!C57)</f>
        <v/>
      </c>
      <c r="C57" s="208" t="str">
        <f>IF('2 Name'!D57="","",'2 Name'!D57)</f>
        <v/>
      </c>
      <c r="D57" s="197" t="str">
        <f>IF('2 Name'!R57="No Qualification for Exam","",IF('2 Name'!R57="Transfer","",IF('2 Name'!R57="I","",IF('4.Collect Points'!AV56="","",'4.Collect Points'!AV56))))</f>
        <v/>
      </c>
      <c r="E57" s="198" t="str">
        <f>IF('2 Name'!R57="No Qualification for Exam","",IF('2 Name'!R57="Transfer","",IF('2 Name'!R57="I","",IF(D57="","",IF('4.Collect Points'!AX56="","",'4.Collect Points'!AX56)))))</f>
        <v/>
      </c>
      <c r="F57" s="207" t="str">
        <f>IF('2 Name'!R57="No Qualification for Exam","",IF('2 Name'!R57="Transfer","",IF('2 Name'!R57="I","",IF('4.Collect Points'!AO56="","",'4.Collect Points'!AO56))))</f>
        <v/>
      </c>
      <c r="G57" s="207" t="str">
        <f>IF('2 Name'!R57="No Qualification for Exam","",IF('2 Name'!R57="Transfer","",IF('2 Name'!R57="I","",IF('4.Collect Points'!AP56="","",'4.Collect Points'!AP56))))</f>
        <v/>
      </c>
      <c r="H57" s="237" t="str">
        <f>IF('2 Name'!R57="No Qualification for Exam","No Qualification for Exam",IF('2 Name'!R57="I","I",IF('2 Name'!R57="Transfer","Transfer",IF('4.Collect Points'!AQ56="","",'4.Collect Points'!AQ56))))</f>
        <v/>
      </c>
      <c r="I57" s="205"/>
      <c r="J57" s="202"/>
      <c r="K57" s="202"/>
      <c r="L57" s="202"/>
      <c r="M57" s="202"/>
      <c r="N57" s="202"/>
      <c r="O57" s="184"/>
      <c r="P57" s="187"/>
      <c r="Q57" s="187"/>
    </row>
    <row r="58" spans="1:17" s="188" customFormat="1" ht="16.5" customHeight="1" x14ac:dyDescent="0.5">
      <c r="A58" s="204">
        <v>48</v>
      </c>
      <c r="B58" s="209" t="str">
        <f>IF('2 Name'!C58="","",'2 Name'!C58)</f>
        <v/>
      </c>
      <c r="C58" s="208" t="str">
        <f>IF('2 Name'!D58="","",'2 Name'!D58)</f>
        <v/>
      </c>
      <c r="D58" s="197" t="str">
        <f>IF('2 Name'!R58="No Qualification for Exam","",IF('2 Name'!R58="Transfer","",IF('2 Name'!R58="I","",IF('4.Collect Points'!AV57="","",'4.Collect Points'!AV57))))</f>
        <v/>
      </c>
      <c r="E58" s="198" t="str">
        <f>IF('2 Name'!R58="No Qualification for Exam","",IF('2 Name'!R58="Transfer","",IF('2 Name'!R58="I","",IF(D58="","",IF('4.Collect Points'!AX57="","",'4.Collect Points'!AX57)))))</f>
        <v/>
      </c>
      <c r="F58" s="207" t="str">
        <f>IF('2 Name'!R58="No Qualification for Exam","",IF('2 Name'!R58="Transfer","",IF('2 Name'!R58="I","",IF('4.Collect Points'!AO57="","",'4.Collect Points'!AO57))))</f>
        <v/>
      </c>
      <c r="G58" s="207" t="str">
        <f>IF('2 Name'!R58="No Qualification for Exam","",IF('2 Name'!R58="Transfer","",IF('2 Name'!R58="I","",IF('4.Collect Points'!AP57="","",'4.Collect Points'!AP57))))</f>
        <v/>
      </c>
      <c r="H58" s="237" t="str">
        <f>IF('2 Name'!R58="No Qualification for Exam","No Qualification for Exam",IF('2 Name'!R58="I","I",IF('2 Name'!R58="Transfer","Transfer",IF('4.Collect Points'!AQ57="","",'4.Collect Points'!AQ57))))</f>
        <v/>
      </c>
      <c r="I58" s="205"/>
      <c r="J58" s="202"/>
      <c r="K58" s="202"/>
      <c r="L58" s="202"/>
      <c r="M58" s="202"/>
      <c r="N58" s="202"/>
      <c r="O58" s="184"/>
      <c r="P58" s="187"/>
      <c r="Q58" s="187"/>
    </row>
    <row r="59" spans="1:17" s="188" customFormat="1" ht="16.5" customHeight="1" x14ac:dyDescent="0.5">
      <c r="A59" s="204">
        <v>49</v>
      </c>
      <c r="B59" s="209" t="str">
        <f>IF('2 Name'!C59="","",'2 Name'!C59)</f>
        <v/>
      </c>
      <c r="C59" s="208" t="str">
        <f>IF('2 Name'!D59="","",'2 Name'!D59)</f>
        <v/>
      </c>
      <c r="D59" s="197" t="str">
        <f>IF('2 Name'!R59="No Qualification for Exam","",IF('2 Name'!R59="Transfer","",IF('2 Name'!R59="I","",IF('4.Collect Points'!AV58="","",'4.Collect Points'!AV58))))</f>
        <v/>
      </c>
      <c r="E59" s="198" t="str">
        <f>IF('2 Name'!R59="No Qualification for Exam","",IF('2 Name'!R59="Transfer","",IF('2 Name'!R59="I","",IF(D59="","",IF('4.Collect Points'!AX58="","",'4.Collect Points'!AX58)))))</f>
        <v/>
      </c>
      <c r="F59" s="207" t="str">
        <f>IF('2 Name'!R59="No Qualification for Exam","",IF('2 Name'!R59="Transfer","",IF('2 Name'!R59="I","",IF('4.Collect Points'!AO58="","",'4.Collect Points'!AO58))))</f>
        <v/>
      </c>
      <c r="G59" s="207" t="str">
        <f>IF('2 Name'!R59="No Qualification for Exam","",IF('2 Name'!R59="Transfer","",IF('2 Name'!R59="I","",IF('4.Collect Points'!AP58="","",'4.Collect Points'!AP58))))</f>
        <v/>
      </c>
      <c r="H59" s="237" t="str">
        <f>IF('2 Name'!R59="No Qualification for Exam","No Qualification for Exam",IF('2 Name'!R59="I","I",IF('2 Name'!R59="Transfer","Transfer",IF('4.Collect Points'!AQ58="","",'4.Collect Points'!AQ58))))</f>
        <v/>
      </c>
      <c r="I59" s="205"/>
      <c r="J59" s="202"/>
      <c r="K59" s="202"/>
      <c r="L59" s="202"/>
      <c r="M59" s="202"/>
      <c r="N59" s="202"/>
      <c r="O59" s="184"/>
      <c r="P59" s="187"/>
      <c r="Q59" s="187"/>
    </row>
    <row r="60" spans="1:17" s="188" customFormat="1" ht="16.5" customHeight="1" x14ac:dyDescent="0.5">
      <c r="A60" s="204">
        <v>50</v>
      </c>
      <c r="B60" s="209" t="str">
        <f>IF('2 Name'!C60="","",'2 Name'!C60)</f>
        <v/>
      </c>
      <c r="C60" s="208" t="str">
        <f>IF('2 Name'!D60="","",'2 Name'!D60)</f>
        <v/>
      </c>
      <c r="D60" s="197" t="str">
        <f>IF('2 Name'!R60="No Qualification for Exam","",IF('2 Name'!R60="Transfer","",IF('2 Name'!R60="I","",IF('4.Collect Points'!AV59="","",'4.Collect Points'!AV59))))</f>
        <v/>
      </c>
      <c r="E60" s="198" t="str">
        <f>IF('2 Name'!R60="No Qualification for Exam","",IF('2 Name'!R60="Transfer","",IF('2 Name'!R60="I","",IF(D60="","",IF('4.Collect Points'!AX59="","",'4.Collect Points'!AX59)))))</f>
        <v/>
      </c>
      <c r="F60" s="207" t="str">
        <f>IF('2 Name'!R60="No Qualification for Exam","",IF('2 Name'!R60="Transfer","",IF('2 Name'!R60="I","",IF('4.Collect Points'!AO59="","",'4.Collect Points'!AO59))))</f>
        <v/>
      </c>
      <c r="G60" s="207" t="str">
        <f>IF('2 Name'!R60="No Qualification for Exam","",IF('2 Name'!R60="Transfer","",IF('2 Name'!R60="I","",IF('4.Collect Points'!AP59="","",'4.Collect Points'!AP59))))</f>
        <v/>
      </c>
      <c r="H60" s="237" t="str">
        <f>IF('2 Name'!R60="No Qualification for Exam","No Qualification for Exam",IF('2 Name'!R60="I","I",IF('2 Name'!R60="Transfer","Transfer",IF('4.Collect Points'!AQ59="","",'4.Collect Points'!AQ59))))</f>
        <v/>
      </c>
      <c r="I60" s="205"/>
      <c r="J60" s="202"/>
      <c r="K60" s="202"/>
      <c r="L60" s="202"/>
      <c r="M60" s="202"/>
      <c r="N60" s="202"/>
      <c r="O60" s="184"/>
      <c r="P60" s="187"/>
      <c r="Q60" s="187"/>
    </row>
    <row r="61" spans="1:17" s="189" customFormat="1" ht="16.5" customHeight="1" x14ac:dyDescent="0.5">
      <c r="A61" s="204"/>
      <c r="B61" s="369" t="s">
        <v>239</v>
      </c>
      <c r="C61" s="370"/>
      <c r="D61" s="197" t="str">
        <f>IF(SUM(D11:D60)=0,"",SUM(D11:D60))</f>
        <v/>
      </c>
      <c r="E61" s="198" t="str">
        <f>IF(SUM(E11:E60)=0,"",SUM(E11:E60))</f>
        <v/>
      </c>
      <c r="F61" s="206" t="str">
        <f>IF(SUM(F11:F60)=0,"",SUM(F11:F60))</f>
        <v/>
      </c>
      <c r="G61" s="203"/>
      <c r="H61" s="203"/>
      <c r="I61" s="201"/>
      <c r="J61" s="205"/>
      <c r="K61" s="205"/>
      <c r="L61" s="205"/>
      <c r="M61" s="205"/>
      <c r="N61" s="205"/>
      <c r="O61" s="184"/>
      <c r="P61" s="182"/>
      <c r="Q61" s="182"/>
    </row>
    <row r="62" spans="1:17" s="189" customFormat="1" ht="16.5" customHeight="1" x14ac:dyDescent="0.5">
      <c r="A62" s="204"/>
      <c r="B62" s="369" t="s">
        <v>241</v>
      </c>
      <c r="C62" s="370"/>
      <c r="D62" s="197" t="str">
        <f>IF(D61="","",MIN(D11:D60))</f>
        <v/>
      </c>
      <c r="E62" s="198" t="str">
        <f>IF(E61="","",MIN(E11:E60))</f>
        <v/>
      </c>
      <c r="F62" s="203" t="str">
        <f>IF(F61="","",MIN(F11:F60))</f>
        <v/>
      </c>
      <c r="G62" s="203"/>
      <c r="H62" s="203"/>
      <c r="I62" s="201"/>
      <c r="J62" s="205"/>
      <c r="K62" s="205"/>
      <c r="L62" s="205"/>
      <c r="M62" s="205"/>
      <c r="N62" s="205"/>
      <c r="O62" s="184"/>
      <c r="P62" s="182"/>
      <c r="Q62" s="182"/>
    </row>
    <row r="63" spans="1:17" s="189" customFormat="1" ht="16.5" customHeight="1" x14ac:dyDescent="0.5">
      <c r="A63" s="204"/>
      <c r="B63" s="369" t="s">
        <v>242</v>
      </c>
      <c r="C63" s="370"/>
      <c r="D63" s="197" t="str">
        <f>IF(D61="","",MAX(D11:D60))</f>
        <v/>
      </c>
      <c r="E63" s="198" t="str">
        <f>IF(E61="","",MAX(E11:E60))</f>
        <v/>
      </c>
      <c r="F63" s="203" t="str">
        <f>IF(F61="","",MAX(F11:F60))</f>
        <v/>
      </c>
      <c r="G63" s="203"/>
      <c r="H63" s="203"/>
      <c r="I63" s="201"/>
      <c r="J63" s="201"/>
      <c r="K63" s="201"/>
      <c r="L63" s="201"/>
      <c r="M63" s="201"/>
      <c r="N63" s="201"/>
      <c r="O63" s="184"/>
      <c r="P63" s="182"/>
      <c r="Q63" s="182"/>
    </row>
    <row r="64" spans="1:17" ht="16.5" customHeight="1" x14ac:dyDescent="0.7">
      <c r="A64" s="204"/>
      <c r="B64" s="369" t="s">
        <v>240</v>
      </c>
      <c r="C64" s="370"/>
      <c r="D64" s="197" t="str">
        <f>IF(D61="","",AVERAGE(D11:D60))</f>
        <v/>
      </c>
      <c r="E64" s="198" t="str">
        <f>IF(E61="","",AVERAGE(E11:E60))</f>
        <v/>
      </c>
      <c r="F64" s="203" t="str">
        <f>IF(F61="","",AVERAGE(F11:F60))</f>
        <v/>
      </c>
      <c r="G64" s="203"/>
      <c r="H64" s="203"/>
      <c r="I64" s="190"/>
      <c r="J64" s="201"/>
      <c r="K64" s="201"/>
      <c r="L64" s="201"/>
      <c r="M64" s="201"/>
      <c r="N64" s="201"/>
      <c r="O64" s="184"/>
    </row>
    <row r="65" spans="1:15" ht="16.5" customHeight="1" x14ac:dyDescent="0.7">
      <c r="A65" s="204"/>
      <c r="B65" s="369" t="s">
        <v>243</v>
      </c>
      <c r="C65" s="370"/>
      <c r="D65" s="197" t="str">
        <f>IF(D61="","",(D64*100)/D10)</f>
        <v/>
      </c>
      <c r="E65" s="198" t="str">
        <f>IF(E61="","",(E64*100)/E10)</f>
        <v/>
      </c>
      <c r="F65" s="203" t="str">
        <f>IF(F61="","",(F64*100)/F10)</f>
        <v/>
      </c>
      <c r="G65" s="203"/>
      <c r="H65" s="203"/>
      <c r="I65" s="190"/>
      <c r="J65" s="201"/>
      <c r="K65" s="201"/>
      <c r="L65" s="201"/>
      <c r="M65" s="201"/>
      <c r="N65" s="201"/>
      <c r="O65" s="184"/>
    </row>
    <row r="66" spans="1:15" ht="12.75" customHeight="1" x14ac:dyDescent="0.7">
      <c r="A66" s="202"/>
      <c r="B66" s="353"/>
      <c r="C66" s="353"/>
      <c r="D66" s="201"/>
      <c r="E66" s="201"/>
      <c r="F66" s="201"/>
      <c r="G66" s="201"/>
      <c r="H66" s="201"/>
      <c r="I66" s="190"/>
      <c r="J66" s="201"/>
      <c r="K66" s="201"/>
      <c r="L66" s="201"/>
      <c r="M66" s="201"/>
      <c r="N66" s="201"/>
      <c r="O66" s="184"/>
    </row>
  </sheetData>
  <sheetProtection algorithmName="SHA-512" hashValue="8DH90RhbhkIxg+40E+WLFY9XRe4qQqVbRcQqX5roOggLwAb+mqp+6dAaEpq/6jR3C56wQXEX8FSaDOCJesHHyw==" saltValue="kcZlStAhulN0qON7/r7pcQ==" spinCount="100000" sheet="1"/>
  <mergeCells count="28">
    <mergeCell ref="U11:Y11"/>
    <mergeCell ref="B63:C63"/>
    <mergeCell ref="B64:C64"/>
    <mergeCell ref="B65:C65"/>
    <mergeCell ref="B66:C66"/>
    <mergeCell ref="J28:N28"/>
    <mergeCell ref="J33:N33"/>
    <mergeCell ref="J39:N39"/>
    <mergeCell ref="J46:N46"/>
    <mergeCell ref="J47:N47"/>
    <mergeCell ref="J44:N44"/>
    <mergeCell ref="J29:N29"/>
    <mergeCell ref="B62:C62"/>
    <mergeCell ref="J40:N40"/>
    <mergeCell ref="B61:C61"/>
    <mergeCell ref="J38:N38"/>
    <mergeCell ref="J45:N45"/>
    <mergeCell ref="J34:N34"/>
    <mergeCell ref="J32:N32"/>
    <mergeCell ref="J27:N27"/>
    <mergeCell ref="A1:N1"/>
    <mergeCell ref="A2:N2"/>
    <mergeCell ref="A3:N3"/>
    <mergeCell ref="A8:A10"/>
    <mergeCell ref="B8:C10"/>
    <mergeCell ref="H8:H10"/>
    <mergeCell ref="G8:G10"/>
    <mergeCell ref="J13:L13"/>
  </mergeCells>
  <conditionalFormatting sqref="H11:H60">
    <cfRule type="expression" dxfId="90" priority="1" stopIfTrue="1">
      <formula>F11&lt;50</formula>
    </cfRule>
  </conditionalFormatting>
  <printOptions horizontalCentered="1" verticalCentered="1"/>
  <pageMargins left="0.39370078740157483" right="0.39370078740157483" top="0.19685039370078741" bottom="0.19685039370078741" header="0.39370078740157483" footer="0.39370078740157483"/>
  <pageSetup paperSize="5" scale="93" orientation="portrait" blackAndWhite="1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U52"/>
  <sheetViews>
    <sheetView view="pageBreakPreview" topLeftCell="A40" zoomScale="88" zoomScaleSheetLayoutView="66" workbookViewId="0">
      <selection activeCell="AI11" sqref="AI11:BU11"/>
    </sheetView>
  </sheetViews>
  <sheetFormatPr defaultColWidth="9.25" defaultRowHeight="21" x14ac:dyDescent="0.6"/>
  <cols>
    <col min="1" max="78" width="1.625" style="431" customWidth="1"/>
    <col min="79" max="16384" width="9.25" style="431"/>
  </cols>
  <sheetData>
    <row r="1" spans="1:73" ht="24.6" x14ac:dyDescent="0.7">
      <c r="A1" s="438"/>
      <c r="B1" s="438"/>
      <c r="C1" s="438"/>
      <c r="D1" s="438"/>
      <c r="E1" s="438"/>
      <c r="F1" s="438"/>
      <c r="G1" s="438"/>
      <c r="H1" s="438"/>
      <c r="I1" s="456"/>
      <c r="J1" s="456"/>
      <c r="K1" s="456"/>
      <c r="L1" s="456"/>
      <c r="M1" s="456"/>
      <c r="N1" s="456"/>
      <c r="O1" s="456"/>
      <c r="P1" s="456"/>
      <c r="Q1" s="456"/>
      <c r="R1" s="456"/>
      <c r="S1" s="456"/>
      <c r="T1" s="456"/>
      <c r="U1" s="456"/>
      <c r="V1" s="456"/>
      <c r="W1" s="456"/>
      <c r="X1" s="456"/>
      <c r="Y1" s="456"/>
      <c r="Z1" s="456"/>
      <c r="AA1" s="456"/>
      <c r="AB1" s="456"/>
      <c r="AC1" s="456"/>
      <c r="AD1" s="456"/>
      <c r="AE1" s="456"/>
      <c r="AF1" s="456"/>
      <c r="AG1" s="438"/>
      <c r="AH1" s="438"/>
      <c r="AI1" s="438"/>
      <c r="AJ1" s="438"/>
      <c r="AK1" s="438"/>
      <c r="AL1" s="438"/>
      <c r="AM1" s="438"/>
      <c r="AN1" s="438"/>
      <c r="AO1" s="438"/>
      <c r="AP1" s="438"/>
      <c r="AQ1" s="438"/>
      <c r="AR1" s="438"/>
      <c r="AS1" s="438"/>
      <c r="AT1" s="438"/>
      <c r="AU1" s="438"/>
      <c r="AV1" s="438"/>
      <c r="AW1" s="438"/>
      <c r="AX1" s="456"/>
      <c r="AY1" s="456"/>
      <c r="AZ1" s="456"/>
      <c r="BA1" s="456"/>
      <c r="BB1" s="456"/>
      <c r="BC1" s="456"/>
      <c r="BD1" s="456"/>
      <c r="BE1" s="456"/>
      <c r="BF1" s="456"/>
      <c r="BG1" s="456"/>
      <c r="BH1" s="456"/>
      <c r="BI1" s="456"/>
      <c r="BJ1" s="456"/>
      <c r="BK1" s="456"/>
      <c r="BL1" s="456"/>
      <c r="BM1" s="456"/>
      <c r="BN1" s="456"/>
      <c r="BO1" s="456"/>
      <c r="BP1" s="456"/>
      <c r="BQ1" s="456"/>
      <c r="BR1" s="456"/>
      <c r="BS1" s="456"/>
      <c r="BT1" s="456"/>
      <c r="BU1" s="456"/>
    </row>
    <row r="2" spans="1:73" ht="27" x14ac:dyDescent="0.75">
      <c r="F2" s="429"/>
      <c r="G2" s="429"/>
      <c r="H2" s="429"/>
      <c r="I2" s="430" t="s">
        <v>252</v>
      </c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0"/>
      <c r="AO2" s="430"/>
      <c r="AP2" s="430"/>
      <c r="AQ2" s="430"/>
      <c r="AR2" s="430"/>
      <c r="AS2" s="430"/>
      <c r="AT2" s="430"/>
      <c r="AU2" s="430"/>
      <c r="AV2" s="430"/>
      <c r="AW2" s="430"/>
      <c r="AX2" s="430"/>
      <c r="AY2" s="430"/>
      <c r="AZ2" s="430"/>
      <c r="BA2" s="430"/>
      <c r="BB2" s="430"/>
      <c r="BC2" s="430"/>
      <c r="BD2" s="430"/>
      <c r="BE2" s="430"/>
      <c r="BF2" s="430"/>
      <c r="BG2" s="430"/>
      <c r="BH2" s="430"/>
      <c r="BI2" s="430"/>
      <c r="BJ2" s="430"/>
      <c r="BK2" s="430"/>
      <c r="BL2" s="430"/>
      <c r="BM2" s="430"/>
      <c r="BN2" s="430"/>
      <c r="BO2" s="430"/>
      <c r="BP2" s="430"/>
      <c r="BQ2" s="430"/>
      <c r="BR2" s="430"/>
      <c r="BS2" s="430"/>
      <c r="BT2" s="430"/>
      <c r="BU2" s="430"/>
    </row>
    <row r="3" spans="1:73" ht="27" x14ac:dyDescent="0.75">
      <c r="F3" s="429"/>
      <c r="G3" s="429"/>
      <c r="H3" s="429"/>
      <c r="I3" s="457" t="str">
        <f>IF('4.Collect Points'!R9="","Ratio Midterm : Final = ………….. : ……………..",CONCATENATE("Ratio Midterm : Final =  ",'4.Collect Points'!R9," : ",'4.Collect Points'!S9))</f>
        <v>Ratio Midterm : Final =  0 : 100</v>
      </c>
      <c r="J3" s="457"/>
      <c r="K3" s="457"/>
      <c r="L3" s="457"/>
      <c r="M3" s="457"/>
      <c r="N3" s="457"/>
      <c r="O3" s="457"/>
      <c r="P3" s="457"/>
      <c r="Q3" s="457"/>
      <c r="R3" s="457"/>
      <c r="S3" s="457"/>
      <c r="T3" s="457"/>
      <c r="U3" s="457"/>
      <c r="V3" s="457"/>
      <c r="W3" s="457"/>
      <c r="X3" s="457"/>
      <c r="Y3" s="457"/>
      <c r="Z3" s="457"/>
      <c r="AA3" s="457"/>
      <c r="AB3" s="457"/>
      <c r="AC3" s="457"/>
      <c r="AD3" s="457"/>
      <c r="AE3" s="457"/>
      <c r="AF3" s="457"/>
      <c r="AG3" s="457"/>
      <c r="AH3" s="457"/>
      <c r="AI3" s="457"/>
      <c r="AJ3" s="457"/>
      <c r="AK3" s="457"/>
      <c r="AL3" s="457"/>
      <c r="AM3" s="457"/>
      <c r="AN3" s="457"/>
      <c r="AO3" s="457"/>
      <c r="AP3" s="457"/>
      <c r="AQ3" s="457"/>
      <c r="AR3" s="457"/>
      <c r="AS3" s="457"/>
      <c r="AT3" s="457"/>
      <c r="AU3" s="457"/>
      <c r="AV3" s="457"/>
      <c r="AW3" s="457"/>
      <c r="AX3" s="457"/>
      <c r="AY3" s="457"/>
      <c r="AZ3" s="457"/>
      <c r="BA3" s="457"/>
      <c r="BB3" s="457"/>
      <c r="BC3" s="457"/>
      <c r="BD3" s="457"/>
      <c r="BE3" s="457"/>
      <c r="BF3" s="457"/>
      <c r="BG3" s="457"/>
      <c r="BH3" s="457"/>
      <c r="BI3" s="457"/>
      <c r="BJ3" s="457"/>
      <c r="BK3" s="457"/>
      <c r="BL3" s="457"/>
      <c r="BM3" s="457"/>
      <c r="BN3" s="457"/>
      <c r="BO3" s="457"/>
      <c r="BP3" s="457"/>
      <c r="BQ3" s="457"/>
      <c r="BR3" s="457"/>
      <c r="BS3" s="457"/>
      <c r="BT3" s="457"/>
      <c r="BU3" s="457"/>
    </row>
    <row r="5" spans="1:73" ht="27" x14ac:dyDescent="0.75">
      <c r="I5" s="432" t="s">
        <v>191</v>
      </c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4"/>
      <c r="V5" s="435" t="s">
        <v>215</v>
      </c>
      <c r="W5" s="436"/>
      <c r="X5" s="436"/>
      <c r="Y5" s="436"/>
      <c r="Z5" s="436"/>
      <c r="AA5" s="436"/>
      <c r="AB5" s="436"/>
      <c r="AC5" s="436"/>
      <c r="AD5" s="436"/>
      <c r="AE5" s="436"/>
      <c r="AF5" s="436"/>
      <c r="AG5" s="436"/>
      <c r="AH5" s="437"/>
      <c r="AI5" s="435" t="s">
        <v>216</v>
      </c>
      <c r="AJ5" s="436"/>
      <c r="AK5" s="436"/>
      <c r="AL5" s="436"/>
      <c r="AM5" s="436"/>
      <c r="AN5" s="436"/>
      <c r="AO5" s="436"/>
      <c r="AP5" s="436"/>
      <c r="AQ5" s="436"/>
      <c r="AR5" s="436"/>
      <c r="AS5" s="436"/>
      <c r="AT5" s="436"/>
      <c r="AU5" s="436"/>
      <c r="AV5" s="436"/>
      <c r="AW5" s="436"/>
      <c r="AX5" s="436"/>
      <c r="AY5" s="436"/>
      <c r="AZ5" s="436"/>
      <c r="BA5" s="436"/>
      <c r="BB5" s="436"/>
      <c r="BC5" s="436"/>
      <c r="BD5" s="436"/>
      <c r="BE5" s="436"/>
      <c r="BF5" s="436"/>
      <c r="BG5" s="436"/>
      <c r="BH5" s="436"/>
      <c r="BI5" s="436"/>
      <c r="BJ5" s="436"/>
      <c r="BK5" s="436"/>
      <c r="BL5" s="436"/>
      <c r="BM5" s="436"/>
      <c r="BN5" s="436"/>
      <c r="BO5" s="436"/>
      <c r="BP5" s="436"/>
      <c r="BQ5" s="436"/>
      <c r="BR5" s="436"/>
      <c r="BS5" s="436"/>
      <c r="BT5" s="436"/>
      <c r="BU5" s="437"/>
    </row>
    <row r="6" spans="1:73" ht="24.6" x14ac:dyDescent="0.7">
      <c r="A6" s="438"/>
      <c r="B6" s="438"/>
      <c r="C6" s="438"/>
      <c r="D6" s="438"/>
      <c r="E6" s="438"/>
      <c r="F6" s="438"/>
      <c r="G6" s="438"/>
      <c r="H6" s="438"/>
      <c r="I6" s="461"/>
      <c r="J6" s="462"/>
      <c r="K6" s="462"/>
      <c r="L6" s="462"/>
      <c r="M6" s="462"/>
      <c r="N6" s="462"/>
      <c r="O6" s="462"/>
      <c r="P6" s="462"/>
      <c r="Q6" s="462"/>
      <c r="R6" s="462"/>
      <c r="S6" s="462"/>
      <c r="T6" s="462"/>
      <c r="U6" s="463"/>
      <c r="V6" s="442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4"/>
      <c r="AI6" s="445"/>
      <c r="AJ6" s="446"/>
      <c r="AK6" s="446"/>
      <c r="AL6" s="446"/>
      <c r="AM6" s="446"/>
      <c r="AN6" s="446"/>
      <c r="AO6" s="446"/>
      <c r="AP6" s="446"/>
      <c r="AQ6" s="446"/>
      <c r="AR6" s="446"/>
      <c r="AS6" s="446"/>
      <c r="AT6" s="446"/>
      <c r="AU6" s="446"/>
      <c r="AV6" s="446"/>
      <c r="AW6" s="446"/>
      <c r="AX6" s="446"/>
      <c r="AY6" s="446"/>
      <c r="AZ6" s="446"/>
      <c r="BA6" s="446"/>
      <c r="BB6" s="446"/>
      <c r="BC6" s="446"/>
      <c r="BD6" s="446"/>
      <c r="BE6" s="446"/>
      <c r="BF6" s="446"/>
      <c r="BG6" s="446"/>
      <c r="BH6" s="446"/>
      <c r="BI6" s="446"/>
      <c r="BJ6" s="446"/>
      <c r="BK6" s="446"/>
      <c r="BL6" s="446"/>
      <c r="BM6" s="446"/>
      <c r="BN6" s="446"/>
      <c r="BO6" s="446"/>
      <c r="BP6" s="446"/>
      <c r="BQ6" s="446"/>
      <c r="BR6" s="446"/>
      <c r="BS6" s="446"/>
      <c r="BT6" s="446"/>
      <c r="BU6" s="447"/>
    </row>
    <row r="7" spans="1:73" ht="24.6" x14ac:dyDescent="0.7">
      <c r="A7" s="438"/>
      <c r="B7" s="438"/>
      <c r="C7" s="438"/>
      <c r="D7" s="438"/>
      <c r="E7" s="438"/>
      <c r="F7" s="438"/>
      <c r="G7" s="438"/>
      <c r="H7" s="438"/>
      <c r="I7" s="439"/>
      <c r="J7" s="440"/>
      <c r="K7" s="440"/>
      <c r="L7" s="440"/>
      <c r="M7" s="440"/>
      <c r="N7" s="440"/>
      <c r="O7" s="440"/>
      <c r="P7" s="440"/>
      <c r="Q7" s="440"/>
      <c r="R7" s="440"/>
      <c r="S7" s="440"/>
      <c r="T7" s="440"/>
      <c r="U7" s="441"/>
      <c r="V7" s="445"/>
      <c r="W7" s="446"/>
      <c r="X7" s="446"/>
      <c r="Y7" s="446"/>
      <c r="Z7" s="446"/>
      <c r="AA7" s="446"/>
      <c r="AB7" s="446"/>
      <c r="AC7" s="446"/>
      <c r="AD7" s="446"/>
      <c r="AE7" s="446"/>
      <c r="AF7" s="446"/>
      <c r="AG7" s="446"/>
      <c r="AH7" s="447"/>
      <c r="AI7" s="445"/>
      <c r="AJ7" s="446"/>
      <c r="AK7" s="446"/>
      <c r="AL7" s="446"/>
      <c r="AM7" s="446"/>
      <c r="AN7" s="446"/>
      <c r="AO7" s="446"/>
      <c r="AP7" s="446"/>
      <c r="AQ7" s="446"/>
      <c r="AR7" s="446"/>
      <c r="AS7" s="446"/>
      <c r="AT7" s="446"/>
      <c r="AU7" s="446"/>
      <c r="AV7" s="446"/>
      <c r="AW7" s="446"/>
      <c r="AX7" s="446"/>
      <c r="AY7" s="446"/>
      <c r="AZ7" s="446"/>
      <c r="BA7" s="446"/>
      <c r="BB7" s="446"/>
      <c r="BC7" s="446"/>
      <c r="BD7" s="446"/>
      <c r="BE7" s="446"/>
      <c r="BF7" s="446"/>
      <c r="BG7" s="446"/>
      <c r="BH7" s="446"/>
      <c r="BI7" s="446"/>
      <c r="BJ7" s="446"/>
      <c r="BK7" s="446"/>
      <c r="BL7" s="446"/>
      <c r="BM7" s="446"/>
      <c r="BN7" s="446"/>
      <c r="BO7" s="446"/>
      <c r="BP7" s="446"/>
      <c r="BQ7" s="446"/>
      <c r="BR7" s="446"/>
      <c r="BS7" s="446"/>
      <c r="BT7" s="446"/>
      <c r="BU7" s="447"/>
    </row>
    <row r="8" spans="1:73" ht="24.6" x14ac:dyDescent="0.7">
      <c r="A8" s="438"/>
      <c r="B8" s="438"/>
      <c r="C8" s="438"/>
      <c r="D8" s="438"/>
      <c r="E8" s="438"/>
      <c r="F8" s="438"/>
      <c r="G8" s="438"/>
      <c r="H8" s="438"/>
      <c r="I8" s="439"/>
      <c r="J8" s="440"/>
      <c r="K8" s="440"/>
      <c r="L8" s="440"/>
      <c r="M8" s="440"/>
      <c r="N8" s="440"/>
      <c r="O8" s="440"/>
      <c r="P8" s="440"/>
      <c r="Q8" s="440"/>
      <c r="R8" s="440"/>
      <c r="S8" s="440"/>
      <c r="T8" s="440"/>
      <c r="U8" s="441"/>
      <c r="V8" s="445"/>
      <c r="W8" s="446"/>
      <c r="X8" s="446"/>
      <c r="Y8" s="446"/>
      <c r="Z8" s="446"/>
      <c r="AA8" s="446"/>
      <c r="AB8" s="446"/>
      <c r="AC8" s="446"/>
      <c r="AD8" s="446"/>
      <c r="AE8" s="446"/>
      <c r="AF8" s="446"/>
      <c r="AG8" s="446"/>
      <c r="AH8" s="447"/>
      <c r="AI8" s="445"/>
      <c r="AJ8" s="446"/>
      <c r="AK8" s="446"/>
      <c r="AL8" s="446"/>
      <c r="AM8" s="446"/>
      <c r="AN8" s="446"/>
      <c r="AO8" s="446"/>
      <c r="AP8" s="446"/>
      <c r="AQ8" s="446"/>
      <c r="AR8" s="446"/>
      <c r="AS8" s="446"/>
      <c r="AT8" s="446"/>
      <c r="AU8" s="446"/>
      <c r="AV8" s="446"/>
      <c r="AW8" s="446"/>
      <c r="AX8" s="446"/>
      <c r="AY8" s="446"/>
      <c r="AZ8" s="446"/>
      <c r="BA8" s="446"/>
      <c r="BB8" s="446"/>
      <c r="BC8" s="446"/>
      <c r="BD8" s="446"/>
      <c r="BE8" s="446"/>
      <c r="BF8" s="446"/>
      <c r="BG8" s="446"/>
      <c r="BH8" s="446"/>
      <c r="BI8" s="446"/>
      <c r="BJ8" s="446"/>
      <c r="BK8" s="446"/>
      <c r="BL8" s="446"/>
      <c r="BM8" s="446"/>
      <c r="BN8" s="446"/>
      <c r="BO8" s="446"/>
      <c r="BP8" s="446"/>
      <c r="BQ8" s="446"/>
      <c r="BR8" s="446"/>
      <c r="BS8" s="446"/>
      <c r="BT8" s="446"/>
      <c r="BU8" s="447"/>
    </row>
    <row r="9" spans="1:73" ht="24.6" x14ac:dyDescent="0.7">
      <c r="A9" s="438"/>
      <c r="B9" s="438"/>
      <c r="C9" s="438"/>
      <c r="D9" s="438"/>
      <c r="E9" s="438"/>
      <c r="F9" s="438"/>
      <c r="G9" s="438"/>
      <c r="H9" s="438"/>
      <c r="I9" s="439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1"/>
      <c r="V9" s="445"/>
      <c r="W9" s="446"/>
      <c r="X9" s="446"/>
      <c r="Y9" s="446"/>
      <c r="Z9" s="446"/>
      <c r="AA9" s="446"/>
      <c r="AB9" s="446"/>
      <c r="AC9" s="446"/>
      <c r="AD9" s="446"/>
      <c r="AE9" s="446"/>
      <c r="AF9" s="446"/>
      <c r="AG9" s="446"/>
      <c r="AH9" s="447"/>
      <c r="AI9" s="445"/>
      <c r="AJ9" s="446"/>
      <c r="AK9" s="446"/>
      <c r="AL9" s="446"/>
      <c r="AM9" s="446"/>
      <c r="AN9" s="446"/>
      <c r="AO9" s="446"/>
      <c r="AP9" s="446"/>
      <c r="AQ9" s="446"/>
      <c r="AR9" s="446"/>
      <c r="AS9" s="446"/>
      <c r="AT9" s="446"/>
      <c r="AU9" s="446"/>
      <c r="AV9" s="446"/>
      <c r="AW9" s="446"/>
      <c r="AX9" s="446"/>
      <c r="AY9" s="446"/>
      <c r="AZ9" s="446"/>
      <c r="BA9" s="446"/>
      <c r="BB9" s="446"/>
      <c r="BC9" s="446"/>
      <c r="BD9" s="446"/>
      <c r="BE9" s="446"/>
      <c r="BF9" s="446"/>
      <c r="BG9" s="446"/>
      <c r="BH9" s="446"/>
      <c r="BI9" s="446"/>
      <c r="BJ9" s="446"/>
      <c r="BK9" s="446"/>
      <c r="BL9" s="446"/>
      <c r="BM9" s="446"/>
      <c r="BN9" s="446"/>
      <c r="BO9" s="446"/>
      <c r="BP9" s="446"/>
      <c r="BQ9" s="446"/>
      <c r="BR9" s="446"/>
      <c r="BS9" s="446"/>
      <c r="BT9" s="446"/>
      <c r="BU9" s="447"/>
    </row>
    <row r="10" spans="1:73" ht="24.6" x14ac:dyDescent="0.7">
      <c r="A10" s="438"/>
      <c r="B10" s="438"/>
      <c r="C10" s="438"/>
      <c r="D10" s="438"/>
      <c r="E10" s="438"/>
      <c r="F10" s="438"/>
      <c r="G10" s="438"/>
      <c r="H10" s="438"/>
      <c r="I10" s="439"/>
      <c r="J10" s="440"/>
      <c r="K10" s="440"/>
      <c r="L10" s="440"/>
      <c r="M10" s="440"/>
      <c r="N10" s="440"/>
      <c r="O10" s="440"/>
      <c r="P10" s="440"/>
      <c r="Q10" s="440"/>
      <c r="R10" s="440"/>
      <c r="S10" s="440"/>
      <c r="T10" s="440"/>
      <c r="U10" s="441"/>
      <c r="V10" s="445"/>
      <c r="W10" s="446"/>
      <c r="X10" s="446"/>
      <c r="Y10" s="446"/>
      <c r="Z10" s="446"/>
      <c r="AA10" s="446"/>
      <c r="AB10" s="446"/>
      <c r="AC10" s="446"/>
      <c r="AD10" s="446"/>
      <c r="AE10" s="446"/>
      <c r="AF10" s="446"/>
      <c r="AG10" s="446"/>
      <c r="AH10" s="447"/>
      <c r="AI10" s="445"/>
      <c r="AJ10" s="446"/>
      <c r="AK10" s="446"/>
      <c r="AL10" s="446"/>
      <c r="AM10" s="446"/>
      <c r="AN10" s="446"/>
      <c r="AO10" s="446"/>
      <c r="AP10" s="446"/>
      <c r="AQ10" s="446"/>
      <c r="AR10" s="446"/>
      <c r="AS10" s="446"/>
      <c r="AT10" s="446"/>
      <c r="AU10" s="446"/>
      <c r="AV10" s="446"/>
      <c r="AW10" s="446"/>
      <c r="AX10" s="446"/>
      <c r="AY10" s="446"/>
      <c r="AZ10" s="446"/>
      <c r="BA10" s="446"/>
      <c r="BB10" s="446"/>
      <c r="BC10" s="446"/>
      <c r="BD10" s="446"/>
      <c r="BE10" s="446"/>
      <c r="BF10" s="446"/>
      <c r="BG10" s="446"/>
      <c r="BH10" s="446"/>
      <c r="BI10" s="446"/>
      <c r="BJ10" s="446"/>
      <c r="BK10" s="446"/>
      <c r="BL10" s="446"/>
      <c r="BM10" s="446"/>
      <c r="BN10" s="446"/>
      <c r="BO10" s="446"/>
      <c r="BP10" s="446"/>
      <c r="BQ10" s="446"/>
      <c r="BR10" s="446"/>
      <c r="BS10" s="446"/>
      <c r="BT10" s="446"/>
      <c r="BU10" s="447"/>
    </row>
    <row r="11" spans="1:73" ht="24.6" x14ac:dyDescent="0.7">
      <c r="A11" s="438"/>
      <c r="B11" s="438"/>
      <c r="C11" s="438"/>
      <c r="D11" s="438"/>
      <c r="E11" s="438"/>
      <c r="F11" s="438"/>
      <c r="G11" s="438"/>
      <c r="H11" s="438"/>
      <c r="I11" s="439"/>
      <c r="J11" s="440"/>
      <c r="K11" s="440"/>
      <c r="L11" s="440"/>
      <c r="M11" s="440"/>
      <c r="N11" s="440"/>
      <c r="O11" s="440"/>
      <c r="P11" s="440"/>
      <c r="Q11" s="440"/>
      <c r="R11" s="440"/>
      <c r="S11" s="440"/>
      <c r="T11" s="440"/>
      <c r="U11" s="441"/>
      <c r="V11" s="445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7"/>
      <c r="AI11" s="445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  <c r="AX11" s="446"/>
      <c r="AY11" s="446"/>
      <c r="AZ11" s="446"/>
      <c r="BA11" s="446"/>
      <c r="BB11" s="446"/>
      <c r="BC11" s="446"/>
      <c r="BD11" s="446"/>
      <c r="BE11" s="446"/>
      <c r="BF11" s="446"/>
      <c r="BG11" s="446"/>
      <c r="BH11" s="446"/>
      <c r="BI11" s="446"/>
      <c r="BJ11" s="446"/>
      <c r="BK11" s="446"/>
      <c r="BL11" s="446"/>
      <c r="BM11" s="446"/>
      <c r="BN11" s="446"/>
      <c r="BO11" s="446"/>
      <c r="BP11" s="446"/>
      <c r="BQ11" s="446"/>
      <c r="BR11" s="446"/>
      <c r="BS11" s="446"/>
      <c r="BT11" s="446"/>
      <c r="BU11" s="447"/>
    </row>
    <row r="12" spans="1:73" ht="24.6" x14ac:dyDescent="0.7">
      <c r="A12" s="438"/>
      <c r="B12" s="438"/>
      <c r="C12" s="438"/>
      <c r="D12" s="438"/>
      <c r="E12" s="438"/>
      <c r="F12" s="438"/>
      <c r="G12" s="438"/>
      <c r="H12" s="438"/>
      <c r="I12" s="439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1"/>
      <c r="V12" s="445"/>
      <c r="W12" s="446"/>
      <c r="X12" s="446"/>
      <c r="Y12" s="446"/>
      <c r="Z12" s="446"/>
      <c r="AA12" s="446"/>
      <c r="AB12" s="446"/>
      <c r="AC12" s="446"/>
      <c r="AD12" s="446"/>
      <c r="AE12" s="446"/>
      <c r="AF12" s="446"/>
      <c r="AG12" s="446"/>
      <c r="AH12" s="447"/>
      <c r="AI12" s="445"/>
      <c r="AJ12" s="446"/>
      <c r="AK12" s="446"/>
      <c r="AL12" s="446"/>
      <c r="AM12" s="446"/>
      <c r="AN12" s="446"/>
      <c r="AO12" s="446"/>
      <c r="AP12" s="446"/>
      <c r="AQ12" s="446"/>
      <c r="AR12" s="446"/>
      <c r="AS12" s="446"/>
      <c r="AT12" s="446"/>
      <c r="AU12" s="446"/>
      <c r="AV12" s="446"/>
      <c r="AW12" s="446"/>
      <c r="AX12" s="446"/>
      <c r="AY12" s="446"/>
      <c r="AZ12" s="446"/>
      <c r="BA12" s="446"/>
      <c r="BB12" s="446"/>
      <c r="BC12" s="446"/>
      <c r="BD12" s="446"/>
      <c r="BE12" s="446"/>
      <c r="BF12" s="446"/>
      <c r="BG12" s="446"/>
      <c r="BH12" s="446"/>
      <c r="BI12" s="446"/>
      <c r="BJ12" s="446"/>
      <c r="BK12" s="446"/>
      <c r="BL12" s="446"/>
      <c r="BM12" s="446"/>
      <c r="BN12" s="446"/>
      <c r="BO12" s="446"/>
      <c r="BP12" s="446"/>
      <c r="BQ12" s="446"/>
      <c r="BR12" s="446"/>
      <c r="BS12" s="446"/>
      <c r="BT12" s="446"/>
      <c r="BU12" s="447"/>
    </row>
    <row r="13" spans="1:73" ht="24.6" x14ac:dyDescent="0.7">
      <c r="A13" s="438"/>
      <c r="B13" s="438"/>
      <c r="C13" s="438"/>
      <c r="D13" s="438"/>
      <c r="E13" s="438"/>
      <c r="F13" s="438"/>
      <c r="G13" s="438"/>
      <c r="H13" s="438"/>
      <c r="I13" s="439"/>
      <c r="J13" s="440"/>
      <c r="K13" s="440"/>
      <c r="L13" s="440"/>
      <c r="M13" s="440"/>
      <c r="N13" s="440"/>
      <c r="O13" s="440"/>
      <c r="P13" s="440"/>
      <c r="Q13" s="440"/>
      <c r="R13" s="440"/>
      <c r="S13" s="440"/>
      <c r="T13" s="440"/>
      <c r="U13" s="441"/>
      <c r="V13" s="445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7"/>
      <c r="AI13" s="445"/>
      <c r="AJ13" s="446"/>
      <c r="AK13" s="446"/>
      <c r="AL13" s="446"/>
      <c r="AM13" s="446"/>
      <c r="AN13" s="446"/>
      <c r="AO13" s="446"/>
      <c r="AP13" s="446"/>
      <c r="AQ13" s="446"/>
      <c r="AR13" s="446"/>
      <c r="AS13" s="446"/>
      <c r="AT13" s="446"/>
      <c r="AU13" s="446"/>
      <c r="AV13" s="446"/>
      <c r="AW13" s="446"/>
      <c r="AX13" s="446"/>
      <c r="AY13" s="446"/>
      <c r="AZ13" s="446"/>
      <c r="BA13" s="446"/>
      <c r="BB13" s="446"/>
      <c r="BC13" s="446"/>
      <c r="BD13" s="446"/>
      <c r="BE13" s="446"/>
      <c r="BF13" s="446"/>
      <c r="BG13" s="446"/>
      <c r="BH13" s="446"/>
      <c r="BI13" s="446"/>
      <c r="BJ13" s="446"/>
      <c r="BK13" s="446"/>
      <c r="BL13" s="446"/>
      <c r="BM13" s="446"/>
      <c r="BN13" s="446"/>
      <c r="BO13" s="446"/>
      <c r="BP13" s="446"/>
      <c r="BQ13" s="446"/>
      <c r="BR13" s="446"/>
      <c r="BS13" s="446"/>
      <c r="BT13" s="446"/>
      <c r="BU13" s="447"/>
    </row>
    <row r="14" spans="1:73" ht="24.6" x14ac:dyDescent="0.7">
      <c r="A14" s="438"/>
      <c r="B14" s="438"/>
      <c r="C14" s="438"/>
      <c r="D14" s="438"/>
      <c r="E14" s="438"/>
      <c r="F14" s="438"/>
      <c r="G14" s="438"/>
      <c r="H14" s="438"/>
      <c r="I14" s="439"/>
      <c r="J14" s="440"/>
      <c r="K14" s="440"/>
      <c r="L14" s="440"/>
      <c r="M14" s="440"/>
      <c r="N14" s="440"/>
      <c r="O14" s="440"/>
      <c r="P14" s="440"/>
      <c r="Q14" s="440"/>
      <c r="R14" s="440"/>
      <c r="S14" s="440"/>
      <c r="T14" s="440"/>
      <c r="U14" s="441"/>
      <c r="V14" s="445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7"/>
      <c r="AI14" s="445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  <c r="AX14" s="446"/>
      <c r="AY14" s="446"/>
      <c r="AZ14" s="446"/>
      <c r="BA14" s="446"/>
      <c r="BB14" s="446"/>
      <c r="BC14" s="446"/>
      <c r="BD14" s="446"/>
      <c r="BE14" s="446"/>
      <c r="BF14" s="446"/>
      <c r="BG14" s="446"/>
      <c r="BH14" s="446"/>
      <c r="BI14" s="446"/>
      <c r="BJ14" s="446"/>
      <c r="BK14" s="446"/>
      <c r="BL14" s="446"/>
      <c r="BM14" s="446"/>
      <c r="BN14" s="446"/>
      <c r="BO14" s="446"/>
      <c r="BP14" s="446"/>
      <c r="BQ14" s="446"/>
      <c r="BR14" s="446"/>
      <c r="BS14" s="446"/>
      <c r="BT14" s="446"/>
      <c r="BU14" s="447"/>
    </row>
    <row r="15" spans="1:73" ht="24.6" x14ac:dyDescent="0.7">
      <c r="A15" s="438"/>
      <c r="B15" s="438"/>
      <c r="C15" s="438"/>
      <c r="D15" s="438"/>
      <c r="E15" s="438"/>
      <c r="F15" s="438"/>
      <c r="G15" s="438"/>
      <c r="H15" s="438"/>
      <c r="I15" s="439"/>
      <c r="J15" s="440"/>
      <c r="K15" s="440"/>
      <c r="L15" s="440"/>
      <c r="M15" s="440"/>
      <c r="N15" s="440"/>
      <c r="O15" s="440"/>
      <c r="P15" s="440"/>
      <c r="Q15" s="440"/>
      <c r="R15" s="440"/>
      <c r="S15" s="440"/>
      <c r="T15" s="440"/>
      <c r="U15" s="441"/>
      <c r="V15" s="445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7"/>
      <c r="AI15" s="445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7"/>
    </row>
    <row r="16" spans="1:73" ht="24.6" x14ac:dyDescent="0.7">
      <c r="A16" s="438"/>
      <c r="B16" s="438"/>
      <c r="C16" s="438"/>
      <c r="D16" s="438"/>
      <c r="E16" s="438"/>
      <c r="F16" s="438"/>
      <c r="G16" s="438"/>
      <c r="H16" s="438"/>
      <c r="I16" s="439"/>
      <c r="J16" s="440"/>
      <c r="K16" s="440"/>
      <c r="L16" s="440"/>
      <c r="M16" s="440"/>
      <c r="N16" s="440"/>
      <c r="O16" s="440"/>
      <c r="P16" s="440"/>
      <c r="Q16" s="440"/>
      <c r="R16" s="440"/>
      <c r="S16" s="440"/>
      <c r="T16" s="440"/>
      <c r="U16" s="441"/>
      <c r="V16" s="445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7"/>
      <c r="AI16" s="445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6"/>
      <c r="AV16" s="446"/>
      <c r="AW16" s="446"/>
      <c r="AX16" s="446"/>
      <c r="AY16" s="446"/>
      <c r="AZ16" s="446"/>
      <c r="BA16" s="446"/>
      <c r="BB16" s="446"/>
      <c r="BC16" s="446"/>
      <c r="BD16" s="446"/>
      <c r="BE16" s="446"/>
      <c r="BF16" s="446"/>
      <c r="BG16" s="446"/>
      <c r="BH16" s="446"/>
      <c r="BI16" s="446"/>
      <c r="BJ16" s="446"/>
      <c r="BK16" s="446"/>
      <c r="BL16" s="446"/>
      <c r="BM16" s="446"/>
      <c r="BN16" s="446"/>
      <c r="BO16" s="446"/>
      <c r="BP16" s="446"/>
      <c r="BQ16" s="446"/>
      <c r="BR16" s="446"/>
      <c r="BS16" s="446"/>
      <c r="BT16" s="446"/>
      <c r="BU16" s="447"/>
    </row>
    <row r="17" spans="1:73" ht="24.6" x14ac:dyDescent="0.7">
      <c r="A17" s="438"/>
      <c r="B17" s="438"/>
      <c r="C17" s="438"/>
      <c r="D17" s="438"/>
      <c r="E17" s="438"/>
      <c r="F17" s="438"/>
      <c r="G17" s="438"/>
      <c r="H17" s="438"/>
      <c r="I17" s="439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1"/>
      <c r="V17" s="445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7"/>
      <c r="AI17" s="445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6"/>
      <c r="AV17" s="446"/>
      <c r="AW17" s="446"/>
      <c r="AX17" s="446"/>
      <c r="AY17" s="446"/>
      <c r="AZ17" s="446"/>
      <c r="BA17" s="446"/>
      <c r="BB17" s="446"/>
      <c r="BC17" s="446"/>
      <c r="BD17" s="446"/>
      <c r="BE17" s="446"/>
      <c r="BF17" s="446"/>
      <c r="BG17" s="446"/>
      <c r="BH17" s="446"/>
      <c r="BI17" s="446"/>
      <c r="BJ17" s="446"/>
      <c r="BK17" s="446"/>
      <c r="BL17" s="446"/>
      <c r="BM17" s="446"/>
      <c r="BN17" s="446"/>
      <c r="BO17" s="446"/>
      <c r="BP17" s="446"/>
      <c r="BQ17" s="446"/>
      <c r="BR17" s="446"/>
      <c r="BS17" s="446"/>
      <c r="BT17" s="446"/>
      <c r="BU17" s="447"/>
    </row>
    <row r="18" spans="1:73" ht="24.6" x14ac:dyDescent="0.7">
      <c r="A18" s="438"/>
      <c r="B18" s="438"/>
      <c r="C18" s="438"/>
      <c r="D18" s="438"/>
      <c r="E18" s="438"/>
      <c r="F18" s="438"/>
      <c r="G18" s="438"/>
      <c r="H18" s="438"/>
      <c r="I18" s="439"/>
      <c r="J18" s="440"/>
      <c r="K18" s="440"/>
      <c r="L18" s="440"/>
      <c r="M18" s="440"/>
      <c r="N18" s="440"/>
      <c r="O18" s="440"/>
      <c r="P18" s="440"/>
      <c r="Q18" s="440"/>
      <c r="R18" s="440"/>
      <c r="S18" s="440"/>
      <c r="T18" s="440"/>
      <c r="U18" s="441"/>
      <c r="V18" s="445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7"/>
      <c r="AI18" s="445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7"/>
    </row>
    <row r="19" spans="1:73" ht="24.6" x14ac:dyDescent="0.7">
      <c r="A19" s="438"/>
      <c r="B19" s="438"/>
      <c r="C19" s="438"/>
      <c r="D19" s="438"/>
      <c r="E19" s="438"/>
      <c r="F19" s="438"/>
      <c r="G19" s="438"/>
      <c r="H19" s="438"/>
      <c r="I19" s="439"/>
      <c r="J19" s="440"/>
      <c r="K19" s="440"/>
      <c r="L19" s="440"/>
      <c r="M19" s="440"/>
      <c r="N19" s="440"/>
      <c r="O19" s="440"/>
      <c r="P19" s="440"/>
      <c r="Q19" s="440"/>
      <c r="R19" s="440"/>
      <c r="S19" s="440"/>
      <c r="T19" s="440"/>
      <c r="U19" s="441"/>
      <c r="V19" s="445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7"/>
      <c r="AI19" s="445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7"/>
    </row>
    <row r="20" spans="1:73" ht="24.6" x14ac:dyDescent="0.7">
      <c r="A20" s="438"/>
      <c r="B20" s="438"/>
      <c r="C20" s="438"/>
      <c r="D20" s="438"/>
      <c r="E20" s="438"/>
      <c r="F20" s="438"/>
      <c r="G20" s="438"/>
      <c r="H20" s="438"/>
      <c r="I20" s="439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1"/>
      <c r="V20" s="445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7"/>
      <c r="AI20" s="445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7"/>
    </row>
    <row r="21" spans="1:73" ht="24.6" x14ac:dyDescent="0.7">
      <c r="A21" s="438"/>
      <c r="B21" s="438"/>
      <c r="C21" s="438"/>
      <c r="D21" s="438"/>
      <c r="E21" s="438"/>
      <c r="F21" s="438"/>
      <c r="G21" s="438"/>
      <c r="H21" s="438"/>
      <c r="I21" s="439"/>
      <c r="J21" s="440"/>
      <c r="K21" s="440"/>
      <c r="L21" s="440"/>
      <c r="M21" s="440"/>
      <c r="N21" s="440"/>
      <c r="O21" s="440"/>
      <c r="P21" s="440"/>
      <c r="Q21" s="440"/>
      <c r="R21" s="440"/>
      <c r="S21" s="440"/>
      <c r="T21" s="440"/>
      <c r="U21" s="441"/>
      <c r="V21" s="445"/>
      <c r="W21" s="446"/>
      <c r="X21" s="446"/>
      <c r="Y21" s="446"/>
      <c r="Z21" s="446"/>
      <c r="AA21" s="446"/>
      <c r="AB21" s="446"/>
      <c r="AC21" s="446"/>
      <c r="AD21" s="446"/>
      <c r="AE21" s="446"/>
      <c r="AF21" s="446"/>
      <c r="AG21" s="446"/>
      <c r="AH21" s="447"/>
      <c r="AI21" s="445"/>
      <c r="AJ21" s="446"/>
      <c r="AK21" s="446"/>
      <c r="AL21" s="446"/>
      <c r="AM21" s="446"/>
      <c r="AN21" s="446"/>
      <c r="AO21" s="446"/>
      <c r="AP21" s="446"/>
      <c r="AQ21" s="446"/>
      <c r="AR21" s="446"/>
      <c r="AS21" s="446"/>
      <c r="AT21" s="446"/>
      <c r="AU21" s="446"/>
      <c r="AV21" s="446"/>
      <c r="AW21" s="446"/>
      <c r="AX21" s="446"/>
      <c r="AY21" s="446"/>
      <c r="AZ21" s="446"/>
      <c r="BA21" s="446"/>
      <c r="BB21" s="446"/>
      <c r="BC21" s="446"/>
      <c r="BD21" s="446"/>
      <c r="BE21" s="446"/>
      <c r="BF21" s="446"/>
      <c r="BG21" s="446"/>
      <c r="BH21" s="446"/>
      <c r="BI21" s="446"/>
      <c r="BJ21" s="446"/>
      <c r="BK21" s="446"/>
      <c r="BL21" s="446"/>
      <c r="BM21" s="446"/>
      <c r="BN21" s="446"/>
      <c r="BO21" s="446"/>
      <c r="BP21" s="446"/>
      <c r="BQ21" s="446"/>
      <c r="BR21" s="446"/>
      <c r="BS21" s="446"/>
      <c r="BT21" s="446"/>
      <c r="BU21" s="447"/>
    </row>
    <row r="22" spans="1:73" ht="24.6" x14ac:dyDescent="0.7">
      <c r="A22" s="438"/>
      <c r="B22" s="438"/>
      <c r="C22" s="438"/>
      <c r="D22" s="438"/>
      <c r="E22" s="438"/>
      <c r="F22" s="438"/>
      <c r="G22" s="438"/>
      <c r="H22" s="438"/>
      <c r="I22" s="439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1"/>
      <c r="V22" s="445"/>
      <c r="W22" s="446"/>
      <c r="X22" s="446"/>
      <c r="Y22" s="446"/>
      <c r="Z22" s="446"/>
      <c r="AA22" s="446"/>
      <c r="AB22" s="446"/>
      <c r="AC22" s="446"/>
      <c r="AD22" s="446"/>
      <c r="AE22" s="446"/>
      <c r="AF22" s="446"/>
      <c r="AG22" s="446"/>
      <c r="AH22" s="447"/>
      <c r="AI22" s="445"/>
      <c r="AJ22" s="446"/>
      <c r="AK22" s="446"/>
      <c r="AL22" s="446"/>
      <c r="AM22" s="446"/>
      <c r="AN22" s="446"/>
      <c r="AO22" s="446"/>
      <c r="AP22" s="446"/>
      <c r="AQ22" s="446"/>
      <c r="AR22" s="446"/>
      <c r="AS22" s="446"/>
      <c r="AT22" s="446"/>
      <c r="AU22" s="446"/>
      <c r="AV22" s="446"/>
      <c r="AW22" s="446"/>
      <c r="AX22" s="446"/>
      <c r="AY22" s="446"/>
      <c r="AZ22" s="446"/>
      <c r="BA22" s="446"/>
      <c r="BB22" s="446"/>
      <c r="BC22" s="446"/>
      <c r="BD22" s="446"/>
      <c r="BE22" s="446"/>
      <c r="BF22" s="446"/>
      <c r="BG22" s="446"/>
      <c r="BH22" s="446"/>
      <c r="BI22" s="446"/>
      <c r="BJ22" s="446"/>
      <c r="BK22" s="446"/>
      <c r="BL22" s="446"/>
      <c r="BM22" s="446"/>
      <c r="BN22" s="446"/>
      <c r="BO22" s="446"/>
      <c r="BP22" s="446"/>
      <c r="BQ22" s="446"/>
      <c r="BR22" s="446"/>
      <c r="BS22" s="446"/>
      <c r="BT22" s="446"/>
      <c r="BU22" s="447"/>
    </row>
    <row r="23" spans="1:73" ht="24.6" x14ac:dyDescent="0.7">
      <c r="A23" s="438"/>
      <c r="B23" s="438"/>
      <c r="C23" s="438"/>
      <c r="D23" s="438"/>
      <c r="E23" s="438"/>
      <c r="F23" s="438"/>
      <c r="G23" s="438"/>
      <c r="H23" s="438"/>
      <c r="I23" s="439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1"/>
      <c r="V23" s="445"/>
      <c r="W23" s="446"/>
      <c r="X23" s="446"/>
      <c r="Y23" s="446"/>
      <c r="Z23" s="446"/>
      <c r="AA23" s="446"/>
      <c r="AB23" s="446"/>
      <c r="AC23" s="446"/>
      <c r="AD23" s="446"/>
      <c r="AE23" s="446"/>
      <c r="AF23" s="446"/>
      <c r="AG23" s="446"/>
      <c r="AH23" s="447"/>
      <c r="AI23" s="445"/>
      <c r="AJ23" s="446"/>
      <c r="AK23" s="446"/>
      <c r="AL23" s="446"/>
      <c r="AM23" s="446"/>
      <c r="AN23" s="446"/>
      <c r="AO23" s="446"/>
      <c r="AP23" s="446"/>
      <c r="AQ23" s="446"/>
      <c r="AR23" s="446"/>
      <c r="AS23" s="446"/>
      <c r="AT23" s="446"/>
      <c r="AU23" s="446"/>
      <c r="AV23" s="446"/>
      <c r="AW23" s="446"/>
      <c r="AX23" s="446"/>
      <c r="AY23" s="446"/>
      <c r="AZ23" s="446"/>
      <c r="BA23" s="446"/>
      <c r="BB23" s="446"/>
      <c r="BC23" s="446"/>
      <c r="BD23" s="446"/>
      <c r="BE23" s="446"/>
      <c r="BF23" s="446"/>
      <c r="BG23" s="446"/>
      <c r="BH23" s="446"/>
      <c r="BI23" s="446"/>
      <c r="BJ23" s="446"/>
      <c r="BK23" s="446"/>
      <c r="BL23" s="446"/>
      <c r="BM23" s="446"/>
      <c r="BN23" s="446"/>
      <c r="BO23" s="446"/>
      <c r="BP23" s="446"/>
      <c r="BQ23" s="446"/>
      <c r="BR23" s="446"/>
      <c r="BS23" s="446"/>
      <c r="BT23" s="446"/>
      <c r="BU23" s="447"/>
    </row>
    <row r="24" spans="1:73" ht="24.6" x14ac:dyDescent="0.7">
      <c r="A24" s="438"/>
      <c r="B24" s="438"/>
      <c r="C24" s="438"/>
      <c r="D24" s="438"/>
      <c r="E24" s="438"/>
      <c r="F24" s="438"/>
      <c r="G24" s="438"/>
      <c r="H24" s="438"/>
      <c r="I24" s="439"/>
      <c r="J24" s="440"/>
      <c r="K24" s="440"/>
      <c r="L24" s="440"/>
      <c r="M24" s="440"/>
      <c r="N24" s="440"/>
      <c r="O24" s="440"/>
      <c r="P24" s="440"/>
      <c r="Q24" s="440"/>
      <c r="R24" s="440"/>
      <c r="S24" s="440"/>
      <c r="T24" s="440"/>
      <c r="U24" s="441"/>
      <c r="V24" s="445"/>
      <c r="W24" s="446"/>
      <c r="X24" s="446"/>
      <c r="Y24" s="446"/>
      <c r="Z24" s="446"/>
      <c r="AA24" s="446"/>
      <c r="AB24" s="446"/>
      <c r="AC24" s="446"/>
      <c r="AD24" s="446"/>
      <c r="AE24" s="446"/>
      <c r="AF24" s="446"/>
      <c r="AG24" s="446"/>
      <c r="AH24" s="447"/>
      <c r="AI24" s="445"/>
      <c r="AJ24" s="446"/>
      <c r="AK24" s="446"/>
      <c r="AL24" s="446"/>
      <c r="AM24" s="446"/>
      <c r="AN24" s="446"/>
      <c r="AO24" s="446"/>
      <c r="AP24" s="446"/>
      <c r="AQ24" s="446"/>
      <c r="AR24" s="446"/>
      <c r="AS24" s="446"/>
      <c r="AT24" s="446"/>
      <c r="AU24" s="446"/>
      <c r="AV24" s="446"/>
      <c r="AW24" s="446"/>
      <c r="AX24" s="446"/>
      <c r="AY24" s="446"/>
      <c r="AZ24" s="446"/>
      <c r="BA24" s="446"/>
      <c r="BB24" s="446"/>
      <c r="BC24" s="446"/>
      <c r="BD24" s="446"/>
      <c r="BE24" s="446"/>
      <c r="BF24" s="446"/>
      <c r="BG24" s="446"/>
      <c r="BH24" s="446"/>
      <c r="BI24" s="446"/>
      <c r="BJ24" s="446"/>
      <c r="BK24" s="446"/>
      <c r="BL24" s="446"/>
      <c r="BM24" s="446"/>
      <c r="BN24" s="446"/>
      <c r="BO24" s="446"/>
      <c r="BP24" s="446"/>
      <c r="BQ24" s="446"/>
      <c r="BR24" s="446"/>
      <c r="BS24" s="446"/>
      <c r="BT24" s="446"/>
      <c r="BU24" s="447"/>
    </row>
    <row r="25" spans="1:73" ht="24.6" x14ac:dyDescent="0.7">
      <c r="A25" s="438"/>
      <c r="B25" s="438"/>
      <c r="C25" s="438"/>
      <c r="D25" s="438"/>
      <c r="E25" s="438"/>
      <c r="F25" s="438"/>
      <c r="G25" s="438"/>
      <c r="H25" s="438"/>
      <c r="I25" s="439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1"/>
      <c r="V25" s="445"/>
      <c r="W25" s="446"/>
      <c r="X25" s="446"/>
      <c r="Y25" s="446"/>
      <c r="Z25" s="446"/>
      <c r="AA25" s="446"/>
      <c r="AB25" s="446"/>
      <c r="AC25" s="446"/>
      <c r="AD25" s="446"/>
      <c r="AE25" s="446"/>
      <c r="AF25" s="446"/>
      <c r="AG25" s="446"/>
      <c r="AH25" s="447"/>
      <c r="AI25" s="445"/>
      <c r="AJ25" s="446"/>
      <c r="AK25" s="446"/>
      <c r="AL25" s="446"/>
      <c r="AM25" s="446"/>
      <c r="AN25" s="446"/>
      <c r="AO25" s="446"/>
      <c r="AP25" s="446"/>
      <c r="AQ25" s="446"/>
      <c r="AR25" s="446"/>
      <c r="AS25" s="446"/>
      <c r="AT25" s="446"/>
      <c r="AU25" s="446"/>
      <c r="AV25" s="446"/>
      <c r="AW25" s="446"/>
      <c r="AX25" s="446"/>
      <c r="AY25" s="446"/>
      <c r="AZ25" s="446"/>
      <c r="BA25" s="446"/>
      <c r="BB25" s="446"/>
      <c r="BC25" s="446"/>
      <c r="BD25" s="446"/>
      <c r="BE25" s="446"/>
      <c r="BF25" s="446"/>
      <c r="BG25" s="446"/>
      <c r="BH25" s="446"/>
      <c r="BI25" s="446"/>
      <c r="BJ25" s="446"/>
      <c r="BK25" s="446"/>
      <c r="BL25" s="446"/>
      <c r="BM25" s="446"/>
      <c r="BN25" s="446"/>
      <c r="BO25" s="446"/>
      <c r="BP25" s="446"/>
      <c r="BQ25" s="446"/>
      <c r="BR25" s="446"/>
      <c r="BS25" s="446"/>
      <c r="BT25" s="446"/>
      <c r="BU25" s="447"/>
    </row>
    <row r="26" spans="1:73" ht="24.6" x14ac:dyDescent="0.7">
      <c r="A26" s="438"/>
      <c r="B26" s="438"/>
      <c r="C26" s="438"/>
      <c r="D26" s="438"/>
      <c r="E26" s="438"/>
      <c r="F26" s="438"/>
      <c r="G26" s="438"/>
      <c r="H26" s="438"/>
      <c r="I26" s="439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1"/>
      <c r="V26" s="445"/>
      <c r="W26" s="446"/>
      <c r="X26" s="446"/>
      <c r="Y26" s="446"/>
      <c r="Z26" s="446"/>
      <c r="AA26" s="446"/>
      <c r="AB26" s="446"/>
      <c r="AC26" s="446"/>
      <c r="AD26" s="446"/>
      <c r="AE26" s="446"/>
      <c r="AF26" s="446"/>
      <c r="AG26" s="446"/>
      <c r="AH26" s="447"/>
      <c r="AI26" s="445"/>
      <c r="AJ26" s="446"/>
      <c r="AK26" s="446"/>
      <c r="AL26" s="446"/>
      <c r="AM26" s="446"/>
      <c r="AN26" s="446"/>
      <c r="AO26" s="446"/>
      <c r="AP26" s="446"/>
      <c r="AQ26" s="446"/>
      <c r="AR26" s="446"/>
      <c r="AS26" s="446"/>
      <c r="AT26" s="446"/>
      <c r="AU26" s="446"/>
      <c r="AV26" s="446"/>
      <c r="AW26" s="446"/>
      <c r="AX26" s="446"/>
      <c r="AY26" s="446"/>
      <c r="AZ26" s="446"/>
      <c r="BA26" s="446"/>
      <c r="BB26" s="446"/>
      <c r="BC26" s="446"/>
      <c r="BD26" s="446"/>
      <c r="BE26" s="446"/>
      <c r="BF26" s="446"/>
      <c r="BG26" s="446"/>
      <c r="BH26" s="446"/>
      <c r="BI26" s="446"/>
      <c r="BJ26" s="446"/>
      <c r="BK26" s="446"/>
      <c r="BL26" s="446"/>
      <c r="BM26" s="446"/>
      <c r="BN26" s="446"/>
      <c r="BO26" s="446"/>
      <c r="BP26" s="446"/>
      <c r="BQ26" s="446"/>
      <c r="BR26" s="446"/>
      <c r="BS26" s="446"/>
      <c r="BT26" s="446"/>
      <c r="BU26" s="447"/>
    </row>
    <row r="27" spans="1:73" ht="24.6" x14ac:dyDescent="0.7">
      <c r="A27" s="438"/>
      <c r="B27" s="438"/>
      <c r="C27" s="438"/>
      <c r="D27" s="438"/>
      <c r="E27" s="438"/>
      <c r="F27" s="438"/>
      <c r="G27" s="438"/>
      <c r="H27" s="438"/>
      <c r="I27" s="439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1"/>
      <c r="V27" s="445"/>
      <c r="W27" s="446"/>
      <c r="X27" s="446"/>
      <c r="Y27" s="446"/>
      <c r="Z27" s="446"/>
      <c r="AA27" s="446"/>
      <c r="AB27" s="446"/>
      <c r="AC27" s="446"/>
      <c r="AD27" s="446"/>
      <c r="AE27" s="446"/>
      <c r="AF27" s="446"/>
      <c r="AG27" s="446"/>
      <c r="AH27" s="447"/>
      <c r="AI27" s="445"/>
      <c r="AJ27" s="446"/>
      <c r="AK27" s="446"/>
      <c r="AL27" s="446"/>
      <c r="AM27" s="446"/>
      <c r="AN27" s="446"/>
      <c r="AO27" s="446"/>
      <c r="AP27" s="446"/>
      <c r="AQ27" s="446"/>
      <c r="AR27" s="446"/>
      <c r="AS27" s="446"/>
      <c r="AT27" s="446"/>
      <c r="AU27" s="446"/>
      <c r="AV27" s="446"/>
      <c r="AW27" s="446"/>
      <c r="AX27" s="446"/>
      <c r="AY27" s="446"/>
      <c r="AZ27" s="446"/>
      <c r="BA27" s="446"/>
      <c r="BB27" s="446"/>
      <c r="BC27" s="446"/>
      <c r="BD27" s="446"/>
      <c r="BE27" s="446"/>
      <c r="BF27" s="446"/>
      <c r="BG27" s="446"/>
      <c r="BH27" s="446"/>
      <c r="BI27" s="446"/>
      <c r="BJ27" s="446"/>
      <c r="BK27" s="446"/>
      <c r="BL27" s="446"/>
      <c r="BM27" s="446"/>
      <c r="BN27" s="446"/>
      <c r="BO27" s="446"/>
      <c r="BP27" s="446"/>
      <c r="BQ27" s="446"/>
      <c r="BR27" s="446"/>
      <c r="BS27" s="446"/>
      <c r="BT27" s="446"/>
      <c r="BU27" s="447"/>
    </row>
    <row r="28" spans="1:73" ht="24.6" x14ac:dyDescent="0.7">
      <c r="A28" s="438"/>
      <c r="B28" s="438"/>
      <c r="C28" s="438"/>
      <c r="D28" s="438"/>
      <c r="E28" s="438"/>
      <c r="F28" s="438"/>
      <c r="G28" s="438"/>
      <c r="H28" s="438"/>
      <c r="I28" s="439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1"/>
      <c r="V28" s="445"/>
      <c r="W28" s="446"/>
      <c r="X28" s="446"/>
      <c r="Y28" s="446"/>
      <c r="Z28" s="446"/>
      <c r="AA28" s="446"/>
      <c r="AB28" s="446"/>
      <c r="AC28" s="446"/>
      <c r="AD28" s="446"/>
      <c r="AE28" s="446"/>
      <c r="AF28" s="446"/>
      <c r="AG28" s="446"/>
      <c r="AH28" s="447"/>
      <c r="AI28" s="445"/>
      <c r="AJ28" s="446"/>
      <c r="AK28" s="446"/>
      <c r="AL28" s="446"/>
      <c r="AM28" s="446"/>
      <c r="AN28" s="446"/>
      <c r="AO28" s="446"/>
      <c r="AP28" s="446"/>
      <c r="AQ28" s="446"/>
      <c r="AR28" s="446"/>
      <c r="AS28" s="446"/>
      <c r="AT28" s="446"/>
      <c r="AU28" s="446"/>
      <c r="AV28" s="446"/>
      <c r="AW28" s="446"/>
      <c r="AX28" s="446"/>
      <c r="AY28" s="446"/>
      <c r="AZ28" s="446"/>
      <c r="BA28" s="446"/>
      <c r="BB28" s="446"/>
      <c r="BC28" s="446"/>
      <c r="BD28" s="446"/>
      <c r="BE28" s="446"/>
      <c r="BF28" s="446"/>
      <c r="BG28" s="446"/>
      <c r="BH28" s="446"/>
      <c r="BI28" s="446"/>
      <c r="BJ28" s="446"/>
      <c r="BK28" s="446"/>
      <c r="BL28" s="446"/>
      <c r="BM28" s="446"/>
      <c r="BN28" s="446"/>
      <c r="BO28" s="446"/>
      <c r="BP28" s="446"/>
      <c r="BQ28" s="446"/>
      <c r="BR28" s="446"/>
      <c r="BS28" s="446"/>
      <c r="BT28" s="446"/>
      <c r="BU28" s="447"/>
    </row>
    <row r="29" spans="1:73" ht="24.6" x14ac:dyDescent="0.7">
      <c r="A29" s="438"/>
      <c r="B29" s="438"/>
      <c r="C29" s="438"/>
      <c r="D29" s="438"/>
      <c r="E29" s="438"/>
      <c r="F29" s="438"/>
      <c r="G29" s="438"/>
      <c r="H29" s="438"/>
      <c r="I29" s="439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1"/>
      <c r="V29" s="445"/>
      <c r="W29" s="446"/>
      <c r="X29" s="446"/>
      <c r="Y29" s="446"/>
      <c r="Z29" s="446"/>
      <c r="AA29" s="446"/>
      <c r="AB29" s="446"/>
      <c r="AC29" s="446"/>
      <c r="AD29" s="446"/>
      <c r="AE29" s="446"/>
      <c r="AF29" s="446"/>
      <c r="AG29" s="446"/>
      <c r="AH29" s="447"/>
      <c r="AI29" s="445"/>
      <c r="AJ29" s="446"/>
      <c r="AK29" s="446"/>
      <c r="AL29" s="446"/>
      <c r="AM29" s="446"/>
      <c r="AN29" s="446"/>
      <c r="AO29" s="446"/>
      <c r="AP29" s="446"/>
      <c r="AQ29" s="446"/>
      <c r="AR29" s="446"/>
      <c r="AS29" s="446"/>
      <c r="AT29" s="446"/>
      <c r="AU29" s="446"/>
      <c r="AV29" s="446"/>
      <c r="AW29" s="446"/>
      <c r="AX29" s="446"/>
      <c r="AY29" s="446"/>
      <c r="AZ29" s="446"/>
      <c r="BA29" s="446"/>
      <c r="BB29" s="446"/>
      <c r="BC29" s="446"/>
      <c r="BD29" s="446"/>
      <c r="BE29" s="446"/>
      <c r="BF29" s="446"/>
      <c r="BG29" s="446"/>
      <c r="BH29" s="446"/>
      <c r="BI29" s="446"/>
      <c r="BJ29" s="446"/>
      <c r="BK29" s="446"/>
      <c r="BL29" s="446"/>
      <c r="BM29" s="446"/>
      <c r="BN29" s="446"/>
      <c r="BO29" s="446"/>
      <c r="BP29" s="446"/>
      <c r="BQ29" s="446"/>
      <c r="BR29" s="446"/>
      <c r="BS29" s="446"/>
      <c r="BT29" s="446"/>
      <c r="BU29" s="447"/>
    </row>
    <row r="30" spans="1:73" ht="24.6" x14ac:dyDescent="0.7">
      <c r="A30" s="438"/>
      <c r="B30" s="438"/>
      <c r="C30" s="438"/>
      <c r="D30" s="438"/>
      <c r="E30" s="438"/>
      <c r="F30" s="438"/>
      <c r="G30" s="438"/>
      <c r="H30" s="438"/>
      <c r="I30" s="439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1"/>
      <c r="V30" s="445"/>
      <c r="W30" s="446"/>
      <c r="X30" s="446"/>
      <c r="Y30" s="446"/>
      <c r="Z30" s="446"/>
      <c r="AA30" s="446"/>
      <c r="AB30" s="446"/>
      <c r="AC30" s="446"/>
      <c r="AD30" s="446"/>
      <c r="AE30" s="446"/>
      <c r="AF30" s="446"/>
      <c r="AG30" s="446"/>
      <c r="AH30" s="447"/>
      <c r="AI30" s="445"/>
      <c r="AJ30" s="446"/>
      <c r="AK30" s="446"/>
      <c r="AL30" s="446"/>
      <c r="AM30" s="446"/>
      <c r="AN30" s="446"/>
      <c r="AO30" s="446"/>
      <c r="AP30" s="446"/>
      <c r="AQ30" s="446"/>
      <c r="AR30" s="446"/>
      <c r="AS30" s="446"/>
      <c r="AT30" s="446"/>
      <c r="AU30" s="446"/>
      <c r="AV30" s="446"/>
      <c r="AW30" s="446"/>
      <c r="AX30" s="446"/>
      <c r="AY30" s="446"/>
      <c r="AZ30" s="446"/>
      <c r="BA30" s="446"/>
      <c r="BB30" s="446"/>
      <c r="BC30" s="446"/>
      <c r="BD30" s="446"/>
      <c r="BE30" s="446"/>
      <c r="BF30" s="446"/>
      <c r="BG30" s="446"/>
      <c r="BH30" s="446"/>
      <c r="BI30" s="446"/>
      <c r="BJ30" s="446"/>
      <c r="BK30" s="446"/>
      <c r="BL30" s="446"/>
      <c r="BM30" s="446"/>
      <c r="BN30" s="446"/>
      <c r="BO30" s="446"/>
      <c r="BP30" s="446"/>
      <c r="BQ30" s="446"/>
      <c r="BR30" s="446"/>
      <c r="BS30" s="446"/>
      <c r="BT30" s="446"/>
      <c r="BU30" s="447"/>
    </row>
    <row r="31" spans="1:73" ht="24.6" x14ac:dyDescent="0.7">
      <c r="A31" s="438"/>
      <c r="B31" s="438"/>
      <c r="C31" s="438"/>
      <c r="D31" s="438"/>
      <c r="E31" s="438"/>
      <c r="F31" s="438"/>
      <c r="G31" s="438"/>
      <c r="H31" s="438"/>
      <c r="I31" s="439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1"/>
      <c r="V31" s="445"/>
      <c r="W31" s="446"/>
      <c r="X31" s="446"/>
      <c r="Y31" s="446"/>
      <c r="Z31" s="446"/>
      <c r="AA31" s="446"/>
      <c r="AB31" s="446"/>
      <c r="AC31" s="446"/>
      <c r="AD31" s="446"/>
      <c r="AE31" s="446"/>
      <c r="AF31" s="446"/>
      <c r="AG31" s="446"/>
      <c r="AH31" s="447"/>
      <c r="AI31" s="445"/>
      <c r="AJ31" s="446"/>
      <c r="AK31" s="446"/>
      <c r="AL31" s="446"/>
      <c r="AM31" s="446"/>
      <c r="AN31" s="446"/>
      <c r="AO31" s="446"/>
      <c r="AP31" s="446"/>
      <c r="AQ31" s="446"/>
      <c r="AR31" s="446"/>
      <c r="AS31" s="446"/>
      <c r="AT31" s="446"/>
      <c r="AU31" s="446"/>
      <c r="AV31" s="446"/>
      <c r="AW31" s="446"/>
      <c r="AX31" s="446"/>
      <c r="AY31" s="446"/>
      <c r="AZ31" s="446"/>
      <c r="BA31" s="446"/>
      <c r="BB31" s="446"/>
      <c r="BC31" s="446"/>
      <c r="BD31" s="446"/>
      <c r="BE31" s="446"/>
      <c r="BF31" s="446"/>
      <c r="BG31" s="446"/>
      <c r="BH31" s="446"/>
      <c r="BI31" s="446"/>
      <c r="BJ31" s="446"/>
      <c r="BK31" s="446"/>
      <c r="BL31" s="446"/>
      <c r="BM31" s="446"/>
      <c r="BN31" s="446"/>
      <c r="BO31" s="446"/>
      <c r="BP31" s="446"/>
      <c r="BQ31" s="446"/>
      <c r="BR31" s="446"/>
      <c r="BS31" s="446"/>
      <c r="BT31" s="446"/>
      <c r="BU31" s="447"/>
    </row>
    <row r="32" spans="1:73" ht="24.6" x14ac:dyDescent="0.7">
      <c r="A32" s="438"/>
      <c r="B32" s="438"/>
      <c r="C32" s="438"/>
      <c r="D32" s="438"/>
      <c r="E32" s="438"/>
      <c r="F32" s="438"/>
      <c r="G32" s="438"/>
      <c r="H32" s="438"/>
      <c r="I32" s="439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1"/>
      <c r="V32" s="445"/>
      <c r="W32" s="446"/>
      <c r="X32" s="446"/>
      <c r="Y32" s="446"/>
      <c r="Z32" s="446"/>
      <c r="AA32" s="446"/>
      <c r="AB32" s="446"/>
      <c r="AC32" s="446"/>
      <c r="AD32" s="446"/>
      <c r="AE32" s="446"/>
      <c r="AF32" s="446"/>
      <c r="AG32" s="446"/>
      <c r="AH32" s="447"/>
      <c r="AI32" s="445"/>
      <c r="AJ32" s="446"/>
      <c r="AK32" s="446"/>
      <c r="AL32" s="446"/>
      <c r="AM32" s="446"/>
      <c r="AN32" s="446"/>
      <c r="AO32" s="446"/>
      <c r="AP32" s="446"/>
      <c r="AQ32" s="446"/>
      <c r="AR32" s="446"/>
      <c r="AS32" s="446"/>
      <c r="AT32" s="446"/>
      <c r="AU32" s="446"/>
      <c r="AV32" s="446"/>
      <c r="AW32" s="446"/>
      <c r="AX32" s="446"/>
      <c r="AY32" s="446"/>
      <c r="AZ32" s="446"/>
      <c r="BA32" s="446"/>
      <c r="BB32" s="446"/>
      <c r="BC32" s="446"/>
      <c r="BD32" s="446"/>
      <c r="BE32" s="446"/>
      <c r="BF32" s="446"/>
      <c r="BG32" s="446"/>
      <c r="BH32" s="446"/>
      <c r="BI32" s="446"/>
      <c r="BJ32" s="446"/>
      <c r="BK32" s="446"/>
      <c r="BL32" s="446"/>
      <c r="BM32" s="446"/>
      <c r="BN32" s="446"/>
      <c r="BO32" s="446"/>
      <c r="BP32" s="446"/>
      <c r="BQ32" s="446"/>
      <c r="BR32" s="446"/>
      <c r="BS32" s="446"/>
      <c r="BT32" s="446"/>
      <c r="BU32" s="447"/>
    </row>
    <row r="33" spans="1:73" ht="24.6" x14ac:dyDescent="0.7">
      <c r="A33" s="438"/>
      <c r="B33" s="438"/>
      <c r="C33" s="438"/>
      <c r="D33" s="438"/>
      <c r="E33" s="438"/>
      <c r="F33" s="438"/>
      <c r="G33" s="438"/>
      <c r="H33" s="438"/>
      <c r="I33" s="439"/>
      <c r="J33" s="440"/>
      <c r="K33" s="440"/>
      <c r="L33" s="440"/>
      <c r="M33" s="440"/>
      <c r="N33" s="440"/>
      <c r="O33" s="440"/>
      <c r="P33" s="440"/>
      <c r="Q33" s="440"/>
      <c r="R33" s="440"/>
      <c r="S33" s="440"/>
      <c r="T33" s="440"/>
      <c r="U33" s="441"/>
      <c r="V33" s="445"/>
      <c r="W33" s="446"/>
      <c r="X33" s="446"/>
      <c r="Y33" s="446"/>
      <c r="Z33" s="446"/>
      <c r="AA33" s="446"/>
      <c r="AB33" s="446"/>
      <c r="AC33" s="446"/>
      <c r="AD33" s="446"/>
      <c r="AE33" s="446"/>
      <c r="AF33" s="446"/>
      <c r="AG33" s="446"/>
      <c r="AH33" s="447"/>
      <c r="AI33" s="445"/>
      <c r="AJ33" s="446"/>
      <c r="AK33" s="446"/>
      <c r="AL33" s="446"/>
      <c r="AM33" s="446"/>
      <c r="AN33" s="446"/>
      <c r="AO33" s="446"/>
      <c r="AP33" s="446"/>
      <c r="AQ33" s="446"/>
      <c r="AR33" s="446"/>
      <c r="AS33" s="446"/>
      <c r="AT33" s="446"/>
      <c r="AU33" s="446"/>
      <c r="AV33" s="446"/>
      <c r="AW33" s="446"/>
      <c r="AX33" s="446"/>
      <c r="AY33" s="446"/>
      <c r="AZ33" s="446"/>
      <c r="BA33" s="446"/>
      <c r="BB33" s="446"/>
      <c r="BC33" s="446"/>
      <c r="BD33" s="446"/>
      <c r="BE33" s="446"/>
      <c r="BF33" s="446"/>
      <c r="BG33" s="446"/>
      <c r="BH33" s="446"/>
      <c r="BI33" s="446"/>
      <c r="BJ33" s="446"/>
      <c r="BK33" s="446"/>
      <c r="BL33" s="446"/>
      <c r="BM33" s="446"/>
      <c r="BN33" s="446"/>
      <c r="BO33" s="446"/>
      <c r="BP33" s="446"/>
      <c r="BQ33" s="446"/>
      <c r="BR33" s="446"/>
      <c r="BS33" s="446"/>
      <c r="BT33" s="446"/>
      <c r="BU33" s="447"/>
    </row>
    <row r="34" spans="1:73" ht="24.6" x14ac:dyDescent="0.7">
      <c r="A34" s="438"/>
      <c r="B34" s="438"/>
      <c r="C34" s="438"/>
      <c r="D34" s="438"/>
      <c r="E34" s="438"/>
      <c r="F34" s="438"/>
      <c r="G34" s="438"/>
      <c r="H34" s="438"/>
      <c r="I34" s="439"/>
      <c r="J34" s="440"/>
      <c r="K34" s="440"/>
      <c r="L34" s="440"/>
      <c r="M34" s="440"/>
      <c r="N34" s="440"/>
      <c r="O34" s="440"/>
      <c r="P34" s="440"/>
      <c r="Q34" s="440"/>
      <c r="R34" s="440"/>
      <c r="S34" s="440"/>
      <c r="T34" s="440"/>
      <c r="U34" s="441"/>
      <c r="V34" s="445"/>
      <c r="W34" s="446"/>
      <c r="X34" s="446"/>
      <c r="Y34" s="446"/>
      <c r="Z34" s="446"/>
      <c r="AA34" s="446"/>
      <c r="AB34" s="446"/>
      <c r="AC34" s="446"/>
      <c r="AD34" s="446"/>
      <c r="AE34" s="446"/>
      <c r="AF34" s="446"/>
      <c r="AG34" s="446"/>
      <c r="AH34" s="447"/>
      <c r="AI34" s="445"/>
      <c r="AJ34" s="446"/>
      <c r="AK34" s="446"/>
      <c r="AL34" s="446"/>
      <c r="AM34" s="446"/>
      <c r="AN34" s="446"/>
      <c r="AO34" s="446"/>
      <c r="AP34" s="446"/>
      <c r="AQ34" s="446"/>
      <c r="AR34" s="446"/>
      <c r="AS34" s="446"/>
      <c r="AT34" s="446"/>
      <c r="AU34" s="446"/>
      <c r="AV34" s="446"/>
      <c r="AW34" s="446"/>
      <c r="AX34" s="446"/>
      <c r="AY34" s="446"/>
      <c r="AZ34" s="446"/>
      <c r="BA34" s="446"/>
      <c r="BB34" s="446"/>
      <c r="BC34" s="446"/>
      <c r="BD34" s="446"/>
      <c r="BE34" s="446"/>
      <c r="BF34" s="446"/>
      <c r="BG34" s="446"/>
      <c r="BH34" s="446"/>
      <c r="BI34" s="446"/>
      <c r="BJ34" s="446"/>
      <c r="BK34" s="446"/>
      <c r="BL34" s="446"/>
      <c r="BM34" s="446"/>
      <c r="BN34" s="446"/>
      <c r="BO34" s="446"/>
      <c r="BP34" s="446"/>
      <c r="BQ34" s="446"/>
      <c r="BR34" s="446"/>
      <c r="BS34" s="446"/>
      <c r="BT34" s="446"/>
      <c r="BU34" s="447"/>
    </row>
    <row r="35" spans="1:73" ht="24.6" x14ac:dyDescent="0.7">
      <c r="A35" s="438"/>
      <c r="B35" s="438"/>
      <c r="C35" s="438"/>
      <c r="D35" s="438"/>
      <c r="E35" s="438"/>
      <c r="F35" s="438"/>
      <c r="G35" s="438"/>
      <c r="H35" s="438"/>
      <c r="I35" s="439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1"/>
      <c r="V35" s="445"/>
      <c r="W35" s="446"/>
      <c r="X35" s="446"/>
      <c r="Y35" s="446"/>
      <c r="Z35" s="446"/>
      <c r="AA35" s="446"/>
      <c r="AB35" s="446"/>
      <c r="AC35" s="446"/>
      <c r="AD35" s="446"/>
      <c r="AE35" s="446"/>
      <c r="AF35" s="446"/>
      <c r="AG35" s="446"/>
      <c r="AH35" s="447"/>
      <c r="AI35" s="445"/>
      <c r="AJ35" s="446"/>
      <c r="AK35" s="446"/>
      <c r="AL35" s="446"/>
      <c r="AM35" s="446"/>
      <c r="AN35" s="446"/>
      <c r="AO35" s="446"/>
      <c r="AP35" s="446"/>
      <c r="AQ35" s="446"/>
      <c r="AR35" s="446"/>
      <c r="AS35" s="446"/>
      <c r="AT35" s="446"/>
      <c r="AU35" s="446"/>
      <c r="AV35" s="446"/>
      <c r="AW35" s="446"/>
      <c r="AX35" s="446"/>
      <c r="AY35" s="446"/>
      <c r="AZ35" s="446"/>
      <c r="BA35" s="446"/>
      <c r="BB35" s="446"/>
      <c r="BC35" s="446"/>
      <c r="BD35" s="446"/>
      <c r="BE35" s="446"/>
      <c r="BF35" s="446"/>
      <c r="BG35" s="446"/>
      <c r="BH35" s="446"/>
      <c r="BI35" s="446"/>
      <c r="BJ35" s="446"/>
      <c r="BK35" s="446"/>
      <c r="BL35" s="446"/>
      <c r="BM35" s="446"/>
      <c r="BN35" s="446"/>
      <c r="BO35" s="446"/>
      <c r="BP35" s="446"/>
      <c r="BQ35" s="446"/>
      <c r="BR35" s="446"/>
      <c r="BS35" s="446"/>
      <c r="BT35" s="446"/>
      <c r="BU35" s="447"/>
    </row>
    <row r="36" spans="1:73" ht="24.6" x14ac:dyDescent="0.7">
      <c r="A36" s="438"/>
      <c r="B36" s="438"/>
      <c r="C36" s="438"/>
      <c r="D36" s="438"/>
      <c r="E36" s="438"/>
      <c r="F36" s="438"/>
      <c r="G36" s="438"/>
      <c r="H36" s="438"/>
      <c r="I36" s="439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1"/>
      <c r="V36" s="445"/>
      <c r="W36" s="446"/>
      <c r="X36" s="446"/>
      <c r="Y36" s="446"/>
      <c r="Z36" s="446"/>
      <c r="AA36" s="446"/>
      <c r="AB36" s="446"/>
      <c r="AC36" s="446"/>
      <c r="AD36" s="446"/>
      <c r="AE36" s="446"/>
      <c r="AF36" s="446"/>
      <c r="AG36" s="446"/>
      <c r="AH36" s="447"/>
      <c r="AI36" s="445"/>
      <c r="AJ36" s="446"/>
      <c r="AK36" s="446"/>
      <c r="AL36" s="446"/>
      <c r="AM36" s="446"/>
      <c r="AN36" s="446"/>
      <c r="AO36" s="446"/>
      <c r="AP36" s="446"/>
      <c r="AQ36" s="446"/>
      <c r="AR36" s="446"/>
      <c r="AS36" s="446"/>
      <c r="AT36" s="446"/>
      <c r="AU36" s="446"/>
      <c r="AV36" s="446"/>
      <c r="AW36" s="446"/>
      <c r="AX36" s="446"/>
      <c r="AY36" s="446"/>
      <c r="AZ36" s="446"/>
      <c r="BA36" s="446"/>
      <c r="BB36" s="446"/>
      <c r="BC36" s="446"/>
      <c r="BD36" s="446"/>
      <c r="BE36" s="446"/>
      <c r="BF36" s="446"/>
      <c r="BG36" s="446"/>
      <c r="BH36" s="446"/>
      <c r="BI36" s="446"/>
      <c r="BJ36" s="446"/>
      <c r="BK36" s="446"/>
      <c r="BL36" s="446"/>
      <c r="BM36" s="446"/>
      <c r="BN36" s="446"/>
      <c r="BO36" s="446"/>
      <c r="BP36" s="446"/>
      <c r="BQ36" s="446"/>
      <c r="BR36" s="446"/>
      <c r="BS36" s="446"/>
      <c r="BT36" s="446"/>
      <c r="BU36" s="447"/>
    </row>
    <row r="37" spans="1:73" ht="24.6" x14ac:dyDescent="0.7">
      <c r="A37" s="438"/>
      <c r="B37" s="438"/>
      <c r="C37" s="438"/>
      <c r="D37" s="438"/>
      <c r="E37" s="438"/>
      <c r="F37" s="438"/>
      <c r="G37" s="438"/>
      <c r="H37" s="438"/>
      <c r="I37" s="439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1"/>
      <c r="V37" s="445"/>
      <c r="W37" s="446"/>
      <c r="X37" s="446"/>
      <c r="Y37" s="446"/>
      <c r="Z37" s="446"/>
      <c r="AA37" s="446"/>
      <c r="AB37" s="446"/>
      <c r="AC37" s="446"/>
      <c r="AD37" s="446"/>
      <c r="AE37" s="446"/>
      <c r="AF37" s="446"/>
      <c r="AG37" s="446"/>
      <c r="AH37" s="447"/>
      <c r="AI37" s="445"/>
      <c r="AJ37" s="446"/>
      <c r="AK37" s="446"/>
      <c r="AL37" s="446"/>
      <c r="AM37" s="446"/>
      <c r="AN37" s="446"/>
      <c r="AO37" s="446"/>
      <c r="AP37" s="446"/>
      <c r="AQ37" s="446"/>
      <c r="AR37" s="446"/>
      <c r="AS37" s="446"/>
      <c r="AT37" s="446"/>
      <c r="AU37" s="446"/>
      <c r="AV37" s="446"/>
      <c r="AW37" s="446"/>
      <c r="AX37" s="446"/>
      <c r="AY37" s="446"/>
      <c r="AZ37" s="446"/>
      <c r="BA37" s="446"/>
      <c r="BB37" s="446"/>
      <c r="BC37" s="446"/>
      <c r="BD37" s="446"/>
      <c r="BE37" s="446"/>
      <c r="BF37" s="446"/>
      <c r="BG37" s="446"/>
      <c r="BH37" s="446"/>
      <c r="BI37" s="446"/>
      <c r="BJ37" s="446"/>
      <c r="BK37" s="446"/>
      <c r="BL37" s="446"/>
      <c r="BM37" s="446"/>
      <c r="BN37" s="446"/>
      <c r="BO37" s="446"/>
      <c r="BP37" s="446"/>
      <c r="BQ37" s="446"/>
      <c r="BR37" s="446"/>
      <c r="BS37" s="446"/>
      <c r="BT37" s="446"/>
      <c r="BU37" s="447"/>
    </row>
    <row r="38" spans="1:73" ht="24.6" x14ac:dyDescent="0.7">
      <c r="A38" s="438"/>
      <c r="B38" s="438"/>
      <c r="C38" s="438"/>
      <c r="D38" s="438"/>
      <c r="E38" s="438"/>
      <c r="F38" s="438"/>
      <c r="G38" s="438"/>
      <c r="H38" s="438"/>
      <c r="I38" s="439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1"/>
      <c r="V38" s="445"/>
      <c r="W38" s="446"/>
      <c r="X38" s="446"/>
      <c r="Y38" s="446"/>
      <c r="Z38" s="446"/>
      <c r="AA38" s="446"/>
      <c r="AB38" s="446"/>
      <c r="AC38" s="446"/>
      <c r="AD38" s="446"/>
      <c r="AE38" s="446"/>
      <c r="AF38" s="446"/>
      <c r="AG38" s="446"/>
      <c r="AH38" s="447"/>
      <c r="AI38" s="445"/>
      <c r="AJ38" s="446"/>
      <c r="AK38" s="446"/>
      <c r="AL38" s="446"/>
      <c r="AM38" s="446"/>
      <c r="AN38" s="446"/>
      <c r="AO38" s="446"/>
      <c r="AP38" s="446"/>
      <c r="AQ38" s="446"/>
      <c r="AR38" s="446"/>
      <c r="AS38" s="446"/>
      <c r="AT38" s="446"/>
      <c r="AU38" s="446"/>
      <c r="AV38" s="446"/>
      <c r="AW38" s="446"/>
      <c r="AX38" s="446"/>
      <c r="AY38" s="446"/>
      <c r="AZ38" s="446"/>
      <c r="BA38" s="446"/>
      <c r="BB38" s="446"/>
      <c r="BC38" s="446"/>
      <c r="BD38" s="446"/>
      <c r="BE38" s="446"/>
      <c r="BF38" s="446"/>
      <c r="BG38" s="446"/>
      <c r="BH38" s="446"/>
      <c r="BI38" s="446"/>
      <c r="BJ38" s="446"/>
      <c r="BK38" s="446"/>
      <c r="BL38" s="446"/>
      <c r="BM38" s="446"/>
      <c r="BN38" s="446"/>
      <c r="BO38" s="446"/>
      <c r="BP38" s="446"/>
      <c r="BQ38" s="446"/>
      <c r="BR38" s="446"/>
      <c r="BS38" s="446"/>
      <c r="BT38" s="446"/>
      <c r="BU38" s="447"/>
    </row>
    <row r="39" spans="1:73" ht="24.6" x14ac:dyDescent="0.7">
      <c r="A39" s="438"/>
      <c r="B39" s="438"/>
      <c r="C39" s="438"/>
      <c r="D39" s="438"/>
      <c r="E39" s="438"/>
      <c r="F39" s="438"/>
      <c r="G39" s="438"/>
      <c r="H39" s="438"/>
      <c r="I39" s="439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1"/>
      <c r="V39" s="445"/>
      <c r="W39" s="446"/>
      <c r="X39" s="446"/>
      <c r="Y39" s="446"/>
      <c r="Z39" s="446"/>
      <c r="AA39" s="446"/>
      <c r="AB39" s="446"/>
      <c r="AC39" s="446"/>
      <c r="AD39" s="446"/>
      <c r="AE39" s="446"/>
      <c r="AF39" s="446"/>
      <c r="AG39" s="446"/>
      <c r="AH39" s="447"/>
      <c r="AI39" s="445"/>
      <c r="AJ39" s="446"/>
      <c r="AK39" s="446"/>
      <c r="AL39" s="446"/>
      <c r="AM39" s="446"/>
      <c r="AN39" s="446"/>
      <c r="AO39" s="446"/>
      <c r="AP39" s="446"/>
      <c r="AQ39" s="446"/>
      <c r="AR39" s="446"/>
      <c r="AS39" s="446"/>
      <c r="AT39" s="446"/>
      <c r="AU39" s="446"/>
      <c r="AV39" s="446"/>
      <c r="AW39" s="446"/>
      <c r="AX39" s="446"/>
      <c r="AY39" s="446"/>
      <c r="AZ39" s="446"/>
      <c r="BA39" s="446"/>
      <c r="BB39" s="446"/>
      <c r="BC39" s="446"/>
      <c r="BD39" s="446"/>
      <c r="BE39" s="446"/>
      <c r="BF39" s="446"/>
      <c r="BG39" s="446"/>
      <c r="BH39" s="446"/>
      <c r="BI39" s="446"/>
      <c r="BJ39" s="446"/>
      <c r="BK39" s="446"/>
      <c r="BL39" s="446"/>
      <c r="BM39" s="446"/>
      <c r="BN39" s="446"/>
      <c r="BO39" s="446"/>
      <c r="BP39" s="446"/>
      <c r="BQ39" s="446"/>
      <c r="BR39" s="446"/>
      <c r="BS39" s="446"/>
      <c r="BT39" s="446"/>
      <c r="BU39" s="447"/>
    </row>
    <row r="40" spans="1:73" ht="24.6" x14ac:dyDescent="0.7">
      <c r="A40" s="438"/>
      <c r="B40" s="438"/>
      <c r="C40" s="438"/>
      <c r="D40" s="438"/>
      <c r="E40" s="438"/>
      <c r="F40" s="438"/>
      <c r="G40" s="438"/>
      <c r="H40" s="438"/>
      <c r="I40" s="439"/>
      <c r="J40" s="440"/>
      <c r="K40" s="440"/>
      <c r="L40" s="440"/>
      <c r="M40" s="440"/>
      <c r="N40" s="440"/>
      <c r="O40" s="440"/>
      <c r="P40" s="440"/>
      <c r="Q40" s="440"/>
      <c r="R40" s="440"/>
      <c r="S40" s="440"/>
      <c r="T40" s="440"/>
      <c r="U40" s="441"/>
      <c r="V40" s="445"/>
      <c r="W40" s="446"/>
      <c r="X40" s="446"/>
      <c r="Y40" s="446"/>
      <c r="Z40" s="446"/>
      <c r="AA40" s="446"/>
      <c r="AB40" s="446"/>
      <c r="AC40" s="446"/>
      <c r="AD40" s="446"/>
      <c r="AE40" s="446"/>
      <c r="AF40" s="446"/>
      <c r="AG40" s="446"/>
      <c r="AH40" s="447"/>
      <c r="AI40" s="445"/>
      <c r="AJ40" s="446"/>
      <c r="AK40" s="446"/>
      <c r="AL40" s="446"/>
      <c r="AM40" s="446"/>
      <c r="AN40" s="446"/>
      <c r="AO40" s="446"/>
      <c r="AP40" s="446"/>
      <c r="AQ40" s="446"/>
      <c r="AR40" s="446"/>
      <c r="AS40" s="446"/>
      <c r="AT40" s="446"/>
      <c r="AU40" s="446"/>
      <c r="AV40" s="446"/>
      <c r="AW40" s="446"/>
      <c r="AX40" s="446"/>
      <c r="AY40" s="446"/>
      <c r="AZ40" s="446"/>
      <c r="BA40" s="446"/>
      <c r="BB40" s="446"/>
      <c r="BC40" s="446"/>
      <c r="BD40" s="446"/>
      <c r="BE40" s="446"/>
      <c r="BF40" s="446"/>
      <c r="BG40" s="446"/>
      <c r="BH40" s="446"/>
      <c r="BI40" s="446"/>
      <c r="BJ40" s="446"/>
      <c r="BK40" s="446"/>
      <c r="BL40" s="446"/>
      <c r="BM40" s="446"/>
      <c r="BN40" s="446"/>
      <c r="BO40" s="446"/>
      <c r="BP40" s="446"/>
      <c r="BQ40" s="446"/>
      <c r="BR40" s="446"/>
      <c r="BS40" s="446"/>
      <c r="BT40" s="446"/>
      <c r="BU40" s="447"/>
    </row>
    <row r="41" spans="1:73" ht="24.6" x14ac:dyDescent="0.7">
      <c r="A41" s="438"/>
      <c r="B41" s="438"/>
      <c r="C41" s="438"/>
      <c r="D41" s="438"/>
      <c r="E41" s="438"/>
      <c r="F41" s="438"/>
      <c r="G41" s="438"/>
      <c r="H41" s="438"/>
      <c r="I41" s="439"/>
      <c r="J41" s="440"/>
      <c r="K41" s="440"/>
      <c r="L41" s="440"/>
      <c r="M41" s="440"/>
      <c r="N41" s="440"/>
      <c r="O41" s="440"/>
      <c r="P41" s="440"/>
      <c r="Q41" s="440"/>
      <c r="R41" s="440"/>
      <c r="S41" s="440"/>
      <c r="T41" s="440"/>
      <c r="U41" s="441"/>
      <c r="V41" s="445"/>
      <c r="W41" s="446"/>
      <c r="X41" s="446"/>
      <c r="Y41" s="446"/>
      <c r="Z41" s="446"/>
      <c r="AA41" s="446"/>
      <c r="AB41" s="446"/>
      <c r="AC41" s="446"/>
      <c r="AD41" s="446"/>
      <c r="AE41" s="446"/>
      <c r="AF41" s="446"/>
      <c r="AG41" s="446"/>
      <c r="AH41" s="447"/>
      <c r="AI41" s="445"/>
      <c r="AJ41" s="446"/>
      <c r="AK41" s="446"/>
      <c r="AL41" s="446"/>
      <c r="AM41" s="446"/>
      <c r="AN41" s="446"/>
      <c r="AO41" s="446"/>
      <c r="AP41" s="446"/>
      <c r="AQ41" s="446"/>
      <c r="AR41" s="446"/>
      <c r="AS41" s="446"/>
      <c r="AT41" s="446"/>
      <c r="AU41" s="446"/>
      <c r="AV41" s="446"/>
      <c r="AW41" s="446"/>
      <c r="AX41" s="446"/>
      <c r="AY41" s="446"/>
      <c r="AZ41" s="446"/>
      <c r="BA41" s="446"/>
      <c r="BB41" s="446"/>
      <c r="BC41" s="446"/>
      <c r="BD41" s="446"/>
      <c r="BE41" s="446"/>
      <c r="BF41" s="446"/>
      <c r="BG41" s="446"/>
      <c r="BH41" s="446"/>
      <c r="BI41" s="446"/>
      <c r="BJ41" s="446"/>
      <c r="BK41" s="446"/>
      <c r="BL41" s="446"/>
      <c r="BM41" s="446"/>
      <c r="BN41" s="446"/>
      <c r="BO41" s="446"/>
      <c r="BP41" s="446"/>
      <c r="BQ41" s="446"/>
      <c r="BR41" s="446"/>
      <c r="BS41" s="446"/>
      <c r="BT41" s="446"/>
      <c r="BU41" s="447"/>
    </row>
    <row r="42" spans="1:73" ht="24.6" x14ac:dyDescent="0.7">
      <c r="A42" s="438"/>
      <c r="B42" s="438"/>
      <c r="C42" s="438"/>
      <c r="D42" s="438"/>
      <c r="E42" s="438"/>
      <c r="F42" s="438"/>
      <c r="G42" s="438"/>
      <c r="H42" s="438"/>
      <c r="I42" s="439"/>
      <c r="J42" s="440"/>
      <c r="K42" s="440"/>
      <c r="L42" s="440"/>
      <c r="M42" s="440"/>
      <c r="N42" s="440"/>
      <c r="O42" s="440"/>
      <c r="P42" s="440"/>
      <c r="Q42" s="440"/>
      <c r="R42" s="440"/>
      <c r="S42" s="440"/>
      <c r="T42" s="440"/>
      <c r="U42" s="441"/>
      <c r="V42" s="445"/>
      <c r="W42" s="446"/>
      <c r="X42" s="446"/>
      <c r="Y42" s="446"/>
      <c r="Z42" s="446"/>
      <c r="AA42" s="446"/>
      <c r="AB42" s="446"/>
      <c r="AC42" s="446"/>
      <c r="AD42" s="446"/>
      <c r="AE42" s="446"/>
      <c r="AF42" s="446"/>
      <c r="AG42" s="446"/>
      <c r="AH42" s="447"/>
      <c r="AI42" s="445"/>
      <c r="AJ42" s="446"/>
      <c r="AK42" s="446"/>
      <c r="AL42" s="446"/>
      <c r="AM42" s="446"/>
      <c r="AN42" s="446"/>
      <c r="AO42" s="446"/>
      <c r="AP42" s="446"/>
      <c r="AQ42" s="446"/>
      <c r="AR42" s="446"/>
      <c r="AS42" s="446"/>
      <c r="AT42" s="446"/>
      <c r="AU42" s="446"/>
      <c r="AV42" s="446"/>
      <c r="AW42" s="446"/>
      <c r="AX42" s="446"/>
      <c r="AY42" s="446"/>
      <c r="AZ42" s="446"/>
      <c r="BA42" s="446"/>
      <c r="BB42" s="446"/>
      <c r="BC42" s="446"/>
      <c r="BD42" s="446"/>
      <c r="BE42" s="446"/>
      <c r="BF42" s="446"/>
      <c r="BG42" s="446"/>
      <c r="BH42" s="446"/>
      <c r="BI42" s="446"/>
      <c r="BJ42" s="446"/>
      <c r="BK42" s="446"/>
      <c r="BL42" s="446"/>
      <c r="BM42" s="446"/>
      <c r="BN42" s="446"/>
      <c r="BO42" s="446"/>
      <c r="BP42" s="446"/>
      <c r="BQ42" s="446"/>
      <c r="BR42" s="446"/>
      <c r="BS42" s="446"/>
      <c r="BT42" s="446"/>
      <c r="BU42" s="447"/>
    </row>
    <row r="43" spans="1:73" ht="24.6" x14ac:dyDescent="0.7">
      <c r="A43" s="438"/>
      <c r="B43" s="438"/>
      <c r="C43" s="438"/>
      <c r="D43" s="438"/>
      <c r="E43" s="438"/>
      <c r="F43" s="438"/>
      <c r="G43" s="438"/>
      <c r="H43" s="438"/>
      <c r="I43" s="439"/>
      <c r="J43" s="440"/>
      <c r="K43" s="440"/>
      <c r="L43" s="440"/>
      <c r="M43" s="440"/>
      <c r="N43" s="440"/>
      <c r="O43" s="440"/>
      <c r="P43" s="440"/>
      <c r="Q43" s="440"/>
      <c r="R43" s="440"/>
      <c r="S43" s="440"/>
      <c r="T43" s="440"/>
      <c r="U43" s="441"/>
      <c r="V43" s="445"/>
      <c r="W43" s="446"/>
      <c r="X43" s="446"/>
      <c r="Y43" s="446"/>
      <c r="Z43" s="446"/>
      <c r="AA43" s="446"/>
      <c r="AB43" s="446"/>
      <c r="AC43" s="446"/>
      <c r="AD43" s="446"/>
      <c r="AE43" s="446"/>
      <c r="AF43" s="446"/>
      <c r="AG43" s="446"/>
      <c r="AH43" s="447"/>
      <c r="AI43" s="445"/>
      <c r="AJ43" s="446"/>
      <c r="AK43" s="446"/>
      <c r="AL43" s="446"/>
      <c r="AM43" s="446"/>
      <c r="AN43" s="446"/>
      <c r="AO43" s="446"/>
      <c r="AP43" s="446"/>
      <c r="AQ43" s="446"/>
      <c r="AR43" s="446"/>
      <c r="AS43" s="446"/>
      <c r="AT43" s="446"/>
      <c r="AU43" s="446"/>
      <c r="AV43" s="446"/>
      <c r="AW43" s="446"/>
      <c r="AX43" s="446"/>
      <c r="AY43" s="446"/>
      <c r="AZ43" s="446"/>
      <c r="BA43" s="446"/>
      <c r="BB43" s="446"/>
      <c r="BC43" s="446"/>
      <c r="BD43" s="446"/>
      <c r="BE43" s="446"/>
      <c r="BF43" s="446"/>
      <c r="BG43" s="446"/>
      <c r="BH43" s="446"/>
      <c r="BI43" s="446"/>
      <c r="BJ43" s="446"/>
      <c r="BK43" s="446"/>
      <c r="BL43" s="446"/>
      <c r="BM43" s="446"/>
      <c r="BN43" s="446"/>
      <c r="BO43" s="446"/>
      <c r="BP43" s="446"/>
      <c r="BQ43" s="446"/>
      <c r="BR43" s="446"/>
      <c r="BS43" s="446"/>
      <c r="BT43" s="446"/>
      <c r="BU43" s="447"/>
    </row>
    <row r="44" spans="1:73" ht="24.6" x14ac:dyDescent="0.7">
      <c r="A44" s="438"/>
      <c r="B44" s="438"/>
      <c r="C44" s="438"/>
      <c r="D44" s="438"/>
      <c r="E44" s="438"/>
      <c r="F44" s="438"/>
      <c r="G44" s="438"/>
      <c r="H44" s="438"/>
      <c r="I44" s="439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1"/>
      <c r="V44" s="445"/>
      <c r="W44" s="446"/>
      <c r="X44" s="446"/>
      <c r="Y44" s="446"/>
      <c r="Z44" s="446"/>
      <c r="AA44" s="446"/>
      <c r="AB44" s="446"/>
      <c r="AC44" s="446"/>
      <c r="AD44" s="446"/>
      <c r="AE44" s="446"/>
      <c r="AF44" s="446"/>
      <c r="AG44" s="446"/>
      <c r="AH44" s="447"/>
      <c r="AI44" s="445"/>
      <c r="AJ44" s="446"/>
      <c r="AK44" s="446"/>
      <c r="AL44" s="446"/>
      <c r="AM44" s="446"/>
      <c r="AN44" s="446"/>
      <c r="AO44" s="446"/>
      <c r="AP44" s="446"/>
      <c r="AQ44" s="446"/>
      <c r="AR44" s="446"/>
      <c r="AS44" s="446"/>
      <c r="AT44" s="446"/>
      <c r="AU44" s="446"/>
      <c r="AV44" s="446"/>
      <c r="AW44" s="446"/>
      <c r="AX44" s="446"/>
      <c r="AY44" s="446"/>
      <c r="AZ44" s="446"/>
      <c r="BA44" s="446"/>
      <c r="BB44" s="446"/>
      <c r="BC44" s="446"/>
      <c r="BD44" s="446"/>
      <c r="BE44" s="446"/>
      <c r="BF44" s="446"/>
      <c r="BG44" s="446"/>
      <c r="BH44" s="446"/>
      <c r="BI44" s="446"/>
      <c r="BJ44" s="446"/>
      <c r="BK44" s="446"/>
      <c r="BL44" s="446"/>
      <c r="BM44" s="446"/>
      <c r="BN44" s="446"/>
      <c r="BO44" s="446"/>
      <c r="BP44" s="446"/>
      <c r="BQ44" s="446"/>
      <c r="BR44" s="446"/>
      <c r="BS44" s="446"/>
      <c r="BT44" s="446"/>
      <c r="BU44" s="447"/>
    </row>
    <row r="45" spans="1:73" ht="24.6" x14ac:dyDescent="0.7">
      <c r="A45" s="438"/>
      <c r="B45" s="438"/>
      <c r="C45" s="438"/>
      <c r="D45" s="438"/>
      <c r="E45" s="438"/>
      <c r="F45" s="438"/>
      <c r="G45" s="438"/>
      <c r="H45" s="438"/>
      <c r="I45" s="448" t="s">
        <v>180</v>
      </c>
      <c r="J45" s="449"/>
      <c r="K45" s="449"/>
      <c r="L45" s="449"/>
      <c r="M45" s="449"/>
      <c r="N45" s="449"/>
      <c r="O45" s="449"/>
      <c r="P45" s="449"/>
      <c r="Q45" s="449"/>
      <c r="R45" s="449"/>
      <c r="S45" s="449"/>
      <c r="T45" s="449"/>
      <c r="U45" s="450"/>
      <c r="V45" s="448"/>
      <c r="W45" s="449"/>
      <c r="X45" s="449"/>
      <c r="Y45" s="449"/>
      <c r="Z45" s="449"/>
      <c r="AA45" s="449"/>
      <c r="AB45" s="449"/>
      <c r="AC45" s="449"/>
      <c r="AD45" s="449"/>
      <c r="AE45" s="449"/>
      <c r="AF45" s="449"/>
      <c r="AG45" s="449"/>
      <c r="AH45" s="450"/>
      <c r="AI45" s="451" t="s">
        <v>378</v>
      </c>
      <c r="AJ45" s="452"/>
      <c r="AK45" s="452"/>
      <c r="AL45" s="452"/>
      <c r="AM45" s="452"/>
      <c r="AN45" s="452"/>
      <c r="AO45" s="452"/>
      <c r="AP45" s="452"/>
      <c r="AQ45" s="452"/>
      <c r="AR45" s="452"/>
      <c r="AS45" s="452"/>
      <c r="AT45" s="452"/>
      <c r="AU45" s="452"/>
      <c r="AV45" s="452"/>
      <c r="AW45" s="452"/>
      <c r="AX45" s="452"/>
      <c r="AY45" s="452"/>
      <c r="AZ45" s="452"/>
      <c r="BA45" s="452"/>
      <c r="BB45" s="452"/>
      <c r="BC45" s="452"/>
      <c r="BD45" s="452"/>
      <c r="BE45" s="452"/>
      <c r="BF45" s="452"/>
      <c r="BG45" s="452"/>
      <c r="BH45" s="452"/>
      <c r="BI45" s="452"/>
      <c r="BJ45" s="452"/>
      <c r="BK45" s="452"/>
      <c r="BL45" s="452"/>
      <c r="BM45" s="452"/>
      <c r="BN45" s="452"/>
      <c r="BO45" s="452"/>
      <c r="BP45" s="452"/>
      <c r="BQ45" s="452"/>
      <c r="BR45" s="452"/>
      <c r="BS45" s="452"/>
      <c r="BT45" s="452"/>
      <c r="BU45" s="453"/>
    </row>
    <row r="46" spans="1:73" ht="24.6" x14ac:dyDescent="0.7">
      <c r="A46" s="438"/>
      <c r="B46" s="438"/>
      <c r="C46" s="438"/>
      <c r="D46" s="438"/>
      <c r="E46" s="438"/>
      <c r="F46" s="438"/>
      <c r="G46" s="438"/>
      <c r="H46" s="438"/>
      <c r="I46" s="454"/>
      <c r="J46" s="454"/>
      <c r="K46" s="454"/>
      <c r="L46" s="454"/>
      <c r="M46" s="454"/>
      <c r="N46" s="454"/>
      <c r="O46" s="454"/>
      <c r="P46" s="454"/>
      <c r="Q46" s="454"/>
      <c r="R46" s="454"/>
      <c r="S46" s="454"/>
      <c r="T46" s="454"/>
      <c r="U46" s="454"/>
      <c r="V46" s="455"/>
      <c r="W46" s="455"/>
      <c r="X46" s="455"/>
      <c r="Y46" s="455"/>
      <c r="Z46" s="455"/>
      <c r="AA46" s="455"/>
      <c r="AB46" s="455"/>
      <c r="AC46" s="455"/>
      <c r="AD46" s="455"/>
      <c r="AE46" s="455"/>
      <c r="AF46" s="455"/>
      <c r="AG46" s="455"/>
      <c r="AH46" s="455"/>
      <c r="AI46" s="455"/>
      <c r="AJ46" s="455"/>
      <c r="AK46" s="455"/>
      <c r="AL46" s="455"/>
      <c r="AM46" s="455"/>
      <c r="AN46" s="455"/>
      <c r="AO46" s="455"/>
      <c r="AP46" s="455"/>
      <c r="AQ46" s="455"/>
      <c r="AR46" s="455"/>
      <c r="AS46" s="455"/>
      <c r="AT46" s="455"/>
      <c r="AU46" s="455"/>
      <c r="AV46" s="455"/>
      <c r="AW46" s="455"/>
      <c r="AX46" s="455"/>
      <c r="AY46" s="455"/>
      <c r="AZ46" s="455"/>
      <c r="BA46" s="455"/>
      <c r="BB46" s="455"/>
      <c r="BC46" s="455"/>
      <c r="BD46" s="455"/>
      <c r="BE46" s="455"/>
      <c r="BF46" s="455"/>
      <c r="BG46" s="455"/>
      <c r="BH46" s="455"/>
      <c r="BI46" s="455"/>
      <c r="BJ46" s="455"/>
      <c r="BK46" s="455"/>
      <c r="BL46" s="455"/>
      <c r="BM46" s="455"/>
      <c r="BN46" s="455"/>
      <c r="BO46" s="455"/>
      <c r="BP46" s="455"/>
      <c r="BQ46" s="455"/>
      <c r="BR46" s="455"/>
      <c r="BS46" s="455"/>
      <c r="BT46" s="455"/>
      <c r="BU46" s="455"/>
    </row>
    <row r="47" spans="1:73" ht="24.6" x14ac:dyDescent="0.7">
      <c r="A47" s="438"/>
      <c r="B47" s="438"/>
      <c r="C47" s="438"/>
      <c r="D47" s="438"/>
      <c r="E47" s="438"/>
      <c r="F47" s="438"/>
      <c r="G47" s="438"/>
      <c r="H47" s="438"/>
      <c r="I47" s="427" t="s">
        <v>237</v>
      </c>
      <c r="J47" s="427"/>
      <c r="K47" s="427"/>
      <c r="L47" s="427"/>
      <c r="M47" s="427"/>
      <c r="N47" s="427"/>
      <c r="O47" s="427"/>
      <c r="P47" s="427"/>
      <c r="Q47" s="427"/>
      <c r="R47" s="427"/>
      <c r="S47" s="427"/>
      <c r="T47" s="427"/>
      <c r="U47" s="427"/>
      <c r="V47" s="427"/>
      <c r="W47" s="427"/>
      <c r="X47" s="427"/>
      <c r="Y47" s="427"/>
      <c r="Z47" s="427"/>
      <c r="AA47" s="427"/>
      <c r="AB47" s="427"/>
      <c r="AC47" s="427"/>
      <c r="AD47" s="427"/>
      <c r="AE47" s="427"/>
      <c r="AF47" s="427"/>
      <c r="AG47" s="438"/>
      <c r="AH47" s="438"/>
      <c r="AI47" s="438"/>
      <c r="AJ47" s="438"/>
      <c r="AK47" s="438"/>
      <c r="AL47" s="438"/>
      <c r="AM47" s="438"/>
      <c r="AN47" s="438"/>
      <c r="AO47" s="438"/>
      <c r="AP47" s="438"/>
      <c r="AQ47" s="438"/>
      <c r="AR47" s="438"/>
      <c r="AS47" s="438"/>
      <c r="AT47" s="438"/>
      <c r="AU47" s="438"/>
      <c r="AV47" s="438"/>
      <c r="AW47" s="438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  <c r="BI47" s="201"/>
      <c r="BJ47" s="201"/>
      <c r="BK47" s="201"/>
      <c r="BL47" s="201"/>
      <c r="BM47" s="201"/>
      <c r="BN47" s="201"/>
      <c r="BO47" s="201"/>
      <c r="BP47" s="201"/>
      <c r="BQ47" s="201"/>
      <c r="BR47" s="201"/>
      <c r="BS47" s="201"/>
      <c r="BT47" s="201"/>
      <c r="BU47" s="201"/>
    </row>
    <row r="48" spans="1:73" ht="24.6" x14ac:dyDescent="0.7">
      <c r="A48" s="438"/>
      <c r="B48" s="438"/>
      <c r="C48" s="438"/>
      <c r="D48" s="438"/>
      <c r="E48" s="438"/>
      <c r="F48" s="438"/>
      <c r="G48" s="438"/>
      <c r="H48" s="438"/>
      <c r="I48" s="458" t="str">
        <f>CONCATENATE("(",ผู้สอน,")")</f>
        <v>()</v>
      </c>
      <c r="J48" s="458"/>
      <c r="K48" s="458"/>
      <c r="L48" s="458"/>
      <c r="M48" s="458"/>
      <c r="N48" s="458"/>
      <c r="O48" s="458"/>
      <c r="P48" s="458"/>
      <c r="Q48" s="458"/>
      <c r="R48" s="458"/>
      <c r="S48" s="458"/>
      <c r="T48" s="458"/>
      <c r="U48" s="458"/>
      <c r="V48" s="458"/>
      <c r="W48" s="458"/>
      <c r="X48" s="458"/>
      <c r="Y48" s="458"/>
      <c r="Z48" s="458"/>
      <c r="AA48" s="458"/>
      <c r="AB48" s="458"/>
      <c r="AC48" s="458"/>
      <c r="AD48" s="458"/>
      <c r="AE48" s="458"/>
      <c r="AF48" s="458"/>
      <c r="AG48" s="438"/>
      <c r="AH48" s="438"/>
      <c r="AI48" s="438"/>
      <c r="AJ48" s="438"/>
      <c r="AK48" s="438"/>
      <c r="AL48" s="438"/>
      <c r="AM48" s="438"/>
      <c r="AN48" s="438"/>
      <c r="AO48" s="438"/>
      <c r="AP48" s="438"/>
      <c r="AQ48" s="438"/>
      <c r="AR48" s="438"/>
      <c r="AS48" s="438"/>
      <c r="AT48" s="438"/>
      <c r="AU48" s="438"/>
      <c r="AV48" s="438"/>
      <c r="AW48" s="438"/>
      <c r="AX48" s="459"/>
      <c r="AY48" s="459"/>
      <c r="AZ48" s="459"/>
      <c r="BA48" s="459"/>
      <c r="BB48" s="459"/>
      <c r="BC48" s="459"/>
      <c r="BD48" s="459"/>
      <c r="BE48" s="459"/>
      <c r="BF48" s="459"/>
      <c r="BG48" s="459"/>
      <c r="BH48" s="459"/>
      <c r="BI48" s="459"/>
      <c r="BJ48" s="459"/>
      <c r="BK48" s="459"/>
      <c r="BL48" s="459"/>
      <c r="BM48" s="459"/>
      <c r="BN48" s="459"/>
      <c r="BO48" s="459"/>
      <c r="BP48" s="459"/>
      <c r="BQ48" s="459"/>
      <c r="BR48" s="459"/>
      <c r="BS48" s="459"/>
      <c r="BT48" s="459"/>
      <c r="BU48" s="459"/>
    </row>
    <row r="49" spans="1:73" ht="24.6" x14ac:dyDescent="0.7">
      <c r="A49" s="438"/>
      <c r="B49" s="438"/>
      <c r="C49" s="438"/>
      <c r="D49" s="438"/>
      <c r="E49" s="438"/>
      <c r="F49" s="438"/>
      <c r="G49" s="438"/>
      <c r="H49" s="438"/>
      <c r="I49" s="456" t="s">
        <v>207</v>
      </c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  <c r="AA49" s="456"/>
      <c r="AB49" s="456"/>
      <c r="AC49" s="456"/>
      <c r="AD49" s="456"/>
      <c r="AE49" s="456"/>
      <c r="AF49" s="456"/>
      <c r="AG49" s="438"/>
      <c r="AH49" s="438"/>
      <c r="AI49" s="438"/>
      <c r="AJ49" s="438"/>
      <c r="AK49" s="438"/>
      <c r="AL49" s="438"/>
      <c r="AM49" s="438"/>
      <c r="AN49" s="438"/>
      <c r="AO49" s="438"/>
      <c r="AP49" s="438"/>
      <c r="AQ49" s="438"/>
      <c r="AR49" s="438"/>
      <c r="AS49" s="438"/>
      <c r="AT49" s="438"/>
      <c r="AU49" s="438"/>
      <c r="AV49" s="438"/>
      <c r="AW49" s="438"/>
      <c r="AX49" s="460"/>
      <c r="AY49" s="460"/>
      <c r="AZ49" s="460"/>
      <c r="BA49" s="460"/>
      <c r="BB49" s="460"/>
      <c r="BC49" s="460"/>
      <c r="BD49" s="460"/>
      <c r="BE49" s="460"/>
      <c r="BF49" s="460"/>
      <c r="BG49" s="460"/>
      <c r="BH49" s="460"/>
      <c r="BI49" s="460"/>
      <c r="BJ49" s="460"/>
      <c r="BK49" s="460"/>
      <c r="BL49" s="460"/>
      <c r="BM49" s="460"/>
      <c r="BN49" s="460"/>
      <c r="BO49" s="460"/>
      <c r="BP49" s="460"/>
      <c r="BQ49" s="460"/>
      <c r="BR49" s="460"/>
      <c r="BS49" s="460"/>
      <c r="BT49" s="460"/>
      <c r="BU49" s="460"/>
    </row>
    <row r="50" spans="1:73" ht="24.6" x14ac:dyDescent="0.7">
      <c r="A50" s="438"/>
      <c r="B50" s="438"/>
      <c r="C50" s="438"/>
      <c r="D50" s="438"/>
      <c r="E50" s="438"/>
      <c r="F50" s="438"/>
      <c r="G50" s="438"/>
      <c r="H50" s="438"/>
      <c r="I50" s="427"/>
      <c r="J50" s="427"/>
      <c r="K50" s="427"/>
      <c r="L50" s="427"/>
      <c r="M50" s="427"/>
      <c r="N50" s="427"/>
      <c r="O50" s="427"/>
      <c r="P50" s="427"/>
      <c r="Q50" s="427"/>
      <c r="R50" s="427"/>
      <c r="S50" s="427"/>
      <c r="T50" s="427"/>
      <c r="U50" s="427"/>
      <c r="V50" s="427"/>
      <c r="W50" s="427"/>
      <c r="X50" s="427"/>
      <c r="Y50" s="427"/>
      <c r="Z50" s="427"/>
      <c r="AA50" s="427"/>
      <c r="AB50" s="427"/>
      <c r="AC50" s="427"/>
      <c r="AD50" s="427"/>
      <c r="AE50" s="427"/>
      <c r="AF50" s="427"/>
      <c r="AG50" s="438"/>
      <c r="AH50" s="438"/>
      <c r="AI50" s="438"/>
      <c r="AJ50" s="438"/>
      <c r="AK50" s="438"/>
      <c r="AL50" s="438"/>
      <c r="AM50" s="438"/>
      <c r="AN50" s="438"/>
      <c r="AO50" s="438"/>
      <c r="AP50" s="438"/>
      <c r="AQ50" s="438"/>
      <c r="AR50" s="438"/>
      <c r="AS50" s="438"/>
      <c r="AT50" s="438"/>
      <c r="AU50" s="438"/>
      <c r="AV50" s="438"/>
      <c r="AW50" s="438"/>
      <c r="AX50" s="427"/>
      <c r="AY50" s="427"/>
      <c r="AZ50" s="427"/>
      <c r="BA50" s="427"/>
      <c r="BB50" s="427"/>
      <c r="BC50" s="427"/>
      <c r="BD50" s="427"/>
      <c r="BE50" s="427"/>
      <c r="BF50" s="427"/>
      <c r="BG50" s="427"/>
      <c r="BH50" s="427"/>
      <c r="BI50" s="427"/>
      <c r="BJ50" s="427"/>
      <c r="BK50" s="427"/>
      <c r="BL50" s="427"/>
      <c r="BM50" s="427"/>
      <c r="BN50" s="427"/>
      <c r="BO50" s="427"/>
      <c r="BP50" s="427"/>
      <c r="BQ50" s="427"/>
      <c r="BR50" s="427"/>
      <c r="BS50" s="427"/>
      <c r="BT50" s="427"/>
      <c r="BU50" s="427"/>
    </row>
    <row r="51" spans="1:73" ht="24.6" x14ac:dyDescent="0.7">
      <c r="A51" s="438"/>
      <c r="B51" s="438"/>
      <c r="C51" s="438"/>
      <c r="D51" s="438"/>
      <c r="E51" s="438"/>
      <c r="F51" s="438"/>
      <c r="G51" s="438"/>
      <c r="H51" s="438"/>
      <c r="I51" s="458"/>
      <c r="J51" s="458"/>
      <c r="K51" s="458"/>
      <c r="L51" s="458"/>
      <c r="M51" s="458"/>
      <c r="N51" s="458"/>
      <c r="O51" s="458"/>
      <c r="P51" s="458"/>
      <c r="Q51" s="458"/>
      <c r="R51" s="458"/>
      <c r="S51" s="458"/>
      <c r="T51" s="458"/>
      <c r="U51" s="458"/>
      <c r="V51" s="458"/>
      <c r="W51" s="458"/>
      <c r="X51" s="458"/>
      <c r="Y51" s="458"/>
      <c r="Z51" s="458"/>
      <c r="AA51" s="458"/>
      <c r="AB51" s="458"/>
      <c r="AC51" s="458"/>
      <c r="AD51" s="458"/>
      <c r="AE51" s="458"/>
      <c r="AF51" s="458"/>
      <c r="AG51" s="438"/>
      <c r="AH51" s="438"/>
      <c r="AI51" s="438"/>
      <c r="AJ51" s="438"/>
      <c r="AK51" s="438"/>
      <c r="AL51" s="438"/>
      <c r="AM51" s="438"/>
      <c r="AN51" s="438"/>
      <c r="AO51" s="438"/>
      <c r="AP51" s="438"/>
      <c r="AQ51" s="438"/>
      <c r="AR51" s="438"/>
      <c r="AS51" s="438"/>
      <c r="AT51" s="438"/>
      <c r="AU51" s="438"/>
      <c r="AV51" s="438"/>
      <c r="AW51" s="438"/>
      <c r="AX51" s="458"/>
      <c r="AY51" s="458"/>
      <c r="AZ51" s="458"/>
      <c r="BA51" s="458"/>
      <c r="BB51" s="458"/>
      <c r="BC51" s="458"/>
      <c r="BD51" s="458"/>
      <c r="BE51" s="458"/>
      <c r="BF51" s="458"/>
      <c r="BG51" s="458"/>
      <c r="BH51" s="458"/>
      <c r="BI51" s="458"/>
      <c r="BJ51" s="458"/>
      <c r="BK51" s="458"/>
      <c r="BL51" s="458"/>
      <c r="BM51" s="458"/>
      <c r="BN51" s="458"/>
      <c r="BO51" s="458"/>
      <c r="BP51" s="458"/>
      <c r="BQ51" s="458"/>
      <c r="BR51" s="458"/>
      <c r="BS51" s="458"/>
      <c r="BT51" s="458"/>
      <c r="BU51" s="458"/>
    </row>
    <row r="52" spans="1:73" ht="24.6" x14ac:dyDescent="0.7">
      <c r="A52" s="438"/>
      <c r="B52" s="438"/>
      <c r="C52" s="438"/>
      <c r="D52" s="438"/>
      <c r="E52" s="438"/>
      <c r="F52" s="438"/>
      <c r="G52" s="438"/>
      <c r="H52" s="438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  <c r="Z52" s="456"/>
      <c r="AA52" s="456"/>
      <c r="AB52" s="456"/>
      <c r="AC52" s="456"/>
      <c r="AD52" s="456"/>
      <c r="AE52" s="456"/>
      <c r="AF52" s="456"/>
      <c r="AG52" s="438"/>
      <c r="AH52" s="438"/>
      <c r="AI52" s="438"/>
      <c r="AJ52" s="438"/>
      <c r="AK52" s="438"/>
      <c r="AL52" s="438"/>
      <c r="AM52" s="438"/>
      <c r="AN52" s="438"/>
      <c r="AO52" s="438"/>
      <c r="AP52" s="438"/>
      <c r="AQ52" s="438"/>
      <c r="AR52" s="438"/>
      <c r="AS52" s="438"/>
      <c r="AT52" s="438"/>
      <c r="AU52" s="438"/>
      <c r="AV52" s="438"/>
      <c r="AW52" s="438"/>
      <c r="AX52" s="456"/>
      <c r="AY52" s="456"/>
      <c r="AZ52" s="456"/>
      <c r="BA52" s="456"/>
      <c r="BB52" s="456"/>
      <c r="BC52" s="456"/>
      <c r="BD52" s="456"/>
      <c r="BE52" s="456"/>
      <c r="BF52" s="456"/>
      <c r="BG52" s="456"/>
      <c r="BH52" s="456"/>
      <c r="BI52" s="456"/>
      <c r="BJ52" s="456"/>
      <c r="BK52" s="456"/>
      <c r="BL52" s="456"/>
      <c r="BM52" s="456"/>
      <c r="BN52" s="456"/>
      <c r="BO52" s="456"/>
      <c r="BP52" s="456"/>
      <c r="BQ52" s="456"/>
      <c r="BR52" s="456"/>
      <c r="BS52" s="456"/>
      <c r="BT52" s="456"/>
      <c r="BU52" s="456"/>
    </row>
  </sheetData>
  <sheetProtection algorithmName="SHA-512" hashValue="KiR/ZH0J8dpC/0mltpHKuWucmIpU52pQl3xCKvIxn6RO44BTBOVQM+CspYLxRaf2VVD7IxmcNBe9Neh3lYf0zw==" saltValue="hI065Mq9HsbVRrZFiz1OJA==" spinCount="100000" sheet="1"/>
  <mergeCells count="136">
    <mergeCell ref="I50:AF50"/>
    <mergeCell ref="AX50:BU50"/>
    <mergeCell ref="I51:AF51"/>
    <mergeCell ref="AX51:BU51"/>
    <mergeCell ref="I52:AF52"/>
    <mergeCell ref="AX52:BU52"/>
    <mergeCell ref="I47:AF47"/>
    <mergeCell ref="I48:AF48"/>
    <mergeCell ref="I49:AF49"/>
    <mergeCell ref="I44:U44"/>
    <mergeCell ref="V44:AH44"/>
    <mergeCell ref="AI44:BU44"/>
    <mergeCell ref="I45:U45"/>
    <mergeCell ref="V45:AH45"/>
    <mergeCell ref="AI45:BU45"/>
    <mergeCell ref="I42:U42"/>
    <mergeCell ref="V42:AH42"/>
    <mergeCell ref="AI42:BU42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36:U36"/>
    <mergeCell ref="V36:AH36"/>
    <mergeCell ref="AI36:BU36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18:U18"/>
    <mergeCell ref="V18:AH18"/>
    <mergeCell ref="AI18:BU18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12:U12"/>
    <mergeCell ref="V12:AH12"/>
    <mergeCell ref="AI12:BU12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9:U9"/>
    <mergeCell ref="V9:AH9"/>
    <mergeCell ref="AI9:BU9"/>
    <mergeCell ref="I6:U6"/>
    <mergeCell ref="V6:AH6"/>
    <mergeCell ref="AI6:BU6"/>
    <mergeCell ref="I7:U7"/>
    <mergeCell ref="V7:AH7"/>
    <mergeCell ref="AI7:BU7"/>
    <mergeCell ref="I1:AF1"/>
    <mergeCell ref="AX1:BU1"/>
    <mergeCell ref="I2:BU2"/>
    <mergeCell ref="I3:BU3"/>
    <mergeCell ref="I5:U5"/>
    <mergeCell ref="V5:AH5"/>
    <mergeCell ref="AI5:BU5"/>
    <mergeCell ref="I8:U8"/>
    <mergeCell ref="V8:AH8"/>
    <mergeCell ref="AI8:BU8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37</vt:i4>
      </vt:variant>
    </vt:vector>
  </HeadingPairs>
  <TitlesOfParts>
    <vt:vector size="51" baseType="lpstr">
      <vt:lpstr>1 Basic information</vt:lpstr>
      <vt:lpstr>10 Cover</vt:lpstr>
      <vt:lpstr>2 Name</vt:lpstr>
      <vt:lpstr>3.Time</vt:lpstr>
      <vt:lpstr>4.Collect Points</vt:lpstr>
      <vt:lpstr>5.semester1</vt:lpstr>
      <vt:lpstr>6.semester2</vt:lpstr>
      <vt:lpstr>7.summative test</vt:lpstr>
      <vt:lpstr>Course Outline 1</vt:lpstr>
      <vt:lpstr>Course Outline2</vt:lpstr>
      <vt:lpstr>Course Outline12</vt:lpstr>
      <vt:lpstr>name</vt:lpstr>
      <vt:lpstr>Subject</vt:lpstr>
      <vt:lpstr>ตัวชี้วัด</vt:lpstr>
      <vt:lpstr>'10 Cover'!Print_Area</vt:lpstr>
      <vt:lpstr>'2 Name'!Print_Area</vt:lpstr>
      <vt:lpstr>'3.Time'!Print_Area</vt:lpstr>
      <vt:lpstr>'4.Collect Points'!Print_Area</vt:lpstr>
      <vt:lpstr>'5.semester1'!Print_Area</vt:lpstr>
      <vt:lpstr>'6.semester2'!Print_Area</vt:lpstr>
      <vt:lpstr>'7.summative test'!Print_Area</vt:lpstr>
      <vt:lpstr>'Course Outline 1'!Print_Area</vt:lpstr>
      <vt:lpstr>'Course Outline12'!Print_Area</vt:lpstr>
      <vt:lpstr>'Course Outline2'!Print_Area</vt:lpstr>
      <vt:lpstr>name!Print_Area</vt:lpstr>
      <vt:lpstr>Subject!Print_Area</vt:lpstr>
      <vt:lpstr>Subject!Print_Titles</vt:lpstr>
      <vt:lpstr>'7.summative test'!เกรด0</vt:lpstr>
      <vt:lpstr>'7.summative test'!เกรด1</vt:lpstr>
      <vt:lpstr>'7.summative test'!เกรด1.5</vt:lpstr>
      <vt:lpstr>'7.summative test'!เกรด2</vt:lpstr>
      <vt:lpstr>'7.summative test'!เกรด2.5</vt:lpstr>
      <vt:lpstr>'7.summative test'!เกรด3.5</vt:lpstr>
      <vt:lpstr>'7.summative test'!เกรดสาม</vt:lpstr>
      <vt:lpstr>'7.summative test'!เกรดสี่</vt:lpstr>
      <vt:lpstr>ครูประจำชั้น1</vt:lpstr>
      <vt:lpstr>ชั้น</vt:lpstr>
      <vt:lpstr>เดือนอนุมัติ</vt:lpstr>
      <vt:lpstr>ปีการศึกษา</vt:lpstr>
      <vt:lpstr>ปีอนุมัติ</vt:lpstr>
      <vt:lpstr>ผอ</vt:lpstr>
      <vt:lpstr>ผู้สอน</vt:lpstr>
      <vt:lpstr>'7.summative test'!มส</vt:lpstr>
      <vt:lpstr>'7.summative test'!ร</vt:lpstr>
      <vt:lpstr>รหัสวิชา</vt:lpstr>
      <vt:lpstr>รอง</vt:lpstr>
      <vt:lpstr>รายวิชา</vt:lpstr>
      <vt:lpstr>วัดผล</vt:lpstr>
      <vt:lpstr>วันอนุมัติ</vt:lpstr>
      <vt:lpstr>เวลาเรียน</vt:lpstr>
      <vt:lpstr>หน่วยกิต</vt:lpstr>
    </vt:vector>
  </TitlesOfParts>
  <Company>Silawanna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Kitiya Silawanna</dc:creator>
  <cp:lastModifiedBy>USER</cp:lastModifiedBy>
  <cp:lastPrinted>2025-08-31T05:58:36Z</cp:lastPrinted>
  <dcterms:created xsi:type="dcterms:W3CDTF">2007-09-23T15:32:32Z</dcterms:created>
  <dcterms:modified xsi:type="dcterms:W3CDTF">2025-08-31T06:18:27Z</dcterms:modified>
</cp:coreProperties>
</file>